
<file path=[Content_Types].xml><?xml version="1.0" encoding="utf-8"?>
<Types xmlns="http://schemas.openxmlformats.org/package/2006/content-types">
  <Default Extension="bin" ContentType="application/vnd.ms-office.vbaProject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08" codeName="{12690826-C4DC-F77A-389B-7475C5824BB9}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carme/Desktop/CESC/"/>
    </mc:Choice>
  </mc:AlternateContent>
  <xr:revisionPtr revIDLastSave="0" documentId="13_ncr:1_{5C2FB6FD-18A5-284C-9784-62D86D69646F}" xr6:coauthVersionLast="45" xr6:coauthVersionMax="45" xr10:uidLastSave="{00000000-0000-0000-0000-000000000000}"/>
  <bookViews>
    <workbookView xWindow="3600" yWindow="460" windowWidth="18100" windowHeight="16240" tabRatio="670" xr2:uid="{00000000-000D-0000-FFFF-FFFF00000000}"/>
  </bookViews>
  <sheets>
    <sheet name="Entrar Dades" sheetId="1" r:id="rId1"/>
    <sheet name="IMPRIMIR RESULTATS" sheetId="5" r:id="rId2"/>
    <sheet name="IMPRIMIR RESPOSTES" sheetId="7" r:id="rId3"/>
  </sheets>
  <definedNames>
    <definedName name="_xlnm.Print_Area" localSheetId="2">'IMPRIMIR RESPOSTES'!$B$2:$N$108</definedName>
    <definedName name="_xlnm.Print_Area" localSheetId="1">'IMPRIMIR RESULTATS'!$B$2:$S$41</definedName>
    <definedName name="_xlnm.Print_Titles" localSheetId="2">'IMPRIMIR RESPOSTES'!$2:$3</definedName>
    <definedName name="_xlnm.Print_Titles" localSheetId="1">'IMPRIMIR RESULTATS'!$2:$4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7" l="1"/>
  <c r="P2" i="7" s="1"/>
  <c r="B3" i="7"/>
  <c r="P3" i="7"/>
  <c r="I108" i="7"/>
  <c r="H108" i="7"/>
  <c r="G108" i="7"/>
  <c r="F108" i="7"/>
  <c r="E108" i="7"/>
  <c r="D108" i="7"/>
  <c r="C108" i="7"/>
  <c r="I107" i="7"/>
  <c r="H107" i="7"/>
  <c r="G107" i="7"/>
  <c r="F107" i="7"/>
  <c r="E107" i="7"/>
  <c r="D107" i="7"/>
  <c r="C107" i="7"/>
  <c r="I106" i="7"/>
  <c r="H106" i="7"/>
  <c r="G106" i="7"/>
  <c r="F106" i="7"/>
  <c r="E106" i="7"/>
  <c r="D106" i="7"/>
  <c r="C106" i="7"/>
  <c r="A152" i="1"/>
  <c r="B152" i="1"/>
  <c r="B106" i="7" s="1"/>
  <c r="I105" i="7"/>
  <c r="H105" i="7"/>
  <c r="G105" i="7"/>
  <c r="F105" i="7"/>
  <c r="E105" i="7"/>
  <c r="D105" i="7"/>
  <c r="C105" i="7"/>
  <c r="I104" i="7"/>
  <c r="H104" i="7"/>
  <c r="G104" i="7"/>
  <c r="F104" i="7"/>
  <c r="E104" i="7"/>
  <c r="D104" i="7"/>
  <c r="C104" i="7"/>
  <c r="I103" i="7"/>
  <c r="H103" i="7"/>
  <c r="G103" i="7"/>
  <c r="F103" i="7"/>
  <c r="E103" i="7"/>
  <c r="D103" i="7"/>
  <c r="C103" i="7"/>
  <c r="A149" i="1"/>
  <c r="B149" i="1"/>
  <c r="B103" i="7" s="1"/>
  <c r="I102" i="7"/>
  <c r="H102" i="7"/>
  <c r="G102" i="7"/>
  <c r="F102" i="7"/>
  <c r="E102" i="7"/>
  <c r="D102" i="7"/>
  <c r="C102" i="7"/>
  <c r="I101" i="7"/>
  <c r="H101" i="7"/>
  <c r="G101" i="7"/>
  <c r="F101" i="7"/>
  <c r="E101" i="7"/>
  <c r="D101" i="7"/>
  <c r="C101" i="7"/>
  <c r="I100" i="7"/>
  <c r="H100" i="7"/>
  <c r="G100" i="7"/>
  <c r="F100" i="7"/>
  <c r="E100" i="7"/>
  <c r="D100" i="7"/>
  <c r="C100" i="7"/>
  <c r="A146" i="1"/>
  <c r="B146" i="1"/>
  <c r="B100" i="7" s="1"/>
  <c r="I99" i="7"/>
  <c r="H99" i="7"/>
  <c r="G99" i="7"/>
  <c r="F99" i="7"/>
  <c r="E99" i="7"/>
  <c r="D99" i="7"/>
  <c r="C99" i="7"/>
  <c r="I98" i="7"/>
  <c r="H98" i="7"/>
  <c r="G98" i="7"/>
  <c r="F98" i="7"/>
  <c r="E98" i="7"/>
  <c r="D98" i="7"/>
  <c r="C98" i="7"/>
  <c r="I97" i="7"/>
  <c r="H97" i="7"/>
  <c r="G97" i="7"/>
  <c r="F97" i="7"/>
  <c r="E97" i="7"/>
  <c r="D97" i="7"/>
  <c r="C97" i="7"/>
  <c r="A143" i="1"/>
  <c r="B143" i="1"/>
  <c r="B97" i="7" s="1"/>
  <c r="I96" i="7"/>
  <c r="H96" i="7"/>
  <c r="G96" i="7"/>
  <c r="F96" i="7"/>
  <c r="E96" i="7"/>
  <c r="D96" i="7"/>
  <c r="C96" i="7"/>
  <c r="I95" i="7"/>
  <c r="H95" i="7"/>
  <c r="G95" i="7"/>
  <c r="F95" i="7"/>
  <c r="E95" i="7"/>
  <c r="D95" i="7"/>
  <c r="C95" i="7"/>
  <c r="I94" i="7"/>
  <c r="H94" i="7"/>
  <c r="G94" i="7"/>
  <c r="F94" i="7"/>
  <c r="E94" i="7"/>
  <c r="D94" i="7"/>
  <c r="C94" i="7"/>
  <c r="A140" i="1"/>
  <c r="B140" i="1"/>
  <c r="B94" i="7" s="1"/>
  <c r="I93" i="7"/>
  <c r="H93" i="7"/>
  <c r="G93" i="7"/>
  <c r="F93" i="7"/>
  <c r="E93" i="7"/>
  <c r="D93" i="7"/>
  <c r="C93" i="7"/>
  <c r="I92" i="7"/>
  <c r="H92" i="7"/>
  <c r="G92" i="7"/>
  <c r="F92" i="7"/>
  <c r="E92" i="7"/>
  <c r="D92" i="7"/>
  <c r="C92" i="7"/>
  <c r="I91" i="7"/>
  <c r="H91" i="7"/>
  <c r="G91" i="7"/>
  <c r="F91" i="7"/>
  <c r="E91" i="7"/>
  <c r="D91" i="7"/>
  <c r="C91" i="7"/>
  <c r="A137" i="1"/>
  <c r="B137" i="1"/>
  <c r="B91" i="7" s="1"/>
  <c r="I90" i="7"/>
  <c r="H90" i="7"/>
  <c r="G90" i="7"/>
  <c r="F90" i="7"/>
  <c r="E90" i="7"/>
  <c r="D90" i="7"/>
  <c r="C90" i="7"/>
  <c r="I89" i="7"/>
  <c r="H89" i="7"/>
  <c r="G89" i="7"/>
  <c r="F89" i="7"/>
  <c r="E89" i="7"/>
  <c r="D89" i="7"/>
  <c r="C89" i="7"/>
  <c r="I88" i="7"/>
  <c r="H88" i="7"/>
  <c r="G88" i="7"/>
  <c r="F88" i="7"/>
  <c r="E88" i="7"/>
  <c r="D88" i="7"/>
  <c r="C88" i="7"/>
  <c r="A134" i="1"/>
  <c r="B134" i="1"/>
  <c r="B88" i="7" s="1"/>
  <c r="I87" i="7"/>
  <c r="H87" i="7"/>
  <c r="G87" i="7"/>
  <c r="F87" i="7"/>
  <c r="E87" i="7"/>
  <c r="D87" i="7"/>
  <c r="C87" i="7"/>
  <c r="I86" i="7"/>
  <c r="H86" i="7"/>
  <c r="G86" i="7"/>
  <c r="F86" i="7"/>
  <c r="E86" i="7"/>
  <c r="D86" i="7"/>
  <c r="C86" i="7"/>
  <c r="I85" i="7"/>
  <c r="H85" i="7"/>
  <c r="G85" i="7"/>
  <c r="F85" i="7"/>
  <c r="E85" i="7"/>
  <c r="D85" i="7"/>
  <c r="C85" i="7"/>
  <c r="A131" i="1"/>
  <c r="B131" i="1"/>
  <c r="B85" i="7" s="1"/>
  <c r="I84" i="7"/>
  <c r="H84" i="7"/>
  <c r="G84" i="7"/>
  <c r="F84" i="7"/>
  <c r="E84" i="7"/>
  <c r="D84" i="7"/>
  <c r="C84" i="7"/>
  <c r="I83" i="7"/>
  <c r="H83" i="7"/>
  <c r="G83" i="7"/>
  <c r="F83" i="7"/>
  <c r="E83" i="7"/>
  <c r="D83" i="7"/>
  <c r="C83" i="7"/>
  <c r="I82" i="7"/>
  <c r="H82" i="7"/>
  <c r="G82" i="7"/>
  <c r="F82" i="7"/>
  <c r="E82" i="7"/>
  <c r="D82" i="7"/>
  <c r="C82" i="7"/>
  <c r="A128" i="1"/>
  <c r="B128" i="1"/>
  <c r="B82" i="7" s="1"/>
  <c r="I81" i="7"/>
  <c r="H81" i="7"/>
  <c r="G81" i="7"/>
  <c r="F81" i="7"/>
  <c r="E81" i="7"/>
  <c r="D81" i="7"/>
  <c r="C81" i="7"/>
  <c r="I80" i="7"/>
  <c r="H80" i="7"/>
  <c r="G80" i="7"/>
  <c r="F80" i="7"/>
  <c r="E80" i="7"/>
  <c r="D80" i="7"/>
  <c r="C80" i="7"/>
  <c r="I79" i="7"/>
  <c r="H79" i="7"/>
  <c r="G79" i="7"/>
  <c r="F79" i="7"/>
  <c r="E79" i="7"/>
  <c r="D79" i="7"/>
  <c r="C79" i="7"/>
  <c r="A125" i="1"/>
  <c r="B125" i="1"/>
  <c r="B79" i="7" s="1"/>
  <c r="I78" i="7"/>
  <c r="H78" i="7"/>
  <c r="G78" i="7"/>
  <c r="F78" i="7"/>
  <c r="E78" i="7"/>
  <c r="D78" i="7"/>
  <c r="C78" i="7"/>
  <c r="I77" i="7"/>
  <c r="H77" i="7"/>
  <c r="G77" i="7"/>
  <c r="F77" i="7"/>
  <c r="E77" i="7"/>
  <c r="D77" i="7"/>
  <c r="C77" i="7"/>
  <c r="I76" i="7"/>
  <c r="H76" i="7"/>
  <c r="G76" i="7"/>
  <c r="F76" i="7"/>
  <c r="E76" i="7"/>
  <c r="D76" i="7"/>
  <c r="C76" i="7"/>
  <c r="A122" i="1"/>
  <c r="B76" i="7" s="1"/>
  <c r="B122" i="1"/>
  <c r="I75" i="7"/>
  <c r="H75" i="7"/>
  <c r="G75" i="7"/>
  <c r="F75" i="7"/>
  <c r="E75" i="7"/>
  <c r="D75" i="7"/>
  <c r="C75" i="7"/>
  <c r="I74" i="7"/>
  <c r="H74" i="7"/>
  <c r="G74" i="7"/>
  <c r="F74" i="7"/>
  <c r="E74" i="7"/>
  <c r="D74" i="7"/>
  <c r="C74" i="7"/>
  <c r="I73" i="7"/>
  <c r="H73" i="7"/>
  <c r="G73" i="7"/>
  <c r="F73" i="7"/>
  <c r="E73" i="7"/>
  <c r="D73" i="7"/>
  <c r="C73" i="7"/>
  <c r="A119" i="1"/>
  <c r="B73" i="7" s="1"/>
  <c r="B119" i="1"/>
  <c r="I72" i="7"/>
  <c r="H72" i="7"/>
  <c r="G72" i="7"/>
  <c r="F72" i="7"/>
  <c r="E72" i="7"/>
  <c r="D72" i="7"/>
  <c r="C72" i="7"/>
  <c r="I71" i="7"/>
  <c r="H71" i="7"/>
  <c r="G71" i="7"/>
  <c r="F71" i="7"/>
  <c r="E71" i="7"/>
  <c r="D71" i="7"/>
  <c r="C71" i="7"/>
  <c r="I70" i="7"/>
  <c r="H70" i="7"/>
  <c r="G70" i="7"/>
  <c r="F70" i="7"/>
  <c r="E70" i="7"/>
  <c r="D70" i="7"/>
  <c r="C70" i="7"/>
  <c r="A116" i="1"/>
  <c r="B70" i="7" s="1"/>
  <c r="B116" i="1"/>
  <c r="I69" i="7"/>
  <c r="H69" i="7"/>
  <c r="G69" i="7"/>
  <c r="F69" i="7"/>
  <c r="E69" i="7"/>
  <c r="D69" i="7"/>
  <c r="C69" i="7"/>
  <c r="I68" i="7"/>
  <c r="H68" i="7"/>
  <c r="G68" i="7"/>
  <c r="F68" i="7"/>
  <c r="E68" i="7"/>
  <c r="D68" i="7"/>
  <c r="C68" i="7"/>
  <c r="I67" i="7"/>
  <c r="H67" i="7"/>
  <c r="G67" i="7"/>
  <c r="F67" i="7"/>
  <c r="E67" i="7"/>
  <c r="D67" i="7"/>
  <c r="C67" i="7"/>
  <c r="A113" i="1"/>
  <c r="B67" i="7" s="1"/>
  <c r="B113" i="1"/>
  <c r="I66" i="7"/>
  <c r="H66" i="7"/>
  <c r="G66" i="7"/>
  <c r="F66" i="7"/>
  <c r="E66" i="7"/>
  <c r="D66" i="7"/>
  <c r="C66" i="7"/>
  <c r="I65" i="7"/>
  <c r="H65" i="7"/>
  <c r="G65" i="7"/>
  <c r="F65" i="7"/>
  <c r="E65" i="7"/>
  <c r="D65" i="7"/>
  <c r="C65" i="7"/>
  <c r="I64" i="7"/>
  <c r="H64" i="7"/>
  <c r="G64" i="7"/>
  <c r="F64" i="7"/>
  <c r="E64" i="7"/>
  <c r="D64" i="7"/>
  <c r="C64" i="7"/>
  <c r="B110" i="1"/>
  <c r="A110" i="1"/>
  <c r="B64" i="7" s="1"/>
  <c r="I63" i="7"/>
  <c r="H63" i="7"/>
  <c r="G63" i="7"/>
  <c r="F63" i="7"/>
  <c r="E63" i="7"/>
  <c r="D63" i="7"/>
  <c r="C63" i="7"/>
  <c r="I62" i="7"/>
  <c r="H62" i="7"/>
  <c r="G62" i="7"/>
  <c r="F62" i="7"/>
  <c r="E62" i="7"/>
  <c r="D62" i="7"/>
  <c r="C62" i="7"/>
  <c r="I61" i="7"/>
  <c r="H61" i="7"/>
  <c r="G61" i="7"/>
  <c r="F61" i="7"/>
  <c r="E61" i="7"/>
  <c r="D61" i="7"/>
  <c r="C61" i="7"/>
  <c r="B107" i="1"/>
  <c r="A107" i="1"/>
  <c r="B61" i="7" s="1"/>
  <c r="I60" i="7"/>
  <c r="H60" i="7"/>
  <c r="G60" i="7"/>
  <c r="F60" i="7"/>
  <c r="E60" i="7"/>
  <c r="D60" i="7"/>
  <c r="C60" i="7"/>
  <c r="I59" i="7"/>
  <c r="H59" i="7"/>
  <c r="G59" i="7"/>
  <c r="F59" i="7"/>
  <c r="E59" i="7"/>
  <c r="D59" i="7"/>
  <c r="C59" i="7"/>
  <c r="I58" i="7"/>
  <c r="H58" i="7"/>
  <c r="G58" i="7"/>
  <c r="F58" i="7"/>
  <c r="E58" i="7"/>
  <c r="D58" i="7"/>
  <c r="C58" i="7"/>
  <c r="B104" i="1"/>
  <c r="A104" i="1"/>
  <c r="B58" i="7" s="1"/>
  <c r="I57" i="7"/>
  <c r="H57" i="7"/>
  <c r="G57" i="7"/>
  <c r="F57" i="7"/>
  <c r="E57" i="7"/>
  <c r="D57" i="7"/>
  <c r="C57" i="7"/>
  <c r="I56" i="7"/>
  <c r="H56" i="7"/>
  <c r="G56" i="7"/>
  <c r="F56" i="7"/>
  <c r="E56" i="7"/>
  <c r="D56" i="7"/>
  <c r="C56" i="7"/>
  <c r="I55" i="7"/>
  <c r="H55" i="7"/>
  <c r="G55" i="7"/>
  <c r="F55" i="7"/>
  <c r="E55" i="7"/>
  <c r="D55" i="7"/>
  <c r="C55" i="7"/>
  <c r="B101" i="1"/>
  <c r="A101" i="1"/>
  <c r="B55" i="7" s="1"/>
  <c r="I54" i="7"/>
  <c r="H54" i="7"/>
  <c r="G54" i="7"/>
  <c r="F54" i="7"/>
  <c r="E54" i="7"/>
  <c r="D54" i="7"/>
  <c r="C54" i="7"/>
  <c r="I53" i="7"/>
  <c r="H53" i="7"/>
  <c r="G53" i="7"/>
  <c r="F53" i="7"/>
  <c r="E53" i="7"/>
  <c r="D53" i="7"/>
  <c r="C53" i="7"/>
  <c r="I52" i="7"/>
  <c r="H52" i="7"/>
  <c r="G52" i="7"/>
  <c r="F52" i="7"/>
  <c r="E52" i="7"/>
  <c r="D52" i="7"/>
  <c r="C52" i="7"/>
  <c r="B98" i="1"/>
  <c r="A98" i="1"/>
  <c r="B52" i="7" s="1"/>
  <c r="I51" i="7"/>
  <c r="H51" i="7"/>
  <c r="G51" i="7"/>
  <c r="F51" i="7"/>
  <c r="E51" i="7"/>
  <c r="D51" i="7"/>
  <c r="C51" i="7"/>
  <c r="I50" i="7"/>
  <c r="H50" i="7"/>
  <c r="G50" i="7"/>
  <c r="F50" i="7"/>
  <c r="E50" i="7"/>
  <c r="D50" i="7"/>
  <c r="C50" i="7"/>
  <c r="I49" i="7"/>
  <c r="H49" i="7"/>
  <c r="G49" i="7"/>
  <c r="F49" i="7"/>
  <c r="E49" i="7"/>
  <c r="D49" i="7"/>
  <c r="C49" i="7"/>
  <c r="B95" i="1"/>
  <c r="A95" i="1"/>
  <c r="B49" i="7" s="1"/>
  <c r="I48" i="7"/>
  <c r="H48" i="7"/>
  <c r="G48" i="7"/>
  <c r="F48" i="7"/>
  <c r="E48" i="7"/>
  <c r="D48" i="7"/>
  <c r="C48" i="7"/>
  <c r="I47" i="7"/>
  <c r="H47" i="7"/>
  <c r="G47" i="7"/>
  <c r="F47" i="7"/>
  <c r="E47" i="7"/>
  <c r="D47" i="7"/>
  <c r="C47" i="7"/>
  <c r="I46" i="7"/>
  <c r="H46" i="7"/>
  <c r="G46" i="7"/>
  <c r="F46" i="7"/>
  <c r="E46" i="7"/>
  <c r="D46" i="7"/>
  <c r="C46" i="7"/>
  <c r="B92" i="1"/>
  <c r="A92" i="1"/>
  <c r="B46" i="7" s="1"/>
  <c r="I45" i="7"/>
  <c r="H45" i="7"/>
  <c r="G45" i="7"/>
  <c r="F45" i="7"/>
  <c r="E45" i="7"/>
  <c r="D45" i="7"/>
  <c r="C45" i="7"/>
  <c r="I44" i="7"/>
  <c r="H44" i="7"/>
  <c r="G44" i="7"/>
  <c r="F44" i="7"/>
  <c r="E44" i="7"/>
  <c r="D44" i="7"/>
  <c r="C44" i="7"/>
  <c r="I43" i="7"/>
  <c r="H43" i="7"/>
  <c r="G43" i="7"/>
  <c r="F43" i="7"/>
  <c r="E43" i="7"/>
  <c r="D43" i="7"/>
  <c r="C43" i="7"/>
  <c r="B89" i="1"/>
  <c r="A89" i="1"/>
  <c r="B43" i="7" s="1"/>
  <c r="I42" i="7"/>
  <c r="H42" i="7"/>
  <c r="G42" i="7"/>
  <c r="F42" i="7"/>
  <c r="E42" i="7"/>
  <c r="D42" i="7"/>
  <c r="C42" i="7"/>
  <c r="I41" i="7"/>
  <c r="H41" i="7"/>
  <c r="G41" i="7"/>
  <c r="F41" i="7"/>
  <c r="E41" i="7"/>
  <c r="D41" i="7"/>
  <c r="C41" i="7"/>
  <c r="I40" i="7"/>
  <c r="H40" i="7"/>
  <c r="G40" i="7"/>
  <c r="F40" i="7"/>
  <c r="E40" i="7"/>
  <c r="D40" i="7"/>
  <c r="C40" i="7"/>
  <c r="B86" i="1"/>
  <c r="A86" i="1"/>
  <c r="B40" i="7" s="1"/>
  <c r="I39" i="7"/>
  <c r="H39" i="7"/>
  <c r="G39" i="7"/>
  <c r="F39" i="7"/>
  <c r="E39" i="7"/>
  <c r="D39" i="7"/>
  <c r="C39" i="7"/>
  <c r="I38" i="7"/>
  <c r="H38" i="7"/>
  <c r="G38" i="7"/>
  <c r="F38" i="7"/>
  <c r="E38" i="7"/>
  <c r="D38" i="7"/>
  <c r="C38" i="7"/>
  <c r="I37" i="7"/>
  <c r="H37" i="7"/>
  <c r="G37" i="7"/>
  <c r="F37" i="7"/>
  <c r="E37" i="7"/>
  <c r="D37" i="7"/>
  <c r="C37" i="7"/>
  <c r="B83" i="1"/>
  <c r="A83" i="1"/>
  <c r="B37" i="7" s="1"/>
  <c r="I36" i="7"/>
  <c r="H36" i="7"/>
  <c r="G36" i="7"/>
  <c r="F36" i="7"/>
  <c r="E36" i="7"/>
  <c r="D36" i="7"/>
  <c r="C36" i="7"/>
  <c r="I35" i="7"/>
  <c r="H35" i="7"/>
  <c r="G35" i="7"/>
  <c r="F35" i="7"/>
  <c r="E35" i="7"/>
  <c r="D35" i="7"/>
  <c r="C35" i="7"/>
  <c r="I34" i="7"/>
  <c r="H34" i="7"/>
  <c r="G34" i="7"/>
  <c r="F34" i="7"/>
  <c r="E34" i="7"/>
  <c r="D34" i="7"/>
  <c r="C34" i="7"/>
  <c r="B80" i="1"/>
  <c r="A80" i="1"/>
  <c r="B34" i="7" s="1"/>
  <c r="I33" i="7"/>
  <c r="H33" i="7"/>
  <c r="G33" i="7"/>
  <c r="F33" i="7"/>
  <c r="E33" i="7"/>
  <c r="D33" i="7"/>
  <c r="C33" i="7"/>
  <c r="I32" i="7"/>
  <c r="H32" i="7"/>
  <c r="G32" i="7"/>
  <c r="F32" i="7"/>
  <c r="E32" i="7"/>
  <c r="D32" i="7"/>
  <c r="C32" i="7"/>
  <c r="I31" i="7"/>
  <c r="H31" i="7"/>
  <c r="G31" i="7"/>
  <c r="F31" i="7"/>
  <c r="E31" i="7"/>
  <c r="D31" i="7"/>
  <c r="C31" i="7"/>
  <c r="B77" i="1"/>
  <c r="A77" i="1"/>
  <c r="B31" i="7" s="1"/>
  <c r="I30" i="7"/>
  <c r="H30" i="7"/>
  <c r="G30" i="7"/>
  <c r="F30" i="7"/>
  <c r="E30" i="7"/>
  <c r="D30" i="7"/>
  <c r="C30" i="7"/>
  <c r="I29" i="7"/>
  <c r="H29" i="7"/>
  <c r="G29" i="7"/>
  <c r="F29" i="7"/>
  <c r="E29" i="7"/>
  <c r="D29" i="7"/>
  <c r="C29" i="7"/>
  <c r="I28" i="7"/>
  <c r="H28" i="7"/>
  <c r="G28" i="7"/>
  <c r="F28" i="7"/>
  <c r="E28" i="7"/>
  <c r="D28" i="7"/>
  <c r="C28" i="7"/>
  <c r="B74" i="1"/>
  <c r="A74" i="1"/>
  <c r="B28" i="7" s="1"/>
  <c r="I27" i="7"/>
  <c r="H27" i="7"/>
  <c r="G27" i="7"/>
  <c r="F27" i="7"/>
  <c r="E27" i="7"/>
  <c r="D27" i="7"/>
  <c r="C27" i="7"/>
  <c r="I26" i="7"/>
  <c r="H26" i="7"/>
  <c r="G26" i="7"/>
  <c r="F26" i="7"/>
  <c r="E26" i="7"/>
  <c r="D26" i="7"/>
  <c r="C26" i="7"/>
  <c r="I25" i="7"/>
  <c r="H25" i="7"/>
  <c r="G25" i="7"/>
  <c r="F25" i="7"/>
  <c r="E25" i="7"/>
  <c r="D25" i="7"/>
  <c r="C25" i="7"/>
  <c r="B71" i="1"/>
  <c r="A71" i="1"/>
  <c r="B25" i="7" s="1"/>
  <c r="I24" i="7"/>
  <c r="H24" i="7"/>
  <c r="G24" i="7"/>
  <c r="F24" i="7"/>
  <c r="E24" i="7"/>
  <c r="D24" i="7"/>
  <c r="C24" i="7"/>
  <c r="I23" i="7"/>
  <c r="H23" i="7"/>
  <c r="G23" i="7"/>
  <c r="F23" i="7"/>
  <c r="E23" i="7"/>
  <c r="D23" i="7"/>
  <c r="C23" i="7"/>
  <c r="I22" i="7"/>
  <c r="H22" i="7"/>
  <c r="G22" i="7"/>
  <c r="F22" i="7"/>
  <c r="E22" i="7"/>
  <c r="D22" i="7"/>
  <c r="C22" i="7"/>
  <c r="B68" i="1"/>
  <c r="A68" i="1"/>
  <c r="B22" i="7" s="1"/>
  <c r="I21" i="7"/>
  <c r="H21" i="7"/>
  <c r="G21" i="7"/>
  <c r="F21" i="7"/>
  <c r="E21" i="7"/>
  <c r="D21" i="7"/>
  <c r="C21" i="7"/>
  <c r="I20" i="7"/>
  <c r="H20" i="7"/>
  <c r="G20" i="7"/>
  <c r="F20" i="7"/>
  <c r="E20" i="7"/>
  <c r="D20" i="7"/>
  <c r="C20" i="7"/>
  <c r="I19" i="7"/>
  <c r="H19" i="7"/>
  <c r="G19" i="7"/>
  <c r="F19" i="7"/>
  <c r="E19" i="7"/>
  <c r="D19" i="7"/>
  <c r="C19" i="7"/>
  <c r="B65" i="1"/>
  <c r="A65" i="1"/>
  <c r="B19" i="7" s="1"/>
  <c r="I18" i="7"/>
  <c r="H18" i="7"/>
  <c r="G18" i="7"/>
  <c r="F18" i="7"/>
  <c r="E18" i="7"/>
  <c r="D18" i="7"/>
  <c r="C18" i="7"/>
  <c r="I17" i="7"/>
  <c r="H17" i="7"/>
  <c r="G17" i="7"/>
  <c r="F17" i="7"/>
  <c r="E17" i="7"/>
  <c r="D17" i="7"/>
  <c r="C17" i="7"/>
  <c r="I16" i="7"/>
  <c r="H16" i="7"/>
  <c r="G16" i="7"/>
  <c r="F16" i="7"/>
  <c r="E16" i="7"/>
  <c r="D16" i="7"/>
  <c r="C16" i="7"/>
  <c r="B62" i="1"/>
  <c r="A62" i="1"/>
  <c r="B16" i="7" s="1"/>
  <c r="I15" i="7"/>
  <c r="H15" i="7"/>
  <c r="G15" i="7"/>
  <c r="F15" i="7"/>
  <c r="E15" i="7"/>
  <c r="D15" i="7"/>
  <c r="C15" i="7"/>
  <c r="I14" i="7"/>
  <c r="H14" i="7"/>
  <c r="G14" i="7"/>
  <c r="F14" i="7"/>
  <c r="E14" i="7"/>
  <c r="D14" i="7"/>
  <c r="C14" i="7"/>
  <c r="I13" i="7"/>
  <c r="H13" i="7"/>
  <c r="G13" i="7"/>
  <c r="F13" i="7"/>
  <c r="E13" i="7"/>
  <c r="D13" i="7"/>
  <c r="C13" i="7"/>
  <c r="B59" i="1"/>
  <c r="A59" i="1"/>
  <c r="B13" i="7" s="1"/>
  <c r="I12" i="7"/>
  <c r="H12" i="7"/>
  <c r="G12" i="7"/>
  <c r="F12" i="7"/>
  <c r="E12" i="7"/>
  <c r="D12" i="7"/>
  <c r="C12" i="7"/>
  <c r="I11" i="7"/>
  <c r="H11" i="7"/>
  <c r="G11" i="7"/>
  <c r="F11" i="7"/>
  <c r="E11" i="7"/>
  <c r="D11" i="7"/>
  <c r="C11" i="7"/>
  <c r="I10" i="7"/>
  <c r="H10" i="7"/>
  <c r="G10" i="7"/>
  <c r="F10" i="7"/>
  <c r="E10" i="7"/>
  <c r="D10" i="7"/>
  <c r="C10" i="7"/>
  <c r="B56" i="1"/>
  <c r="A56" i="1"/>
  <c r="B10" i="7" s="1"/>
  <c r="I9" i="7"/>
  <c r="H9" i="7"/>
  <c r="G9" i="7"/>
  <c r="F9" i="7"/>
  <c r="E9" i="7"/>
  <c r="D9" i="7"/>
  <c r="C9" i="7"/>
  <c r="I8" i="7"/>
  <c r="H8" i="7"/>
  <c r="G8" i="7"/>
  <c r="F8" i="7"/>
  <c r="E8" i="7"/>
  <c r="D8" i="7"/>
  <c r="C8" i="7"/>
  <c r="I7" i="7"/>
  <c r="H7" i="7"/>
  <c r="G7" i="7"/>
  <c r="F7" i="7"/>
  <c r="E7" i="7"/>
  <c r="D7" i="7"/>
  <c r="C7" i="7"/>
  <c r="B53" i="1"/>
  <c r="A53" i="1"/>
  <c r="B7" i="7" s="1"/>
  <c r="I6" i="7"/>
  <c r="H6" i="7"/>
  <c r="G6" i="7"/>
  <c r="F6" i="7"/>
  <c r="E6" i="7"/>
  <c r="D6" i="7"/>
  <c r="C6" i="7"/>
  <c r="I5" i="7"/>
  <c r="H5" i="7"/>
  <c r="G5" i="7"/>
  <c r="F5" i="7"/>
  <c r="E5" i="7"/>
  <c r="D5" i="7"/>
  <c r="C5" i="7"/>
  <c r="I4" i="7"/>
  <c r="H4" i="7"/>
  <c r="G4" i="7"/>
  <c r="F4" i="7"/>
  <c r="E4" i="7"/>
  <c r="D4" i="7"/>
  <c r="C4" i="7"/>
  <c r="B50" i="1"/>
  <c r="A50" i="1"/>
  <c r="B4" i="7" s="1"/>
  <c r="D4" i="1"/>
  <c r="AG4" i="1" s="1"/>
  <c r="D5" i="1"/>
  <c r="AG5" i="1"/>
  <c r="D6" i="1"/>
  <c r="AG6" i="1"/>
  <c r="D7" i="1"/>
  <c r="AG7" i="1" s="1"/>
  <c r="D8" i="1"/>
  <c r="AG8" i="1" s="1"/>
  <c r="D9" i="1"/>
  <c r="AG9" i="1"/>
  <c r="D10" i="1"/>
  <c r="AG10" i="1"/>
  <c r="D11" i="1"/>
  <c r="AG11" i="1" s="1"/>
  <c r="D12" i="1"/>
  <c r="AG12" i="1" s="1"/>
  <c r="D13" i="1"/>
  <c r="AG13" i="1"/>
  <c r="D14" i="1"/>
  <c r="AG14" i="1"/>
  <c r="D15" i="1"/>
  <c r="AG15" i="1" s="1"/>
  <c r="D16" i="1"/>
  <c r="AG16" i="1" s="1"/>
  <c r="D17" i="1"/>
  <c r="AG17" i="1"/>
  <c r="D18" i="1"/>
  <c r="AG18" i="1"/>
  <c r="D19" i="1"/>
  <c r="AG19" i="1" s="1"/>
  <c r="D20" i="1"/>
  <c r="AG20" i="1" s="1"/>
  <c r="D21" i="1"/>
  <c r="AG21" i="1"/>
  <c r="D22" i="1"/>
  <c r="AG22" i="1" s="1"/>
  <c r="D23" i="1"/>
  <c r="AG23" i="1" s="1"/>
  <c r="D24" i="1"/>
  <c r="AG24" i="1" s="1"/>
  <c r="D25" i="1"/>
  <c r="AG25" i="1"/>
  <c r="S26" i="5" s="1"/>
  <c r="D26" i="1"/>
  <c r="AG26" i="1" s="1"/>
  <c r="D27" i="1"/>
  <c r="AG27" i="1" s="1"/>
  <c r="D28" i="1"/>
  <c r="AG28" i="1" s="1"/>
  <c r="D29" i="1"/>
  <c r="AG29" i="1"/>
  <c r="D30" i="1"/>
  <c r="AG30" i="1" s="1"/>
  <c r="D31" i="1"/>
  <c r="AG31" i="1" s="1"/>
  <c r="D32" i="1"/>
  <c r="AG32" i="1" s="1"/>
  <c r="S33" i="5" s="1"/>
  <c r="D33" i="1"/>
  <c r="AG33" i="1"/>
  <c r="D34" i="1"/>
  <c r="AG34" i="1" s="1"/>
  <c r="D35" i="1"/>
  <c r="AG35" i="1" s="1"/>
  <c r="D36" i="1"/>
  <c r="AG36" i="1" s="1"/>
  <c r="D37" i="1"/>
  <c r="AG37" i="1"/>
  <c r="D38" i="1"/>
  <c r="AG38" i="1" s="1"/>
  <c r="S39" i="5" s="1"/>
  <c r="C4" i="1"/>
  <c r="AF4" i="1" s="1"/>
  <c r="C5" i="1"/>
  <c r="AF5" i="1"/>
  <c r="C6" i="1"/>
  <c r="AF6" i="1" s="1"/>
  <c r="C7" i="1"/>
  <c r="AF7" i="1" s="1"/>
  <c r="C8" i="1"/>
  <c r="AF8" i="1" s="1"/>
  <c r="C9" i="1"/>
  <c r="AF9" i="1"/>
  <c r="C10" i="1"/>
  <c r="AF10" i="1" s="1"/>
  <c r="C11" i="1"/>
  <c r="AF11" i="1" s="1"/>
  <c r="C12" i="1"/>
  <c r="AF12" i="1" s="1"/>
  <c r="C13" i="1"/>
  <c r="AF13" i="1"/>
  <c r="C14" i="1"/>
  <c r="AF14" i="1" s="1"/>
  <c r="C15" i="1"/>
  <c r="C16" i="1"/>
  <c r="AF16" i="1" s="1"/>
  <c r="C17" i="1"/>
  <c r="AF17" i="1"/>
  <c r="C18" i="1"/>
  <c r="AF18" i="1" s="1"/>
  <c r="C19" i="1"/>
  <c r="AF19" i="1" s="1"/>
  <c r="C20" i="1"/>
  <c r="AF20" i="1" s="1"/>
  <c r="C21" i="1"/>
  <c r="AF21" i="1"/>
  <c r="C22" i="1"/>
  <c r="AF22" i="1" s="1"/>
  <c r="C23" i="1"/>
  <c r="AF23" i="1" s="1"/>
  <c r="C24" i="1"/>
  <c r="AF24" i="1" s="1"/>
  <c r="C25" i="1"/>
  <c r="AF25" i="1"/>
  <c r="C26" i="1"/>
  <c r="AF26" i="1" s="1"/>
  <c r="C27" i="1"/>
  <c r="AF27" i="1" s="1"/>
  <c r="C28" i="1"/>
  <c r="C29" i="1"/>
  <c r="AF29" i="1" s="1"/>
  <c r="R30" i="5" s="1"/>
  <c r="C30" i="1"/>
  <c r="AF30" i="1" s="1"/>
  <c r="C31" i="1"/>
  <c r="AF31" i="1" s="1"/>
  <c r="C32" i="1"/>
  <c r="AF32" i="1" s="1"/>
  <c r="C33" i="1"/>
  <c r="AF33" i="1" s="1"/>
  <c r="R34" i="5" s="1"/>
  <c r="C34" i="1"/>
  <c r="C35" i="1"/>
  <c r="AF35" i="1" s="1"/>
  <c r="C36" i="1"/>
  <c r="AF36" i="1" s="1"/>
  <c r="C37" i="1"/>
  <c r="AF37" i="1"/>
  <c r="C38" i="1"/>
  <c r="AF38" i="1" s="1"/>
  <c r="H4" i="1"/>
  <c r="X4" i="1" s="1"/>
  <c r="H5" i="1"/>
  <c r="H6" i="1"/>
  <c r="X6" i="1" s="1"/>
  <c r="H7" i="1"/>
  <c r="X7" i="1" s="1"/>
  <c r="H8" i="1"/>
  <c r="X8" i="1" s="1"/>
  <c r="H9" i="1"/>
  <c r="X9" i="1"/>
  <c r="H10" i="1"/>
  <c r="X10" i="1" s="1"/>
  <c r="H11" i="1"/>
  <c r="X11" i="1" s="1"/>
  <c r="H12" i="1"/>
  <c r="X12" i="1" s="1"/>
  <c r="H13" i="1"/>
  <c r="X13" i="1" s="1"/>
  <c r="H14" i="1"/>
  <c r="X14" i="1" s="1"/>
  <c r="H15" i="1"/>
  <c r="X15" i="1" s="1"/>
  <c r="H16" i="1"/>
  <c r="X16" i="1" s="1"/>
  <c r="H17" i="1"/>
  <c r="X17" i="1"/>
  <c r="H18" i="1"/>
  <c r="X18" i="1" s="1"/>
  <c r="H19" i="1"/>
  <c r="X19" i="1" s="1"/>
  <c r="H20" i="1"/>
  <c r="X20" i="1" s="1"/>
  <c r="H21" i="1"/>
  <c r="X21" i="1"/>
  <c r="H22" i="1"/>
  <c r="X22" i="1" s="1"/>
  <c r="H23" i="1"/>
  <c r="X23" i="1" s="1"/>
  <c r="H24" i="1"/>
  <c r="X24" i="1" s="1"/>
  <c r="H25" i="1"/>
  <c r="X25" i="1" s="1"/>
  <c r="H26" i="1"/>
  <c r="X26" i="1" s="1"/>
  <c r="H27" i="1"/>
  <c r="X27" i="1" s="1"/>
  <c r="H28" i="1"/>
  <c r="X28" i="1" s="1"/>
  <c r="H29" i="1"/>
  <c r="X29" i="1" s="1"/>
  <c r="H30" i="1"/>
  <c r="H31" i="1"/>
  <c r="X31" i="1" s="1"/>
  <c r="H32" i="1"/>
  <c r="X32" i="1" s="1"/>
  <c r="H33" i="1"/>
  <c r="X33" i="1"/>
  <c r="H34" i="1"/>
  <c r="X34" i="1" s="1"/>
  <c r="H35" i="1"/>
  <c r="X35" i="1" s="1"/>
  <c r="H36" i="1"/>
  <c r="X36" i="1" s="1"/>
  <c r="H37" i="1"/>
  <c r="H38" i="1"/>
  <c r="X38" i="1" s="1"/>
  <c r="E4" i="1"/>
  <c r="S4" i="1" s="1"/>
  <c r="E5" i="1"/>
  <c r="S5" i="1"/>
  <c r="E6" i="1"/>
  <c r="S6" i="1" s="1"/>
  <c r="E7" i="1"/>
  <c r="E8" i="1"/>
  <c r="S8" i="1" s="1"/>
  <c r="E9" i="1"/>
  <c r="S9" i="1"/>
  <c r="E10" i="1"/>
  <c r="S10" i="1" s="1"/>
  <c r="E11" i="1"/>
  <c r="S11" i="1" s="1"/>
  <c r="E12" i="1"/>
  <c r="S12" i="1" s="1"/>
  <c r="E13" i="1"/>
  <c r="S13" i="1"/>
  <c r="E14" i="1"/>
  <c r="S14" i="1" s="1"/>
  <c r="E15" i="1"/>
  <c r="S15" i="1" s="1"/>
  <c r="E16" i="1"/>
  <c r="S16" i="1" s="1"/>
  <c r="E17" i="1"/>
  <c r="S17" i="1"/>
  <c r="E18" i="1"/>
  <c r="S18" i="1" s="1"/>
  <c r="E19" i="1"/>
  <c r="S19" i="1" s="1"/>
  <c r="E20" i="1"/>
  <c r="S20" i="1" s="1"/>
  <c r="E21" i="1"/>
  <c r="S21" i="1" s="1"/>
  <c r="E22" i="1"/>
  <c r="S22" i="1" s="1"/>
  <c r="E23" i="1"/>
  <c r="S23" i="1" s="1"/>
  <c r="E24" i="1"/>
  <c r="S24" i="1" s="1"/>
  <c r="E25" i="1"/>
  <c r="S25" i="1" s="1"/>
  <c r="E26" i="1"/>
  <c r="S26" i="1" s="1"/>
  <c r="E27" i="1"/>
  <c r="S27" i="1" s="1"/>
  <c r="E28" i="1"/>
  <c r="S28" i="1" s="1"/>
  <c r="E29" i="1"/>
  <c r="S29" i="1"/>
  <c r="E30" i="1"/>
  <c r="S30" i="1" s="1"/>
  <c r="E31" i="1"/>
  <c r="S31" i="1" s="1"/>
  <c r="E32" i="1"/>
  <c r="S32" i="1" s="1"/>
  <c r="E33" i="1"/>
  <c r="S33" i="1" s="1"/>
  <c r="H34" i="5" s="1"/>
  <c r="E34" i="1"/>
  <c r="S34" i="1" s="1"/>
  <c r="E35" i="1"/>
  <c r="S35" i="1" s="1"/>
  <c r="E36" i="1"/>
  <c r="S36" i="1" s="1"/>
  <c r="E37" i="1"/>
  <c r="S37" i="1"/>
  <c r="E38" i="1"/>
  <c r="S38" i="1" s="1"/>
  <c r="G4" i="1"/>
  <c r="N4" i="1" s="1"/>
  <c r="G5" i="1"/>
  <c r="N5" i="1"/>
  <c r="G6" i="1"/>
  <c r="N6" i="1" s="1"/>
  <c r="G7" i="1"/>
  <c r="N7" i="1" s="1"/>
  <c r="G8" i="1"/>
  <c r="N8" i="1" s="1"/>
  <c r="G9" i="1"/>
  <c r="N9" i="1"/>
  <c r="G10" i="1"/>
  <c r="N10" i="1" s="1"/>
  <c r="G11" i="1"/>
  <c r="N11" i="1" s="1"/>
  <c r="G12" i="1"/>
  <c r="N12" i="1" s="1"/>
  <c r="G13" i="1"/>
  <c r="N13" i="1"/>
  <c r="G14" i="1"/>
  <c r="N14" i="1" s="1"/>
  <c r="G15" i="1"/>
  <c r="N15" i="1" s="1"/>
  <c r="G16" i="1"/>
  <c r="N16" i="1" s="1"/>
  <c r="G17" i="1"/>
  <c r="N17" i="1" s="1"/>
  <c r="G18" i="1"/>
  <c r="N18" i="1" s="1"/>
  <c r="G19" i="1"/>
  <c r="N19" i="1" s="1"/>
  <c r="G20" i="1"/>
  <c r="N20" i="1" s="1"/>
  <c r="G21" i="1"/>
  <c r="N21" i="1" s="1"/>
  <c r="G22" i="1"/>
  <c r="G23" i="1"/>
  <c r="N23" i="1" s="1"/>
  <c r="G24" i="1"/>
  <c r="N24" i="1" s="1"/>
  <c r="G25" i="1"/>
  <c r="N25" i="1"/>
  <c r="G26" i="1"/>
  <c r="N26" i="1" s="1"/>
  <c r="G27" i="1"/>
  <c r="N27" i="1" s="1"/>
  <c r="G28" i="1"/>
  <c r="N28" i="1" s="1"/>
  <c r="G29" i="1"/>
  <c r="G30" i="1"/>
  <c r="N30" i="1" s="1"/>
  <c r="G31" i="1"/>
  <c r="N31" i="1" s="1"/>
  <c r="G32" i="1"/>
  <c r="N32" i="1" s="1"/>
  <c r="G33" i="1"/>
  <c r="N33" i="1"/>
  <c r="G34" i="1"/>
  <c r="N34" i="1" s="1"/>
  <c r="G35" i="1"/>
  <c r="G36" i="1"/>
  <c r="N36" i="1" s="1"/>
  <c r="G37" i="1"/>
  <c r="N37" i="1"/>
  <c r="G38" i="1"/>
  <c r="N38" i="1" s="1"/>
  <c r="F4" i="1"/>
  <c r="M4" i="1" s="1"/>
  <c r="F5" i="1"/>
  <c r="M5" i="1"/>
  <c r="F6" i="1"/>
  <c r="M6" i="1" s="1"/>
  <c r="F7" i="1"/>
  <c r="M7" i="1" s="1"/>
  <c r="F8" i="1"/>
  <c r="M8" i="1" s="1"/>
  <c r="F9" i="1"/>
  <c r="L9" i="1" s="1"/>
  <c r="M9" i="1"/>
  <c r="F10" i="1"/>
  <c r="M10" i="1" s="1"/>
  <c r="F11" i="1"/>
  <c r="M11" i="1" s="1"/>
  <c r="F12" i="1"/>
  <c r="F13" i="1"/>
  <c r="M13" i="1" s="1"/>
  <c r="F14" i="1"/>
  <c r="M14" i="1" s="1"/>
  <c r="F15" i="1"/>
  <c r="M15" i="1" s="1"/>
  <c r="F16" i="1"/>
  <c r="M16" i="1" s="1"/>
  <c r="F17" i="1"/>
  <c r="AX17" i="1" s="1"/>
  <c r="F18" i="1"/>
  <c r="F19" i="1"/>
  <c r="M19" i="1" s="1"/>
  <c r="F20" i="1"/>
  <c r="M20" i="1" s="1"/>
  <c r="F21" i="1"/>
  <c r="M21" i="1"/>
  <c r="F22" i="1"/>
  <c r="M22" i="1" s="1"/>
  <c r="F23" i="1"/>
  <c r="M23" i="1" s="1"/>
  <c r="F24" i="1"/>
  <c r="M24" i="1" s="1"/>
  <c r="F25" i="1"/>
  <c r="F26" i="1"/>
  <c r="M26" i="1" s="1"/>
  <c r="F27" i="1"/>
  <c r="M27" i="1"/>
  <c r="F28" i="1"/>
  <c r="M28" i="1"/>
  <c r="F29" i="1"/>
  <c r="M29" i="1"/>
  <c r="F30" i="1"/>
  <c r="M30" i="1" s="1"/>
  <c r="F31" i="1"/>
  <c r="M31" i="1"/>
  <c r="F32" i="1"/>
  <c r="L32" i="1" s="1"/>
  <c r="B33" i="5" s="1"/>
  <c r="M32" i="1"/>
  <c r="F33" i="1"/>
  <c r="AX33" i="1" s="1"/>
  <c r="M33" i="1"/>
  <c r="C34" i="5" s="1"/>
  <c r="F34" i="1"/>
  <c r="M34" i="1" s="1"/>
  <c r="F35" i="1"/>
  <c r="M35" i="1"/>
  <c r="F36" i="1"/>
  <c r="M36" i="1"/>
  <c r="C37" i="5" s="1"/>
  <c r="F37" i="1"/>
  <c r="L37" i="1" s="1"/>
  <c r="M37" i="1"/>
  <c r="F38" i="1"/>
  <c r="M38" i="1" s="1"/>
  <c r="C39" i="5" s="1"/>
  <c r="L4" i="1"/>
  <c r="L5" i="1"/>
  <c r="L6" i="1"/>
  <c r="L7" i="1"/>
  <c r="L13" i="1"/>
  <c r="L14" i="1"/>
  <c r="L15" i="1"/>
  <c r="L19" i="1"/>
  <c r="L20" i="1"/>
  <c r="L21" i="1"/>
  <c r="L23" i="1"/>
  <c r="L28" i="1"/>
  <c r="L30" i="1"/>
  <c r="L31" i="1"/>
  <c r="B32" i="5" s="1"/>
  <c r="L36" i="1"/>
  <c r="L38" i="1"/>
  <c r="R39" i="5"/>
  <c r="D41" i="1"/>
  <c r="AJ38" i="1" s="1"/>
  <c r="D42" i="1"/>
  <c r="AJ34" i="1" s="1"/>
  <c r="AK38" i="1"/>
  <c r="AK4" i="1"/>
  <c r="AK5" i="1"/>
  <c r="AK6" i="1"/>
  <c r="AK7" i="1"/>
  <c r="AK8" i="1"/>
  <c r="AK9" i="1"/>
  <c r="AK10" i="1"/>
  <c r="AK11" i="1"/>
  <c r="AK12" i="1"/>
  <c r="AK13" i="1"/>
  <c r="AK14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9" i="1"/>
  <c r="AK30" i="1"/>
  <c r="AK31" i="1"/>
  <c r="AK32" i="1"/>
  <c r="AK33" i="1"/>
  <c r="AK35" i="1"/>
  <c r="AK36" i="1"/>
  <c r="AK37" i="1"/>
  <c r="AL38" i="1"/>
  <c r="AL4" i="1"/>
  <c r="AL5" i="1"/>
  <c r="AL6" i="1"/>
  <c r="AL7" i="1"/>
  <c r="AL8" i="1"/>
  <c r="AL9" i="1"/>
  <c r="AL10" i="1"/>
  <c r="AL11" i="1"/>
  <c r="AL12" i="1"/>
  <c r="AL13" i="1"/>
  <c r="AL14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9" i="1"/>
  <c r="AL30" i="1"/>
  <c r="AL31" i="1"/>
  <c r="AL32" i="1"/>
  <c r="AL33" i="1"/>
  <c r="AL35" i="1"/>
  <c r="AL36" i="1"/>
  <c r="AL37" i="1"/>
  <c r="K39" i="5"/>
  <c r="V38" i="1"/>
  <c r="J39" i="5" s="1"/>
  <c r="H39" i="5"/>
  <c r="AX38" i="1"/>
  <c r="AX4" i="1"/>
  <c r="AX5" i="1"/>
  <c r="AX6" i="1"/>
  <c r="AX7" i="1"/>
  <c r="AX8" i="1"/>
  <c r="AX9" i="1"/>
  <c r="AX13" i="1"/>
  <c r="AX14" i="1"/>
  <c r="AX15" i="1"/>
  <c r="AX16" i="1"/>
  <c r="AX19" i="1"/>
  <c r="AX20" i="1"/>
  <c r="AX21" i="1"/>
  <c r="AX23" i="1"/>
  <c r="AX24" i="1"/>
  <c r="AX26" i="1"/>
  <c r="AX27" i="1"/>
  <c r="AX28" i="1"/>
  <c r="AX30" i="1"/>
  <c r="AX31" i="1"/>
  <c r="AX32" i="1"/>
  <c r="AX36" i="1"/>
  <c r="AX37" i="1"/>
  <c r="D39" i="5"/>
  <c r="B39" i="5"/>
  <c r="S38" i="5"/>
  <c r="R38" i="5"/>
  <c r="V37" i="1"/>
  <c r="J38" i="5"/>
  <c r="H38" i="5"/>
  <c r="D38" i="5"/>
  <c r="C38" i="5"/>
  <c r="B38" i="5"/>
  <c r="S37" i="5"/>
  <c r="R37" i="5"/>
  <c r="AJ36" i="1"/>
  <c r="BS36" i="1"/>
  <c r="BT36" i="1"/>
  <c r="BN36" i="1"/>
  <c r="K37" i="5"/>
  <c r="V36" i="1"/>
  <c r="J37" i="5"/>
  <c r="H37" i="5"/>
  <c r="D37" i="5"/>
  <c r="B37" i="5"/>
  <c r="S36" i="5"/>
  <c r="R36" i="5"/>
  <c r="K36" i="5"/>
  <c r="V35" i="1"/>
  <c r="J36" i="5"/>
  <c r="H36" i="5"/>
  <c r="C36" i="5"/>
  <c r="S35" i="5"/>
  <c r="BS34" i="1"/>
  <c r="BT34" i="1"/>
  <c r="BC34" i="1"/>
  <c r="K35" i="5"/>
  <c r="V34" i="1"/>
  <c r="J35" i="5" s="1"/>
  <c r="H35" i="5"/>
  <c r="D35" i="5"/>
  <c r="C35" i="5"/>
  <c r="S34" i="5"/>
  <c r="AJ33" i="1"/>
  <c r="BS33" i="1" s="1"/>
  <c r="BN33" i="1"/>
  <c r="BK33" i="1"/>
  <c r="K34" i="5"/>
  <c r="V33" i="1"/>
  <c r="J34" i="5"/>
  <c r="D34" i="5"/>
  <c r="R33" i="5"/>
  <c r="K33" i="5"/>
  <c r="V32" i="1"/>
  <c r="J33" i="5"/>
  <c r="H33" i="5"/>
  <c r="D33" i="5"/>
  <c r="C33" i="5"/>
  <c r="S32" i="5"/>
  <c r="R32" i="5"/>
  <c r="AJ31" i="1"/>
  <c r="BS31" i="1"/>
  <c r="BT31" i="1"/>
  <c r="BN31" i="1"/>
  <c r="BK31" i="1"/>
  <c r="K32" i="5"/>
  <c r="V31" i="1"/>
  <c r="J32" i="5" s="1"/>
  <c r="H32" i="5"/>
  <c r="D32" i="5"/>
  <c r="C32" i="5"/>
  <c r="S31" i="5"/>
  <c r="R31" i="5"/>
  <c r="AJ30" i="1"/>
  <c r="V30" i="1"/>
  <c r="J31" i="5" s="1"/>
  <c r="H31" i="5"/>
  <c r="D31" i="5"/>
  <c r="C31" i="5"/>
  <c r="B31" i="5"/>
  <c r="S30" i="5"/>
  <c r="AJ29" i="1"/>
  <c r="BK29" i="1" s="1"/>
  <c r="BS29" i="1"/>
  <c r="BT29" i="1"/>
  <c r="BN29" i="1"/>
  <c r="BF29" i="1"/>
  <c r="BC29" i="1"/>
  <c r="K30" i="5"/>
  <c r="V29" i="1"/>
  <c r="J30" i="5"/>
  <c r="H30" i="5"/>
  <c r="C30" i="5"/>
  <c r="S29" i="5"/>
  <c r="AJ28" i="1"/>
  <c r="BS28" i="1" s="1"/>
  <c r="BT28" i="1"/>
  <c r="BN28" i="1"/>
  <c r="K29" i="5"/>
  <c r="V28" i="1"/>
  <c r="J29" i="5"/>
  <c r="H29" i="5"/>
  <c r="D29" i="5"/>
  <c r="C29" i="5"/>
  <c r="B29" i="5"/>
  <c r="S28" i="5"/>
  <c r="R28" i="5"/>
  <c r="AJ27" i="1"/>
  <c r="BS27" i="1" s="1"/>
  <c r="BT27" i="1"/>
  <c r="BN27" i="1"/>
  <c r="BK27" i="1"/>
  <c r="BF27" i="1"/>
  <c r="BC27" i="1"/>
  <c r="K28" i="5"/>
  <c r="V27" i="1"/>
  <c r="J28" i="5"/>
  <c r="H28" i="5"/>
  <c r="D28" i="5"/>
  <c r="C28" i="5"/>
  <c r="S27" i="5"/>
  <c r="R27" i="5"/>
  <c r="AJ26" i="1"/>
  <c r="BS26" i="1"/>
  <c r="BT26" i="1"/>
  <c r="BC26" i="1"/>
  <c r="K27" i="5"/>
  <c r="V26" i="1"/>
  <c r="J27" i="5" s="1"/>
  <c r="H27" i="5"/>
  <c r="D27" i="5"/>
  <c r="C27" i="5"/>
  <c r="R26" i="5"/>
  <c r="AJ25" i="1"/>
  <c r="BS25" i="1"/>
  <c r="BN25" i="1"/>
  <c r="BK25" i="1"/>
  <c r="BF25" i="1"/>
  <c r="K26" i="5"/>
  <c r="V25" i="1"/>
  <c r="J26" i="5"/>
  <c r="H26" i="5"/>
  <c r="D26" i="5"/>
  <c r="S25" i="5"/>
  <c r="R25" i="5"/>
  <c r="AJ24" i="1"/>
  <c r="BS24" i="1"/>
  <c r="BT24" i="1"/>
  <c r="BN24" i="1"/>
  <c r="BK24" i="1"/>
  <c r="BF24" i="1"/>
  <c r="BC24" i="1"/>
  <c r="K25" i="5"/>
  <c r="V24" i="1"/>
  <c r="J25" i="5"/>
  <c r="H25" i="5"/>
  <c r="D25" i="5"/>
  <c r="C25" i="5"/>
  <c r="S24" i="5"/>
  <c r="R24" i="5"/>
  <c r="AJ23" i="1"/>
  <c r="BN23" i="1" s="1"/>
  <c r="K24" i="5"/>
  <c r="V23" i="1"/>
  <c r="J24" i="5" s="1"/>
  <c r="H24" i="5"/>
  <c r="D24" i="5"/>
  <c r="C24" i="5"/>
  <c r="B24" i="5"/>
  <c r="S23" i="5"/>
  <c r="R23" i="5"/>
  <c r="AJ22" i="1"/>
  <c r="BN22" i="1" s="1"/>
  <c r="K23" i="5"/>
  <c r="V22" i="1"/>
  <c r="J23" i="5"/>
  <c r="H23" i="5"/>
  <c r="C23" i="5"/>
  <c r="S22" i="5"/>
  <c r="R22" i="5"/>
  <c r="AJ21" i="1"/>
  <c r="BK21" i="1" s="1"/>
  <c r="BT21" i="1"/>
  <c r="K22" i="5"/>
  <c r="V21" i="1"/>
  <c r="J22" i="5" s="1"/>
  <c r="H22" i="5"/>
  <c r="D22" i="5"/>
  <c r="C22" i="5"/>
  <c r="B22" i="5"/>
  <c r="S21" i="5"/>
  <c r="R21" i="5"/>
  <c r="AJ20" i="1"/>
  <c r="BT20" i="1"/>
  <c r="BN20" i="1"/>
  <c r="BC20" i="1"/>
  <c r="K21" i="5"/>
  <c r="V20" i="1"/>
  <c r="J21" i="5" s="1"/>
  <c r="H21" i="5"/>
  <c r="D21" i="5"/>
  <c r="C21" i="5"/>
  <c r="B21" i="5"/>
  <c r="R20" i="5"/>
  <c r="AJ19" i="1"/>
  <c r="K20" i="5"/>
  <c r="V19" i="1"/>
  <c r="J20" i="5"/>
  <c r="H20" i="5"/>
  <c r="D20" i="5"/>
  <c r="C20" i="5"/>
  <c r="B20" i="5"/>
  <c r="S19" i="5"/>
  <c r="R19" i="5"/>
  <c r="AJ18" i="1"/>
  <c r="BK18" i="1" s="1"/>
  <c r="BS18" i="1"/>
  <c r="BT18" i="1"/>
  <c r="BN18" i="1"/>
  <c r="BF18" i="1"/>
  <c r="BC18" i="1"/>
  <c r="K19" i="5"/>
  <c r="V18" i="1"/>
  <c r="J19" i="5" s="1"/>
  <c r="H19" i="5"/>
  <c r="D19" i="5"/>
  <c r="S18" i="5"/>
  <c r="R18" i="5"/>
  <c r="AJ17" i="1"/>
  <c r="BS17" i="1" s="1"/>
  <c r="BT17" i="1"/>
  <c r="BN17" i="1"/>
  <c r="K18" i="5"/>
  <c r="V17" i="1"/>
  <c r="J18" i="5" s="1"/>
  <c r="H18" i="5"/>
  <c r="D18" i="5"/>
  <c r="S17" i="5"/>
  <c r="R17" i="5"/>
  <c r="AJ16" i="1"/>
  <c r="BK16" i="1" s="1"/>
  <c r="BN16" i="1"/>
  <c r="BF16" i="1"/>
  <c r="BC16" i="1"/>
  <c r="K17" i="5"/>
  <c r="V16" i="1"/>
  <c r="J17" i="5" s="1"/>
  <c r="H17" i="5"/>
  <c r="D17" i="5"/>
  <c r="C17" i="5"/>
  <c r="S16" i="5"/>
  <c r="AJ15" i="1"/>
  <c r="BK15" i="1" s="1"/>
  <c r="BS15" i="1"/>
  <c r="BT15" i="1"/>
  <c r="BN15" i="1"/>
  <c r="BF15" i="1"/>
  <c r="BC15" i="1"/>
  <c r="K16" i="5"/>
  <c r="V15" i="1"/>
  <c r="J16" i="5" s="1"/>
  <c r="H16" i="5"/>
  <c r="D16" i="5"/>
  <c r="C16" i="5"/>
  <c r="B16" i="5"/>
  <c r="S15" i="5"/>
  <c r="R15" i="5"/>
  <c r="AJ14" i="1"/>
  <c r="BS14" i="1" s="1"/>
  <c r="BN14" i="1"/>
  <c r="K15" i="5"/>
  <c r="V14" i="1"/>
  <c r="J15" i="5"/>
  <c r="H15" i="5"/>
  <c r="D15" i="5"/>
  <c r="C15" i="5"/>
  <c r="B15" i="5"/>
  <c r="S14" i="5"/>
  <c r="R14" i="5"/>
  <c r="AJ13" i="1"/>
  <c r="BS13" i="1" s="1"/>
  <c r="BT13" i="1"/>
  <c r="BN13" i="1"/>
  <c r="BK13" i="1"/>
  <c r="BF13" i="1"/>
  <c r="BC13" i="1"/>
  <c r="K14" i="5"/>
  <c r="V13" i="1"/>
  <c r="J14" i="5" s="1"/>
  <c r="H14" i="5"/>
  <c r="D14" i="5"/>
  <c r="C14" i="5"/>
  <c r="B14" i="5"/>
  <c r="S13" i="5"/>
  <c r="R13" i="5"/>
  <c r="AJ12" i="1"/>
  <c r="BF12" i="1" s="1"/>
  <c r="BT12" i="1"/>
  <c r="K13" i="5"/>
  <c r="V12" i="1"/>
  <c r="J13" i="5" s="1"/>
  <c r="H13" i="5"/>
  <c r="D13" i="5"/>
  <c r="S12" i="5"/>
  <c r="R12" i="5"/>
  <c r="AJ11" i="1"/>
  <c r="BT11" i="1" s="1"/>
  <c r="BN11" i="1"/>
  <c r="BK11" i="1"/>
  <c r="BC11" i="1"/>
  <c r="K12" i="5"/>
  <c r="V11" i="1"/>
  <c r="J12" i="5"/>
  <c r="H12" i="5"/>
  <c r="D12" i="5"/>
  <c r="C12" i="5"/>
  <c r="S11" i="5"/>
  <c r="R11" i="5"/>
  <c r="AJ10" i="1"/>
  <c r="BS10" i="1"/>
  <c r="BT10" i="1"/>
  <c r="BN10" i="1"/>
  <c r="BK10" i="1"/>
  <c r="BF10" i="1"/>
  <c r="BC10" i="1"/>
  <c r="K11" i="5"/>
  <c r="V10" i="1"/>
  <c r="J11" i="5" s="1"/>
  <c r="H11" i="5"/>
  <c r="D11" i="5"/>
  <c r="C11" i="5"/>
  <c r="S10" i="5"/>
  <c r="R10" i="5"/>
  <c r="AJ9" i="1"/>
  <c r="BS9" i="1" s="1"/>
  <c r="BN9" i="1"/>
  <c r="K10" i="5"/>
  <c r="V9" i="1"/>
  <c r="J10" i="5" s="1"/>
  <c r="H10" i="5"/>
  <c r="D10" i="5"/>
  <c r="C10" i="5"/>
  <c r="B10" i="5"/>
  <c r="S9" i="5"/>
  <c r="R9" i="5"/>
  <c r="AJ8" i="1"/>
  <c r="BK8" i="1" s="1"/>
  <c r="BN8" i="1"/>
  <c r="BC8" i="1"/>
  <c r="K9" i="5"/>
  <c r="V8" i="1"/>
  <c r="J9" i="5" s="1"/>
  <c r="H9" i="5"/>
  <c r="D9" i="5"/>
  <c r="C9" i="5"/>
  <c r="S8" i="5"/>
  <c r="R8" i="5"/>
  <c r="AJ7" i="1"/>
  <c r="BK7" i="1" s="1"/>
  <c r="BN7" i="1"/>
  <c r="BF7" i="1"/>
  <c r="BC7" i="1"/>
  <c r="K8" i="5"/>
  <c r="V7" i="1"/>
  <c r="J8" i="5" s="1"/>
  <c r="D8" i="5"/>
  <c r="C8" i="5"/>
  <c r="B8" i="5"/>
  <c r="S7" i="5"/>
  <c r="R7" i="5"/>
  <c r="AJ6" i="1"/>
  <c r="BC6" i="1" s="1"/>
  <c r="BS6" i="1"/>
  <c r="BT6" i="1"/>
  <c r="BN6" i="1"/>
  <c r="BK6" i="1"/>
  <c r="BF6" i="1"/>
  <c r="K7" i="5"/>
  <c r="V6" i="1"/>
  <c r="J7" i="5"/>
  <c r="H7" i="5"/>
  <c r="D7" i="5"/>
  <c r="C7" i="5"/>
  <c r="B7" i="5"/>
  <c r="S6" i="5"/>
  <c r="R6" i="5"/>
  <c r="AJ5" i="1"/>
  <c r="BT5" i="1"/>
  <c r="V5" i="1"/>
  <c r="J6" i="5" s="1"/>
  <c r="H6" i="5"/>
  <c r="D6" i="5"/>
  <c r="C6" i="5"/>
  <c r="B6" i="5"/>
  <c r="S5" i="5"/>
  <c r="R5" i="5"/>
  <c r="AJ4" i="1"/>
  <c r="BS4" i="1"/>
  <c r="BT4" i="1"/>
  <c r="BN4" i="1"/>
  <c r="BK4" i="1"/>
  <c r="BF4" i="1"/>
  <c r="BC4" i="1"/>
  <c r="K5" i="5"/>
  <c r="V4" i="1"/>
  <c r="J5" i="5" s="1"/>
  <c r="H5" i="5"/>
  <c r="D5" i="5"/>
  <c r="C5" i="5"/>
  <c r="B5" i="5"/>
  <c r="I4" i="5"/>
  <c r="H4" i="5"/>
  <c r="G4" i="5"/>
  <c r="F4" i="5"/>
  <c r="E4" i="5"/>
  <c r="D4" i="5"/>
  <c r="C4" i="5"/>
  <c r="B4" i="5"/>
  <c r="M3" i="5"/>
  <c r="K3" i="5"/>
  <c r="J3" i="5"/>
  <c r="H3" i="5"/>
  <c r="B3" i="5"/>
  <c r="K2" i="5"/>
  <c r="B2" i="5"/>
  <c r="I4" i="1"/>
  <c r="I5" i="1"/>
  <c r="I6" i="1"/>
  <c r="I7" i="1"/>
  <c r="I8" i="1"/>
  <c r="I9" i="1"/>
  <c r="I10" i="1"/>
  <c r="I164" i="1" s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AQ4" i="1"/>
  <c r="AQ41" i="1" s="1"/>
  <c r="AQ5" i="1"/>
  <c r="AQ6" i="1"/>
  <c r="AQ7" i="1"/>
  <c r="AQ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J42" i="1"/>
  <c r="AJ41" i="1"/>
  <c r="I39" i="1"/>
  <c r="I40" i="1"/>
  <c r="H39" i="1"/>
  <c r="G39" i="1"/>
  <c r="G40" i="1"/>
  <c r="F39" i="1"/>
  <c r="F40" i="1"/>
  <c r="E39" i="1"/>
  <c r="E40" i="1"/>
  <c r="D39" i="1"/>
  <c r="D40" i="1" s="1"/>
  <c r="C39" i="1"/>
  <c r="C40" i="1"/>
  <c r="C159" i="1"/>
  <c r="D159" i="1"/>
  <c r="E159" i="1"/>
  <c r="F159" i="1"/>
  <c r="G159" i="1"/>
  <c r="D160" i="1"/>
  <c r="E160" i="1"/>
  <c r="F160" i="1"/>
  <c r="G160" i="1"/>
  <c r="E161" i="1"/>
  <c r="F161" i="1"/>
  <c r="G161" i="1"/>
  <c r="I161" i="1"/>
  <c r="F162" i="1"/>
  <c r="G162" i="1"/>
  <c r="G163" i="1"/>
  <c r="H164" i="1"/>
  <c r="AV25" i="1" l="1"/>
  <c r="AV7" i="1"/>
  <c r="AV26" i="1"/>
  <c r="AV24" i="1"/>
  <c r="AV31" i="1"/>
  <c r="AV38" i="1"/>
  <c r="AV8" i="1"/>
  <c r="AV18" i="1"/>
  <c r="AV33" i="1"/>
  <c r="AV16" i="1"/>
  <c r="X30" i="1"/>
  <c r="K31" i="5" s="1"/>
  <c r="I42" i="1"/>
  <c r="BS5" i="1"/>
  <c r="BC5" i="1"/>
  <c r="BF5" i="1"/>
  <c r="BT19" i="1"/>
  <c r="BC19" i="1"/>
  <c r="BS19" i="1"/>
  <c r="BK19" i="1"/>
  <c r="BF19" i="1"/>
  <c r="BN19" i="1"/>
  <c r="H161" i="1"/>
  <c r="I159" i="1"/>
  <c r="I41" i="1"/>
  <c r="AV32" i="1" s="1"/>
  <c r="BK5" i="1"/>
  <c r="H159" i="1"/>
  <c r="BS30" i="1"/>
  <c r="BT30" i="1"/>
  <c r="BK30" i="1"/>
  <c r="BC30" i="1"/>
  <c r="BN30" i="1"/>
  <c r="BF30" i="1"/>
  <c r="I163" i="1"/>
  <c r="I162" i="1"/>
  <c r="I160" i="1"/>
  <c r="X37" i="1"/>
  <c r="K38" i="5" s="1"/>
  <c r="AG40" i="1"/>
  <c r="S40" i="5" s="1"/>
  <c r="S20" i="5"/>
  <c r="H163" i="1"/>
  <c r="H162" i="1"/>
  <c r="I165" i="1"/>
  <c r="H160" i="1"/>
  <c r="H40" i="1"/>
  <c r="AQ42" i="1"/>
  <c r="BN5" i="1"/>
  <c r="BS12" i="1"/>
  <c r="BK9" i="1"/>
  <c r="BS11" i="1"/>
  <c r="BT7" i="1"/>
  <c r="BT9" i="1"/>
  <c r="BC12" i="1"/>
  <c r="BN12" i="1"/>
  <c r="BT14" i="1"/>
  <c r="BS22" i="1"/>
  <c r="BT22" i="1"/>
  <c r="BK22" i="1"/>
  <c r="BC22" i="1"/>
  <c r="BC23" i="1"/>
  <c r="BF23" i="1"/>
  <c r="BS23" i="1"/>
  <c r="BT23" i="1"/>
  <c r="BK23" i="1"/>
  <c r="BS7" i="1"/>
  <c r="BF11" i="1"/>
  <c r="BK14" i="1"/>
  <c r="BK17" i="1"/>
  <c r="BF20" i="1"/>
  <c r="BK20" i="1"/>
  <c r="BS20" i="1"/>
  <c r="BS8" i="1"/>
  <c r="BT8" i="1"/>
  <c r="BC9" i="1"/>
  <c r="BF9" i="1"/>
  <c r="BC14" i="1"/>
  <c r="BF14" i="1"/>
  <c r="BS16" i="1"/>
  <c r="BT16" i="1"/>
  <c r="BC17" i="1"/>
  <c r="BF17" i="1"/>
  <c r="BF8" i="1"/>
  <c r="BK12" i="1"/>
  <c r="BF22" i="1"/>
  <c r="N35" i="1"/>
  <c r="D36" i="5" s="1"/>
  <c r="AX35" i="1"/>
  <c r="L35" i="1"/>
  <c r="B36" i="5" s="1"/>
  <c r="BF21" i="1"/>
  <c r="BS21" i="1"/>
  <c r="BF26" i="1"/>
  <c r="BK26" i="1"/>
  <c r="BS38" i="1"/>
  <c r="BT38" i="1"/>
  <c r="BK38" i="1"/>
  <c r="BN38" i="1"/>
  <c r="BC38" i="1"/>
  <c r="BF38" i="1"/>
  <c r="BT25" i="1"/>
  <c r="BC25" i="1"/>
  <c r="BC21" i="1"/>
  <c r="BN21" i="1"/>
  <c r="BK28" i="1"/>
  <c r="BN26" i="1"/>
  <c r="BC28" i="1"/>
  <c r="BF28" i="1"/>
  <c r="M12" i="1"/>
  <c r="AX12" i="1"/>
  <c r="L12" i="1"/>
  <c r="B13" i="5" s="1"/>
  <c r="F41" i="1"/>
  <c r="F42" i="1"/>
  <c r="AF28" i="1"/>
  <c r="R29" i="5" s="1"/>
  <c r="AL28" i="1"/>
  <c r="AF15" i="1"/>
  <c r="C41" i="1"/>
  <c r="C42" i="1"/>
  <c r="AK15" i="1"/>
  <c r="AK41" i="1" s="1"/>
  <c r="AL15" i="1"/>
  <c r="S7" i="1"/>
  <c r="E41" i="1"/>
  <c r="E42" i="1"/>
  <c r="AG41" i="1"/>
  <c r="S41" i="5" s="1"/>
  <c r="M25" i="1"/>
  <c r="C26" i="5" s="1"/>
  <c r="AX25" i="1"/>
  <c r="L25" i="1"/>
  <c r="B26" i="5" s="1"/>
  <c r="M18" i="1"/>
  <c r="C19" i="5" s="1"/>
  <c r="AX18" i="1"/>
  <c r="L18" i="1"/>
  <c r="B19" i="5" s="1"/>
  <c r="M41" i="1"/>
  <c r="C41" i="5" s="1"/>
  <c r="AF34" i="1"/>
  <c r="R35" i="5" s="1"/>
  <c r="AI34" i="1"/>
  <c r="AK34" i="1"/>
  <c r="X5" i="1"/>
  <c r="H41" i="1"/>
  <c r="AU37" i="1" s="1"/>
  <c r="Y37" i="1" s="1"/>
  <c r="L38" i="5" s="1"/>
  <c r="H42" i="1"/>
  <c r="BC31" i="1"/>
  <c r="BF31" i="1"/>
  <c r="AK42" i="1"/>
  <c r="X41" i="1"/>
  <c r="K41" i="5" s="1"/>
  <c r="BC36" i="1"/>
  <c r="BF36" i="1"/>
  <c r="BK36" i="1"/>
  <c r="AL34" i="1"/>
  <c r="AK28" i="1"/>
  <c r="G42" i="1"/>
  <c r="BT33" i="1"/>
  <c r="BC33" i="1"/>
  <c r="BF33" i="1"/>
  <c r="BF34" i="1"/>
  <c r="BK34" i="1"/>
  <c r="BN34" i="1"/>
  <c r="N29" i="1"/>
  <c r="D30" i="5" s="1"/>
  <c r="AX29" i="1"/>
  <c r="L29" i="1"/>
  <c r="B30" i="5" s="1"/>
  <c r="N22" i="1"/>
  <c r="N41" i="1" s="1"/>
  <c r="D41" i="5" s="1"/>
  <c r="AX22" i="1"/>
  <c r="L22" i="1"/>
  <c r="B23" i="5" s="1"/>
  <c r="M17" i="1"/>
  <c r="C18" i="5" s="1"/>
  <c r="M40" i="1"/>
  <c r="C40" i="5" s="1"/>
  <c r="L27" i="1"/>
  <c r="B28" i="5" s="1"/>
  <c r="L11" i="1"/>
  <c r="B12" i="5" s="1"/>
  <c r="AJ37" i="1"/>
  <c r="AX11" i="1"/>
  <c r="L34" i="1"/>
  <c r="B35" i="5" s="1"/>
  <c r="L26" i="1"/>
  <c r="B27" i="5" s="1"/>
  <c r="L10" i="1"/>
  <c r="B11" i="5" s="1"/>
  <c r="AJ32" i="1"/>
  <c r="AX34" i="1"/>
  <c r="AX41" i="1" s="1"/>
  <c r="AX10" i="1"/>
  <c r="L33" i="1"/>
  <c r="B34" i="5" s="1"/>
  <c r="L17" i="1"/>
  <c r="B18" i="5" s="1"/>
  <c r="AJ35" i="1"/>
  <c r="G41" i="1"/>
  <c r="L24" i="1"/>
  <c r="B25" i="5" s="1"/>
  <c r="L16" i="1"/>
  <c r="B17" i="5" s="1"/>
  <c r="L8" i="1"/>
  <c r="AY13" i="1" l="1"/>
  <c r="O13" i="1" s="1"/>
  <c r="E14" i="5" s="1"/>
  <c r="AY14" i="1"/>
  <c r="O14" i="1" s="1"/>
  <c r="E15" i="5" s="1"/>
  <c r="AY37" i="1"/>
  <c r="O37" i="1" s="1"/>
  <c r="E38" i="5" s="1"/>
  <c r="AM37" i="1"/>
  <c r="AM29" i="1"/>
  <c r="AM31" i="1"/>
  <c r="AM32" i="1"/>
  <c r="AM21" i="1"/>
  <c r="AM35" i="1"/>
  <c r="AM30" i="1"/>
  <c r="AM26" i="1"/>
  <c r="AM33" i="1"/>
  <c r="AM24" i="1"/>
  <c r="AM27" i="1"/>
  <c r="AM20" i="1"/>
  <c r="AM12" i="1"/>
  <c r="AM17" i="1"/>
  <c r="AM23" i="1"/>
  <c r="AM22" i="1"/>
  <c r="AM25" i="1"/>
  <c r="AM4" i="1"/>
  <c r="AM19" i="1"/>
  <c r="AM13" i="1"/>
  <c r="AM6" i="1"/>
  <c r="AM16" i="1"/>
  <c r="AM14" i="1"/>
  <c r="AM9" i="1"/>
  <c r="AM8" i="1"/>
  <c r="AM18" i="1"/>
  <c r="AM10" i="1"/>
  <c r="AM7" i="1"/>
  <c r="AM11" i="1"/>
  <c r="AM5" i="1"/>
  <c r="AM38" i="1"/>
  <c r="AM36" i="1"/>
  <c r="AR37" i="1"/>
  <c r="T37" i="1" s="1"/>
  <c r="I38" i="5" s="1"/>
  <c r="AR34" i="1"/>
  <c r="T34" i="1" s="1"/>
  <c r="I35" i="5" s="1"/>
  <c r="AR36" i="1"/>
  <c r="T36" i="1" s="1"/>
  <c r="I37" i="5" s="1"/>
  <c r="AR38" i="1"/>
  <c r="T38" i="1" s="1"/>
  <c r="I39" i="5" s="1"/>
  <c r="AR29" i="1"/>
  <c r="T29" i="1" s="1"/>
  <c r="I30" i="5" s="1"/>
  <c r="AR21" i="1"/>
  <c r="T21" i="1" s="1"/>
  <c r="I22" i="5" s="1"/>
  <c r="AR30" i="1"/>
  <c r="T30" i="1" s="1"/>
  <c r="I31" i="5" s="1"/>
  <c r="AR26" i="1"/>
  <c r="T26" i="1" s="1"/>
  <c r="I27" i="5" s="1"/>
  <c r="AR31" i="1"/>
  <c r="T31" i="1" s="1"/>
  <c r="I32" i="5" s="1"/>
  <c r="AR32" i="1"/>
  <c r="T32" i="1" s="1"/>
  <c r="I33" i="5" s="1"/>
  <c r="AR33" i="1"/>
  <c r="T33" i="1" s="1"/>
  <c r="I34" i="5" s="1"/>
  <c r="AR15" i="1"/>
  <c r="T15" i="1" s="1"/>
  <c r="I16" i="5" s="1"/>
  <c r="AR35" i="1"/>
  <c r="T35" i="1" s="1"/>
  <c r="I36" i="5" s="1"/>
  <c r="AR20" i="1"/>
  <c r="T20" i="1" s="1"/>
  <c r="I21" i="5" s="1"/>
  <c r="AR12" i="1"/>
  <c r="T12" i="1" s="1"/>
  <c r="I13" i="5" s="1"/>
  <c r="AR28" i="1"/>
  <c r="T28" i="1" s="1"/>
  <c r="I29" i="5" s="1"/>
  <c r="AR17" i="1"/>
  <c r="T17" i="1" s="1"/>
  <c r="I18" i="5" s="1"/>
  <c r="AR25" i="1"/>
  <c r="T25" i="1" s="1"/>
  <c r="I26" i="5" s="1"/>
  <c r="AR22" i="1"/>
  <c r="T22" i="1" s="1"/>
  <c r="I23" i="5" s="1"/>
  <c r="AR23" i="1"/>
  <c r="T23" i="1" s="1"/>
  <c r="I24" i="5" s="1"/>
  <c r="AR24" i="1"/>
  <c r="T24" i="1" s="1"/>
  <c r="I25" i="5" s="1"/>
  <c r="AR19" i="1"/>
  <c r="T19" i="1" s="1"/>
  <c r="I20" i="5" s="1"/>
  <c r="AR11" i="1"/>
  <c r="T11" i="1" s="1"/>
  <c r="I12" i="5" s="1"/>
  <c r="AR4" i="1"/>
  <c r="AR16" i="1"/>
  <c r="T16" i="1" s="1"/>
  <c r="I17" i="5" s="1"/>
  <c r="AR10" i="1"/>
  <c r="T10" i="1" s="1"/>
  <c r="I11" i="5" s="1"/>
  <c r="AR6" i="1"/>
  <c r="T6" i="1" s="1"/>
  <c r="I7" i="5" s="1"/>
  <c r="AR27" i="1"/>
  <c r="T27" i="1" s="1"/>
  <c r="I28" i="5" s="1"/>
  <c r="AR18" i="1"/>
  <c r="T18" i="1" s="1"/>
  <c r="I19" i="5" s="1"/>
  <c r="AR14" i="1"/>
  <c r="T14" i="1" s="1"/>
  <c r="I15" i="5" s="1"/>
  <c r="AR8" i="1"/>
  <c r="T8" i="1" s="1"/>
  <c r="I9" i="5" s="1"/>
  <c r="AR9" i="1"/>
  <c r="T9" i="1" s="1"/>
  <c r="I10" i="5" s="1"/>
  <c r="AR7" i="1"/>
  <c r="T7" i="1" s="1"/>
  <c r="I8" i="5" s="1"/>
  <c r="AR5" i="1"/>
  <c r="T5" i="1" s="1"/>
  <c r="I6" i="5" s="1"/>
  <c r="AR13" i="1"/>
  <c r="T13" i="1" s="1"/>
  <c r="I14" i="5" s="1"/>
  <c r="B9" i="5"/>
  <c r="BK32" i="1"/>
  <c r="BN32" i="1"/>
  <c r="BS32" i="1"/>
  <c r="BF32" i="1"/>
  <c r="BT32" i="1"/>
  <c r="BC32" i="1"/>
  <c r="AT33" i="1"/>
  <c r="Q33" i="1" s="1"/>
  <c r="G34" i="5" s="1"/>
  <c r="AT30" i="1"/>
  <c r="Q30" i="1" s="1"/>
  <c r="G31" i="5" s="1"/>
  <c r="AT38" i="1"/>
  <c r="Q38" i="1" s="1"/>
  <c r="G39" i="5" s="1"/>
  <c r="AT37" i="1"/>
  <c r="Q37" i="1" s="1"/>
  <c r="G38" i="5" s="1"/>
  <c r="AT25" i="1"/>
  <c r="Q25" i="1" s="1"/>
  <c r="G26" i="5" s="1"/>
  <c r="AT22" i="1"/>
  <c r="Q22" i="1" s="1"/>
  <c r="G23" i="5" s="1"/>
  <c r="AT27" i="1"/>
  <c r="Q27" i="1" s="1"/>
  <c r="G28" i="5" s="1"/>
  <c r="AT36" i="1"/>
  <c r="Q36" i="1" s="1"/>
  <c r="G37" i="5" s="1"/>
  <c r="AT34" i="1"/>
  <c r="Q34" i="1" s="1"/>
  <c r="G35" i="5" s="1"/>
  <c r="AT23" i="1"/>
  <c r="Q23" i="1" s="1"/>
  <c r="G24" i="5" s="1"/>
  <c r="AT19" i="1"/>
  <c r="Q19" i="1" s="1"/>
  <c r="G20" i="5" s="1"/>
  <c r="AT11" i="1"/>
  <c r="Q11" i="1" s="1"/>
  <c r="G12" i="5" s="1"/>
  <c r="AT31" i="1"/>
  <c r="Q31" i="1" s="1"/>
  <c r="G32" i="5" s="1"/>
  <c r="AT24" i="1"/>
  <c r="Q24" i="1" s="1"/>
  <c r="G25" i="5" s="1"/>
  <c r="AT16" i="1"/>
  <c r="Q16" i="1" s="1"/>
  <c r="G17" i="5" s="1"/>
  <c r="AT8" i="1"/>
  <c r="Q8" i="1" s="1"/>
  <c r="G9" i="5" s="1"/>
  <c r="AT13" i="1"/>
  <c r="Q13" i="1" s="1"/>
  <c r="G14" i="5" s="1"/>
  <c r="AT32" i="1"/>
  <c r="Q32" i="1" s="1"/>
  <c r="G33" i="5" s="1"/>
  <c r="AT29" i="1"/>
  <c r="Q29" i="1" s="1"/>
  <c r="G30" i="5" s="1"/>
  <c r="AT28" i="1"/>
  <c r="Q28" i="1" s="1"/>
  <c r="G29" i="5" s="1"/>
  <c r="AT21" i="1"/>
  <c r="Q21" i="1" s="1"/>
  <c r="G22" i="5" s="1"/>
  <c r="AT20" i="1"/>
  <c r="Q20" i="1" s="1"/>
  <c r="G21" i="5" s="1"/>
  <c r="AT9" i="1"/>
  <c r="Q9" i="1" s="1"/>
  <c r="G10" i="5" s="1"/>
  <c r="AT10" i="1"/>
  <c r="Q10" i="1" s="1"/>
  <c r="G11" i="5" s="1"/>
  <c r="AT7" i="1"/>
  <c r="Q7" i="1" s="1"/>
  <c r="G8" i="5" s="1"/>
  <c r="AT15" i="1"/>
  <c r="Q15" i="1" s="1"/>
  <c r="G16" i="5" s="1"/>
  <c r="AT18" i="1"/>
  <c r="Q18" i="1" s="1"/>
  <c r="G19" i="5" s="1"/>
  <c r="AT17" i="1"/>
  <c r="Q17" i="1" s="1"/>
  <c r="G18" i="5" s="1"/>
  <c r="AT12" i="1"/>
  <c r="Q12" i="1" s="1"/>
  <c r="G13" i="5" s="1"/>
  <c r="AT26" i="1"/>
  <c r="Q26" i="1" s="1"/>
  <c r="G27" i="5" s="1"/>
  <c r="AT4" i="1"/>
  <c r="AT6" i="1"/>
  <c r="Q6" i="1" s="1"/>
  <c r="G7" i="5" s="1"/>
  <c r="AT14" i="1"/>
  <c r="Q14" i="1" s="1"/>
  <c r="G15" i="5" s="1"/>
  <c r="AT5" i="1"/>
  <c r="Q5" i="1" s="1"/>
  <c r="G6" i="5" s="1"/>
  <c r="AU35" i="1"/>
  <c r="Y35" i="1" s="1"/>
  <c r="L36" i="5" s="1"/>
  <c r="AU32" i="1"/>
  <c r="Y32" i="1" s="1"/>
  <c r="L33" i="5" s="1"/>
  <c r="AU34" i="1"/>
  <c r="Y34" i="1" s="1"/>
  <c r="L35" i="5" s="1"/>
  <c r="AU38" i="1"/>
  <c r="Y38" i="1" s="1"/>
  <c r="L39" i="5" s="1"/>
  <c r="AU33" i="1"/>
  <c r="Y33" i="1" s="1"/>
  <c r="L34" i="5" s="1"/>
  <c r="AU27" i="1"/>
  <c r="Y27" i="1" s="1"/>
  <c r="L28" i="5" s="1"/>
  <c r="AU24" i="1"/>
  <c r="Y24" i="1" s="1"/>
  <c r="L25" i="5" s="1"/>
  <c r="AU29" i="1"/>
  <c r="Y29" i="1" s="1"/>
  <c r="L30" i="5" s="1"/>
  <c r="AU36" i="1"/>
  <c r="Y36" i="1" s="1"/>
  <c r="L37" i="5" s="1"/>
  <c r="AU13" i="1"/>
  <c r="Y13" i="1" s="1"/>
  <c r="L14" i="5" s="1"/>
  <c r="AU18" i="1"/>
  <c r="Y18" i="1" s="1"/>
  <c r="L19" i="5" s="1"/>
  <c r="AU10" i="1"/>
  <c r="Y10" i="1" s="1"/>
  <c r="L11" i="5" s="1"/>
  <c r="AU15" i="1"/>
  <c r="Y15" i="1" s="1"/>
  <c r="L16" i="5" s="1"/>
  <c r="AU31" i="1"/>
  <c r="Y31" i="1" s="1"/>
  <c r="L32" i="5" s="1"/>
  <c r="AU28" i="1"/>
  <c r="Y28" i="1" s="1"/>
  <c r="L29" i="5" s="1"/>
  <c r="AU9" i="1"/>
  <c r="Y9" i="1" s="1"/>
  <c r="L10" i="5" s="1"/>
  <c r="AU8" i="1"/>
  <c r="Y8" i="1" s="1"/>
  <c r="L9" i="5" s="1"/>
  <c r="AU7" i="1"/>
  <c r="Y7" i="1" s="1"/>
  <c r="L8" i="5" s="1"/>
  <c r="AU26" i="1"/>
  <c r="Y26" i="1" s="1"/>
  <c r="L27" i="5" s="1"/>
  <c r="AU4" i="1"/>
  <c r="AU25" i="1"/>
  <c r="Y25" i="1" s="1"/>
  <c r="L26" i="5" s="1"/>
  <c r="AU20" i="1"/>
  <c r="Y20" i="1" s="1"/>
  <c r="L21" i="5" s="1"/>
  <c r="AU19" i="1"/>
  <c r="Y19" i="1" s="1"/>
  <c r="L20" i="5" s="1"/>
  <c r="AU11" i="1"/>
  <c r="Y11" i="1" s="1"/>
  <c r="L12" i="5" s="1"/>
  <c r="AU23" i="1"/>
  <c r="Y23" i="1" s="1"/>
  <c r="L24" i="5" s="1"/>
  <c r="AU22" i="1"/>
  <c r="Y22" i="1" s="1"/>
  <c r="L23" i="5" s="1"/>
  <c r="AU21" i="1"/>
  <c r="Y21" i="1" s="1"/>
  <c r="L22" i="5" s="1"/>
  <c r="AU6" i="1"/>
  <c r="Y6" i="1" s="1"/>
  <c r="L7" i="5" s="1"/>
  <c r="AU17" i="1"/>
  <c r="Y17" i="1" s="1"/>
  <c r="L18" i="5" s="1"/>
  <c r="AU16" i="1"/>
  <c r="Y16" i="1" s="1"/>
  <c r="L17" i="5" s="1"/>
  <c r="AU14" i="1"/>
  <c r="Y14" i="1" s="1"/>
  <c r="L15" i="5" s="1"/>
  <c r="AU12" i="1"/>
  <c r="Y12" i="1" s="1"/>
  <c r="L13" i="5" s="1"/>
  <c r="AU5" i="1"/>
  <c r="Y5" i="1" s="1"/>
  <c r="L6" i="5" s="1"/>
  <c r="L40" i="1"/>
  <c r="B40" i="5" s="1"/>
  <c r="BN35" i="1"/>
  <c r="BS35" i="1"/>
  <c r="BT35" i="1"/>
  <c r="BC35" i="1"/>
  <c r="BK35" i="1"/>
  <c r="BF35" i="1"/>
  <c r="X40" i="1"/>
  <c r="K40" i="5" s="1"/>
  <c r="K6" i="5"/>
  <c r="AN15" i="1"/>
  <c r="AS34" i="1"/>
  <c r="P34" i="1" s="1"/>
  <c r="F35" i="5" s="1"/>
  <c r="AS31" i="1"/>
  <c r="P31" i="1" s="1"/>
  <c r="F32" i="5" s="1"/>
  <c r="AS36" i="1"/>
  <c r="P36" i="1" s="1"/>
  <c r="F37" i="5" s="1"/>
  <c r="AS26" i="1"/>
  <c r="P26" i="1" s="1"/>
  <c r="F27" i="5" s="1"/>
  <c r="AS33" i="1"/>
  <c r="P33" i="1" s="1"/>
  <c r="F34" i="5" s="1"/>
  <c r="AS32" i="1"/>
  <c r="P32" i="1" s="1"/>
  <c r="F33" i="5" s="1"/>
  <c r="AS23" i="1"/>
  <c r="P23" i="1" s="1"/>
  <c r="F24" i="5" s="1"/>
  <c r="AS38" i="1"/>
  <c r="P38" i="1" s="1"/>
  <c r="F39" i="5" s="1"/>
  <c r="AS35" i="1"/>
  <c r="P35" i="1" s="1"/>
  <c r="F36" i="5" s="1"/>
  <c r="AS28" i="1"/>
  <c r="P28" i="1" s="1"/>
  <c r="F29" i="5" s="1"/>
  <c r="AS37" i="1"/>
  <c r="P37" i="1" s="1"/>
  <c r="F38" i="5" s="1"/>
  <c r="AS29" i="1"/>
  <c r="P29" i="1" s="1"/>
  <c r="F30" i="5" s="1"/>
  <c r="AS20" i="1"/>
  <c r="P20" i="1" s="1"/>
  <c r="F21" i="5" s="1"/>
  <c r="AS12" i="1"/>
  <c r="P12" i="1" s="1"/>
  <c r="F13" i="5" s="1"/>
  <c r="AS22" i="1"/>
  <c r="P22" i="1" s="1"/>
  <c r="F23" i="5" s="1"/>
  <c r="AS17" i="1"/>
  <c r="P17" i="1" s="1"/>
  <c r="F18" i="5" s="1"/>
  <c r="AS9" i="1"/>
  <c r="P9" i="1" s="1"/>
  <c r="F10" i="5" s="1"/>
  <c r="AS14" i="1"/>
  <c r="P14" i="1" s="1"/>
  <c r="F15" i="5" s="1"/>
  <c r="AS27" i="1"/>
  <c r="P27" i="1" s="1"/>
  <c r="F28" i="5" s="1"/>
  <c r="AS24" i="1"/>
  <c r="P24" i="1" s="1"/>
  <c r="F25" i="5" s="1"/>
  <c r="AS30" i="1"/>
  <c r="P30" i="1" s="1"/>
  <c r="F31" i="5" s="1"/>
  <c r="AS18" i="1"/>
  <c r="P18" i="1" s="1"/>
  <c r="F19" i="5" s="1"/>
  <c r="AS25" i="1"/>
  <c r="P25" i="1" s="1"/>
  <c r="F26" i="5" s="1"/>
  <c r="AS21" i="1"/>
  <c r="P21" i="1" s="1"/>
  <c r="F22" i="5" s="1"/>
  <c r="AS8" i="1"/>
  <c r="P8" i="1" s="1"/>
  <c r="F9" i="5" s="1"/>
  <c r="AS19" i="1"/>
  <c r="P19" i="1" s="1"/>
  <c r="F20" i="5" s="1"/>
  <c r="AS13" i="1"/>
  <c r="P13" i="1" s="1"/>
  <c r="F14" i="5" s="1"/>
  <c r="AS5" i="1"/>
  <c r="P5" i="1" s="1"/>
  <c r="F6" i="5" s="1"/>
  <c r="AS11" i="1"/>
  <c r="P11" i="1" s="1"/>
  <c r="F12" i="5" s="1"/>
  <c r="AS16" i="1"/>
  <c r="P16" i="1" s="1"/>
  <c r="F17" i="5" s="1"/>
  <c r="AS10" i="1"/>
  <c r="P10" i="1" s="1"/>
  <c r="F11" i="5" s="1"/>
  <c r="AS7" i="1"/>
  <c r="P7" i="1" s="1"/>
  <c r="F8" i="5" s="1"/>
  <c r="AS15" i="1"/>
  <c r="P15" i="1" s="1"/>
  <c r="F16" i="5" s="1"/>
  <c r="AS4" i="1"/>
  <c r="AS6" i="1"/>
  <c r="P6" i="1" s="1"/>
  <c r="F7" i="5" s="1"/>
  <c r="L41" i="1"/>
  <c r="B41" i="5" s="1"/>
  <c r="AV17" i="1"/>
  <c r="D23" i="5"/>
  <c r="S41" i="1"/>
  <c r="H41" i="5" s="1"/>
  <c r="S40" i="1"/>
  <c r="H40" i="5" s="1"/>
  <c r="H8" i="5"/>
  <c r="AY11" i="1"/>
  <c r="O11" i="1" s="1"/>
  <c r="E12" i="5" s="1"/>
  <c r="AY25" i="1"/>
  <c r="O25" i="1" s="1"/>
  <c r="E26" i="5" s="1"/>
  <c r="BK37" i="1"/>
  <c r="BN37" i="1"/>
  <c r="BS37" i="1"/>
  <c r="BT37" i="1"/>
  <c r="BF37" i="1"/>
  <c r="BC37" i="1"/>
  <c r="AY12" i="1"/>
  <c r="O12" i="1" s="1"/>
  <c r="E13" i="5" s="1"/>
  <c r="AV6" i="1"/>
  <c r="AV14" i="1"/>
  <c r="AV22" i="1"/>
  <c r="AV30" i="1"/>
  <c r="AV29" i="1"/>
  <c r="AV21" i="1"/>
  <c r="AV11" i="1"/>
  <c r="AV19" i="1"/>
  <c r="AV27" i="1"/>
  <c r="AV35" i="1"/>
  <c r="AV4" i="1"/>
  <c r="AV12" i="1"/>
  <c r="AV20" i="1"/>
  <c r="AV28" i="1"/>
  <c r="AV36" i="1"/>
  <c r="AV5" i="1"/>
  <c r="AV13" i="1"/>
  <c r="AV37" i="1"/>
  <c r="AU30" i="1"/>
  <c r="Y30" i="1" s="1"/>
  <c r="L31" i="5" s="1"/>
  <c r="AV15" i="1"/>
  <c r="AV34" i="1"/>
  <c r="AY34" i="1"/>
  <c r="O34" i="1" s="1"/>
  <c r="E35" i="5" s="1"/>
  <c r="AF40" i="1"/>
  <c r="R40" i="5" s="1"/>
  <c r="AF41" i="1"/>
  <c r="R41" i="5" s="1"/>
  <c r="R16" i="5"/>
  <c r="AY18" i="1"/>
  <c r="O18" i="1" s="1"/>
  <c r="E19" i="5" s="1"/>
  <c r="AL41" i="1"/>
  <c r="AM28" i="1"/>
  <c r="AM34" i="1"/>
  <c r="AM15" i="1"/>
  <c r="N40" i="1"/>
  <c r="D40" i="5" s="1"/>
  <c r="AL42" i="1"/>
  <c r="BQ34" i="1"/>
  <c r="BJ34" i="1"/>
  <c r="BG34" i="1"/>
  <c r="BR34" i="1"/>
  <c r="BO34" i="1"/>
  <c r="BB34" i="1"/>
  <c r="AX42" i="1"/>
  <c r="AY27" i="1" s="1"/>
  <c r="O27" i="1" s="1"/>
  <c r="E28" i="5" s="1"/>
  <c r="AY10" i="1"/>
  <c r="O10" i="1" s="1"/>
  <c r="E11" i="5" s="1"/>
  <c r="AY29" i="1"/>
  <c r="O29" i="1" s="1"/>
  <c r="E30" i="5" s="1"/>
  <c r="AI31" i="1"/>
  <c r="AI36" i="1"/>
  <c r="AI38" i="1"/>
  <c r="AI33" i="1"/>
  <c r="AI29" i="1"/>
  <c r="AI26" i="1"/>
  <c r="AI37" i="1"/>
  <c r="AI23" i="1"/>
  <c r="AI32" i="1"/>
  <c r="AI30" i="1"/>
  <c r="AI28" i="1"/>
  <c r="AI35" i="1"/>
  <c r="AI24" i="1"/>
  <c r="AI20" i="1"/>
  <c r="AI12" i="1"/>
  <c r="AI27" i="1"/>
  <c r="AI17" i="1"/>
  <c r="AI9" i="1"/>
  <c r="AI21" i="1"/>
  <c r="AI14" i="1"/>
  <c r="AI22" i="1"/>
  <c r="AI11" i="1"/>
  <c r="AI6" i="1"/>
  <c r="AI13" i="1"/>
  <c r="AI25" i="1"/>
  <c r="AI19" i="1"/>
  <c r="AI5" i="1"/>
  <c r="AI18" i="1"/>
  <c r="AI16" i="1"/>
  <c r="AI8" i="1"/>
  <c r="AI7" i="1"/>
  <c r="AP10" i="1"/>
  <c r="AP18" i="1"/>
  <c r="AP26" i="1"/>
  <c r="AP34" i="1"/>
  <c r="AP11" i="1"/>
  <c r="AP19" i="1"/>
  <c r="AP27" i="1"/>
  <c r="AP35" i="1"/>
  <c r="AP25" i="1"/>
  <c r="AP4" i="1"/>
  <c r="AP12" i="1"/>
  <c r="AP20" i="1"/>
  <c r="AP28" i="1"/>
  <c r="AP36" i="1"/>
  <c r="AP5" i="1"/>
  <c r="AP13" i="1"/>
  <c r="AP21" i="1"/>
  <c r="AP29" i="1"/>
  <c r="AP37" i="1"/>
  <c r="AP6" i="1"/>
  <c r="AP14" i="1"/>
  <c r="AP22" i="1"/>
  <c r="AP30" i="1"/>
  <c r="AP38" i="1"/>
  <c r="AI15" i="1"/>
  <c r="AI10" i="1"/>
  <c r="AP7" i="1"/>
  <c r="AP15" i="1"/>
  <c r="AP23" i="1"/>
  <c r="AP31" i="1"/>
  <c r="AP17" i="1"/>
  <c r="AI4" i="1"/>
  <c r="AP8" i="1"/>
  <c r="AP16" i="1"/>
  <c r="AP24" i="1"/>
  <c r="AP32" i="1"/>
  <c r="AP9" i="1"/>
  <c r="AP33" i="1"/>
  <c r="C13" i="5"/>
  <c r="AT35" i="1"/>
  <c r="Q35" i="1" s="1"/>
  <c r="G36" i="5" s="1"/>
  <c r="AV10" i="1"/>
  <c r="AV23" i="1"/>
  <c r="AV9" i="1"/>
  <c r="BM35" i="1" l="1"/>
  <c r="BI35" i="1"/>
  <c r="BR10" i="1"/>
  <c r="BQ10" i="1"/>
  <c r="BB10" i="1"/>
  <c r="BO10" i="1"/>
  <c r="BG10" i="1"/>
  <c r="BJ10" i="1"/>
  <c r="AP41" i="1"/>
  <c r="AP42" i="1"/>
  <c r="BB25" i="1"/>
  <c r="BQ25" i="1"/>
  <c r="BO25" i="1"/>
  <c r="BR25" i="1"/>
  <c r="BJ25" i="1"/>
  <c r="BG25" i="1"/>
  <c r="BQ17" i="1"/>
  <c r="BU17" i="1" s="1"/>
  <c r="AE17" i="1" s="1"/>
  <c r="Q18" i="5" s="1"/>
  <c r="BJ17" i="1"/>
  <c r="BG17" i="1"/>
  <c r="BR17" i="1"/>
  <c r="BB17" i="1"/>
  <c r="BO17" i="1"/>
  <c r="BR32" i="1"/>
  <c r="BO32" i="1"/>
  <c r="BG32" i="1"/>
  <c r="BQ32" i="1"/>
  <c r="BB32" i="1"/>
  <c r="BJ32" i="1"/>
  <c r="BQ31" i="1"/>
  <c r="BJ31" i="1"/>
  <c r="BG31" i="1"/>
  <c r="BO31" i="1"/>
  <c r="BR31" i="1"/>
  <c r="BB31" i="1"/>
  <c r="AN36" i="1"/>
  <c r="AN35" i="1"/>
  <c r="AN38" i="1"/>
  <c r="AN29" i="1"/>
  <c r="AN25" i="1"/>
  <c r="AN30" i="1"/>
  <c r="AN26" i="1"/>
  <c r="AN14" i="1"/>
  <c r="AN27" i="1"/>
  <c r="AN24" i="1"/>
  <c r="AN19" i="1"/>
  <c r="AN11" i="1"/>
  <c r="AN31" i="1"/>
  <c r="AN21" i="1"/>
  <c r="AN16" i="1"/>
  <c r="AN37" i="1"/>
  <c r="AN22" i="1"/>
  <c r="AN32" i="1"/>
  <c r="AN23" i="1"/>
  <c r="AN9" i="1"/>
  <c r="AN13" i="1"/>
  <c r="AN10" i="1"/>
  <c r="AN5" i="1"/>
  <c r="AN20" i="1"/>
  <c r="AN12" i="1"/>
  <c r="AN7" i="1"/>
  <c r="AN18" i="1"/>
  <c r="AN17" i="1"/>
  <c r="AN8" i="1"/>
  <c r="AN6" i="1"/>
  <c r="AN4" i="1"/>
  <c r="AN33" i="1"/>
  <c r="AV42" i="1"/>
  <c r="AV41" i="1"/>
  <c r="Y4" i="1"/>
  <c r="L5" i="5" s="1"/>
  <c r="AU42" i="1"/>
  <c r="AU41" i="1"/>
  <c r="BM11" i="1"/>
  <c r="BP11" i="1" s="1"/>
  <c r="AD11" i="1" s="1"/>
  <c r="P12" i="5" s="1"/>
  <c r="BI11" i="1"/>
  <c r="BM6" i="1"/>
  <c r="BI6" i="1"/>
  <c r="BI12" i="1"/>
  <c r="BM12" i="1"/>
  <c r="BM21" i="1"/>
  <c r="BI21" i="1"/>
  <c r="AY19" i="1"/>
  <c r="O19" i="1" s="1"/>
  <c r="E20" i="5" s="1"/>
  <c r="AY7" i="1"/>
  <c r="O7" i="1" s="1"/>
  <c r="E8" i="5" s="1"/>
  <c r="AY21" i="1"/>
  <c r="O21" i="1" s="1"/>
  <c r="E22" i="5" s="1"/>
  <c r="BI28" i="1"/>
  <c r="BM28" i="1"/>
  <c r="BA15" i="1"/>
  <c r="BE15" i="1"/>
  <c r="BH15" i="1" s="1"/>
  <c r="AB15" i="1" s="1"/>
  <c r="N16" i="5" s="1"/>
  <c r="Q4" i="1"/>
  <c r="G5" i="5" s="1"/>
  <c r="AT42" i="1"/>
  <c r="AT41" i="1"/>
  <c r="BQ15" i="1"/>
  <c r="BU15" i="1" s="1"/>
  <c r="AE15" i="1" s="1"/>
  <c r="Q16" i="5" s="1"/>
  <c r="BJ15" i="1"/>
  <c r="BG15" i="1"/>
  <c r="BR15" i="1"/>
  <c r="BB15" i="1"/>
  <c r="BO15" i="1"/>
  <c r="BO13" i="1"/>
  <c r="BJ13" i="1"/>
  <c r="BQ13" i="1"/>
  <c r="BR13" i="1"/>
  <c r="BG13" i="1"/>
  <c r="BB13" i="1"/>
  <c r="BO27" i="1"/>
  <c r="BQ27" i="1"/>
  <c r="BR27" i="1"/>
  <c r="BG27" i="1"/>
  <c r="BJ27" i="1"/>
  <c r="BB27" i="1"/>
  <c r="BJ23" i="1"/>
  <c r="BB23" i="1"/>
  <c r="BQ23" i="1"/>
  <c r="BG23" i="1"/>
  <c r="BR23" i="1"/>
  <c r="BO23" i="1"/>
  <c r="AN34" i="1"/>
  <c r="AY35" i="1"/>
  <c r="O35" i="1" s="1"/>
  <c r="E36" i="5" s="1"/>
  <c r="BM7" i="1"/>
  <c r="BI7" i="1"/>
  <c r="BM13" i="1"/>
  <c r="BI13" i="1"/>
  <c r="BL13" i="1" s="1"/>
  <c r="AC13" i="1" s="1"/>
  <c r="O14" i="5" s="1"/>
  <c r="BI20" i="1"/>
  <c r="BL20" i="1" s="1"/>
  <c r="AC20" i="1" s="1"/>
  <c r="O21" i="5" s="1"/>
  <c r="BM20" i="1"/>
  <c r="BM32" i="1"/>
  <c r="BI32" i="1"/>
  <c r="BL32" i="1" s="1"/>
  <c r="AC32" i="1" s="1"/>
  <c r="O33" i="5" s="1"/>
  <c r="AY5" i="1"/>
  <c r="O5" i="1" s="1"/>
  <c r="E6" i="5" s="1"/>
  <c r="AY16" i="1"/>
  <c r="O16" i="1" s="1"/>
  <c r="E17" i="5" s="1"/>
  <c r="AY36" i="1"/>
  <c r="O36" i="1" s="1"/>
  <c r="E37" i="5" s="1"/>
  <c r="BB19" i="1"/>
  <c r="BG19" i="1"/>
  <c r="BQ19" i="1"/>
  <c r="BO19" i="1"/>
  <c r="BR19" i="1"/>
  <c r="BJ19" i="1"/>
  <c r="BQ4" i="1"/>
  <c r="BJ4" i="1"/>
  <c r="BG4" i="1"/>
  <c r="BO4" i="1"/>
  <c r="AI42" i="1"/>
  <c r="BB4" i="1"/>
  <c r="AI41" i="1"/>
  <c r="BR4" i="1"/>
  <c r="BR7" i="1"/>
  <c r="BO7" i="1"/>
  <c r="BB7" i="1"/>
  <c r="BJ7" i="1"/>
  <c r="BG7" i="1"/>
  <c r="BQ7" i="1"/>
  <c r="BU7" i="1" s="1"/>
  <c r="AE7" i="1" s="1"/>
  <c r="Q8" i="5" s="1"/>
  <c r="BQ6" i="1"/>
  <c r="BJ6" i="1"/>
  <c r="BG6" i="1"/>
  <c r="BR6" i="1"/>
  <c r="BB6" i="1"/>
  <c r="BO6" i="1"/>
  <c r="BQ12" i="1"/>
  <c r="BU12" i="1" s="1"/>
  <c r="AE12" i="1" s="1"/>
  <c r="Q13" i="5" s="1"/>
  <c r="BJ12" i="1"/>
  <c r="BG12" i="1"/>
  <c r="BB12" i="1"/>
  <c r="BR12" i="1"/>
  <c r="BO12" i="1"/>
  <c r="BQ37" i="1"/>
  <c r="BU37" i="1" s="1"/>
  <c r="AE37" i="1" s="1"/>
  <c r="Q38" i="5" s="1"/>
  <c r="BJ37" i="1"/>
  <c r="BG37" i="1"/>
  <c r="BR37" i="1"/>
  <c r="BO37" i="1"/>
  <c r="BB37" i="1"/>
  <c r="BU34" i="1"/>
  <c r="AE34" i="1" s="1"/>
  <c r="Q35" i="5" s="1"/>
  <c r="AY22" i="1"/>
  <c r="O22" i="1" s="1"/>
  <c r="E23" i="5" s="1"/>
  <c r="BM10" i="1"/>
  <c r="BP10" i="1" s="1"/>
  <c r="AD10" i="1" s="1"/>
  <c r="P11" i="5" s="1"/>
  <c r="BI10" i="1"/>
  <c r="BL10" i="1" s="1"/>
  <c r="AC10" i="1" s="1"/>
  <c r="O11" i="5" s="1"/>
  <c r="BM19" i="1"/>
  <c r="BP19" i="1" s="1"/>
  <c r="AD19" i="1" s="1"/>
  <c r="P20" i="5" s="1"/>
  <c r="BI19" i="1"/>
  <c r="BL19" i="1" s="1"/>
  <c r="AC19" i="1" s="1"/>
  <c r="O20" i="5" s="1"/>
  <c r="BM27" i="1"/>
  <c r="BI27" i="1"/>
  <c r="BL27" i="1" s="1"/>
  <c r="AC27" i="1" s="1"/>
  <c r="O28" i="5" s="1"/>
  <c r="BI31" i="1"/>
  <c r="BM31" i="1"/>
  <c r="AY8" i="1"/>
  <c r="O8" i="1" s="1"/>
  <c r="E9" i="5" s="1"/>
  <c r="AY17" i="1"/>
  <c r="O17" i="1" s="1"/>
  <c r="E18" i="5" s="1"/>
  <c r="AY33" i="1"/>
  <c r="O33" i="1" s="1"/>
  <c r="E34" i="5" s="1"/>
  <c r="BB36" i="1"/>
  <c r="BQ36" i="1"/>
  <c r="BJ36" i="1"/>
  <c r="BG36" i="1"/>
  <c r="BR36" i="1"/>
  <c r="BO36" i="1"/>
  <c r="BI5" i="1"/>
  <c r="BL5" i="1" s="1"/>
  <c r="AC5" i="1" s="1"/>
  <c r="O6" i="5" s="1"/>
  <c r="BM5" i="1"/>
  <c r="BI16" i="1"/>
  <c r="BM16" i="1"/>
  <c r="BB11" i="1"/>
  <c r="BQ11" i="1"/>
  <c r="BR11" i="1"/>
  <c r="BO11" i="1"/>
  <c r="BG11" i="1"/>
  <c r="BJ11" i="1"/>
  <c r="BQ26" i="1"/>
  <c r="BU26" i="1" s="1"/>
  <c r="AE26" i="1" s="1"/>
  <c r="Q27" i="5" s="1"/>
  <c r="BJ26" i="1"/>
  <c r="BG26" i="1"/>
  <c r="BR26" i="1"/>
  <c r="BO26" i="1"/>
  <c r="BB26" i="1"/>
  <c r="BM18" i="1"/>
  <c r="BP18" i="1" s="1"/>
  <c r="AD18" i="1" s="1"/>
  <c r="P19" i="5" s="1"/>
  <c r="BI18" i="1"/>
  <c r="BI4" i="1"/>
  <c r="AM41" i="1"/>
  <c r="AM42" i="1"/>
  <c r="BM4" i="1"/>
  <c r="BM24" i="1"/>
  <c r="BI24" i="1"/>
  <c r="BL24" i="1" s="1"/>
  <c r="AC24" i="1" s="1"/>
  <c r="O25" i="5" s="1"/>
  <c r="BM29" i="1"/>
  <c r="BP29" i="1" s="1"/>
  <c r="AD29" i="1" s="1"/>
  <c r="P30" i="5" s="1"/>
  <c r="BI29" i="1"/>
  <c r="AY9" i="1"/>
  <c r="O9" i="1" s="1"/>
  <c r="E10" i="5" s="1"/>
  <c r="AY23" i="1"/>
  <c r="O23" i="1" s="1"/>
  <c r="E24" i="5" s="1"/>
  <c r="AY38" i="1"/>
  <c r="O38" i="1" s="1"/>
  <c r="E39" i="5" s="1"/>
  <c r="BR9" i="1"/>
  <c r="BO9" i="1"/>
  <c r="BG9" i="1"/>
  <c r="BJ9" i="1"/>
  <c r="BB9" i="1"/>
  <c r="BQ9" i="1"/>
  <c r="BU9" i="1" s="1"/>
  <c r="AE9" i="1" s="1"/>
  <c r="Q10" i="5" s="1"/>
  <c r="BI17" i="1"/>
  <c r="BL17" i="1" s="1"/>
  <c r="AC17" i="1" s="1"/>
  <c r="O18" i="5" s="1"/>
  <c r="BM17" i="1"/>
  <c r="BP17" i="1" s="1"/>
  <c r="AD17" i="1" s="1"/>
  <c r="P18" i="5" s="1"/>
  <c r="BO8" i="1"/>
  <c r="BR8" i="1"/>
  <c r="BG8" i="1"/>
  <c r="BJ8" i="1"/>
  <c r="BB8" i="1"/>
  <c r="BQ8" i="1"/>
  <c r="BQ20" i="1"/>
  <c r="BJ20" i="1"/>
  <c r="BG20" i="1"/>
  <c r="BR20" i="1"/>
  <c r="BO20" i="1"/>
  <c r="BB20" i="1"/>
  <c r="BO16" i="1"/>
  <c r="BB16" i="1"/>
  <c r="BR16" i="1"/>
  <c r="BJ16" i="1"/>
  <c r="BG16" i="1"/>
  <c r="BQ16" i="1"/>
  <c r="BU16" i="1" s="1"/>
  <c r="AE16" i="1" s="1"/>
  <c r="Q17" i="5" s="1"/>
  <c r="BO22" i="1"/>
  <c r="BJ22" i="1"/>
  <c r="BB22" i="1"/>
  <c r="BQ22" i="1"/>
  <c r="BG22" i="1"/>
  <c r="BR22" i="1"/>
  <c r="BR24" i="1"/>
  <c r="BO24" i="1"/>
  <c r="BQ24" i="1"/>
  <c r="BU24" i="1" s="1"/>
  <c r="AE24" i="1" s="1"/>
  <c r="Q25" i="5" s="1"/>
  <c r="BG24" i="1"/>
  <c r="BB24" i="1"/>
  <c r="BJ24" i="1"/>
  <c r="BQ29" i="1"/>
  <c r="BJ29" i="1"/>
  <c r="BG29" i="1"/>
  <c r="BR29" i="1"/>
  <c r="BO29" i="1"/>
  <c r="BB29" i="1"/>
  <c r="BI8" i="1"/>
  <c r="BM8" i="1"/>
  <c r="BP8" i="1" s="1"/>
  <c r="AD8" i="1" s="1"/>
  <c r="P9" i="5" s="1"/>
  <c r="BI25" i="1"/>
  <c r="BL25" i="1" s="1"/>
  <c r="AC25" i="1" s="1"/>
  <c r="O26" i="5" s="1"/>
  <c r="BM25" i="1"/>
  <c r="BP25" i="1" s="1"/>
  <c r="AD25" i="1" s="1"/>
  <c r="P26" i="5" s="1"/>
  <c r="BI33" i="1"/>
  <c r="BM33" i="1"/>
  <c r="BM37" i="1"/>
  <c r="BP37" i="1" s="1"/>
  <c r="AD37" i="1" s="1"/>
  <c r="P38" i="5" s="1"/>
  <c r="BI37" i="1"/>
  <c r="BL37" i="1" s="1"/>
  <c r="AC37" i="1" s="1"/>
  <c r="O38" i="5" s="1"/>
  <c r="AY20" i="1"/>
  <c r="O20" i="1" s="1"/>
  <c r="E21" i="5" s="1"/>
  <c r="AY15" i="1"/>
  <c r="O15" i="1" s="1"/>
  <c r="E16" i="5" s="1"/>
  <c r="AY30" i="1"/>
  <c r="O30" i="1" s="1"/>
  <c r="E31" i="5" s="1"/>
  <c r="BO30" i="1"/>
  <c r="BB30" i="1"/>
  <c r="BQ30" i="1"/>
  <c r="BR30" i="1"/>
  <c r="BJ30" i="1"/>
  <c r="BG30" i="1"/>
  <c r="BR18" i="1"/>
  <c r="BO18" i="1"/>
  <c r="BG18" i="1"/>
  <c r="BB18" i="1"/>
  <c r="BJ18" i="1"/>
  <c r="BQ18" i="1"/>
  <c r="BU18" i="1" s="1"/>
  <c r="AE18" i="1" s="1"/>
  <c r="Q19" i="5" s="1"/>
  <c r="BB14" i="1"/>
  <c r="BR14" i="1"/>
  <c r="BJ14" i="1"/>
  <c r="BG14" i="1"/>
  <c r="BQ14" i="1"/>
  <c r="BO14" i="1"/>
  <c r="BO35" i="1"/>
  <c r="BB35" i="1"/>
  <c r="BJ35" i="1"/>
  <c r="BQ35" i="1"/>
  <c r="BU35" i="1" s="1"/>
  <c r="AE35" i="1" s="1"/>
  <c r="Q36" i="5" s="1"/>
  <c r="BR35" i="1"/>
  <c r="BG35" i="1"/>
  <c r="BB33" i="1"/>
  <c r="BG33" i="1"/>
  <c r="BO33" i="1"/>
  <c r="BQ33" i="1"/>
  <c r="BU33" i="1" s="1"/>
  <c r="AE33" i="1" s="1"/>
  <c r="Q34" i="5" s="1"/>
  <c r="BJ33" i="1"/>
  <c r="BR33" i="1"/>
  <c r="BM15" i="1"/>
  <c r="BP15" i="1" s="1"/>
  <c r="AD15" i="1" s="1"/>
  <c r="P16" i="5" s="1"/>
  <c r="BI15" i="1"/>
  <c r="BL15" i="1" s="1"/>
  <c r="AC15" i="1" s="1"/>
  <c r="O16" i="5" s="1"/>
  <c r="P4" i="1"/>
  <c r="F5" i="5" s="1"/>
  <c r="AS42" i="1"/>
  <c r="AS41" i="1"/>
  <c r="T4" i="1"/>
  <c r="I5" i="5" s="1"/>
  <c r="AR42" i="1"/>
  <c r="AR41" i="1"/>
  <c r="BI36" i="1"/>
  <c r="BL36" i="1" s="1"/>
  <c r="AC36" i="1" s="1"/>
  <c r="O37" i="5" s="1"/>
  <c r="BM36" i="1"/>
  <c r="BP36" i="1" s="1"/>
  <c r="AD36" i="1" s="1"/>
  <c r="P37" i="5" s="1"/>
  <c r="BI9" i="1"/>
  <c r="BM9" i="1"/>
  <c r="BI22" i="1"/>
  <c r="BM22" i="1"/>
  <c r="BP22" i="1" s="1"/>
  <c r="AD22" i="1" s="1"/>
  <c r="P23" i="5" s="1"/>
  <c r="BI26" i="1"/>
  <c r="BL26" i="1" s="1"/>
  <c r="AC26" i="1" s="1"/>
  <c r="O27" i="5" s="1"/>
  <c r="BM26" i="1"/>
  <c r="BP26" i="1" s="1"/>
  <c r="AD26" i="1" s="1"/>
  <c r="P27" i="5" s="1"/>
  <c r="AY31" i="1"/>
  <c r="O31" i="1" s="1"/>
  <c r="E32" i="5" s="1"/>
  <c r="AY6" i="1"/>
  <c r="O6" i="1" s="1"/>
  <c r="E7" i="5" s="1"/>
  <c r="AY26" i="1"/>
  <c r="O26" i="1" s="1"/>
  <c r="E27" i="5" s="1"/>
  <c r="AY24" i="1"/>
  <c r="O24" i="1" s="1"/>
  <c r="E25" i="5" s="1"/>
  <c r="BO5" i="1"/>
  <c r="BB5" i="1"/>
  <c r="BG5" i="1"/>
  <c r="BQ5" i="1"/>
  <c r="BJ5" i="1"/>
  <c r="BR5" i="1"/>
  <c r="BQ21" i="1"/>
  <c r="BJ21" i="1"/>
  <c r="BG21" i="1"/>
  <c r="BR21" i="1"/>
  <c r="BB21" i="1"/>
  <c r="BO21" i="1"/>
  <c r="BB28" i="1"/>
  <c r="BJ28" i="1"/>
  <c r="BG28" i="1"/>
  <c r="BQ28" i="1"/>
  <c r="BO28" i="1"/>
  <c r="BR28" i="1"/>
  <c r="BG38" i="1"/>
  <c r="BJ38" i="1"/>
  <c r="BQ38" i="1"/>
  <c r="BR38" i="1"/>
  <c r="BB38" i="1"/>
  <c r="BO38" i="1"/>
  <c r="BI34" i="1"/>
  <c r="BL34" i="1" s="1"/>
  <c r="AC34" i="1" s="1"/>
  <c r="O35" i="5" s="1"/>
  <c r="BM34" i="1"/>
  <c r="BP34" i="1" s="1"/>
  <c r="AD34" i="1" s="1"/>
  <c r="P35" i="5" s="1"/>
  <c r="AN28" i="1"/>
  <c r="BI38" i="1"/>
  <c r="BL38" i="1" s="1"/>
  <c r="AC38" i="1" s="1"/>
  <c r="O39" i="5" s="1"/>
  <c r="BM38" i="1"/>
  <c r="BP38" i="1" s="1"/>
  <c r="AD38" i="1" s="1"/>
  <c r="P39" i="5" s="1"/>
  <c r="BI14" i="1"/>
  <c r="BL14" i="1" s="1"/>
  <c r="AC14" i="1" s="1"/>
  <c r="O15" i="5" s="1"/>
  <c r="BM14" i="1"/>
  <c r="BP14" i="1" s="1"/>
  <c r="AD14" i="1" s="1"/>
  <c r="P15" i="5" s="1"/>
  <c r="BI23" i="1"/>
  <c r="BL23" i="1" s="1"/>
  <c r="AC23" i="1" s="1"/>
  <c r="O24" i="5" s="1"/>
  <c r="BM23" i="1"/>
  <c r="BP23" i="1" s="1"/>
  <c r="AD23" i="1" s="1"/>
  <c r="P24" i="5" s="1"/>
  <c r="BM30" i="1"/>
  <c r="BP30" i="1" s="1"/>
  <c r="AD30" i="1" s="1"/>
  <c r="P31" i="5" s="1"/>
  <c r="BI30" i="1"/>
  <c r="BL30" i="1" s="1"/>
  <c r="AC30" i="1" s="1"/>
  <c r="O31" i="5" s="1"/>
  <c r="AY32" i="1"/>
  <c r="O32" i="1" s="1"/>
  <c r="E33" i="5" s="1"/>
  <c r="AY4" i="1"/>
  <c r="AY28" i="1"/>
  <c r="O28" i="1" s="1"/>
  <c r="E29" i="5" s="1"/>
  <c r="BE6" i="1" l="1"/>
  <c r="BH6" i="1" s="1"/>
  <c r="AB6" i="1" s="1"/>
  <c r="N7" i="5" s="1"/>
  <c r="BA6" i="1"/>
  <c r="BD6" i="1" s="1"/>
  <c r="AA6" i="1" s="1"/>
  <c r="M7" i="5" s="1"/>
  <c r="BU27" i="1"/>
  <c r="AE27" i="1" s="1"/>
  <c r="Q28" i="5" s="1"/>
  <c r="BL21" i="1"/>
  <c r="AC21" i="1" s="1"/>
  <c r="O22" i="5" s="1"/>
  <c r="BA8" i="1"/>
  <c r="BD8" i="1" s="1"/>
  <c r="AA8" i="1" s="1"/>
  <c r="M9" i="5" s="1"/>
  <c r="BE8" i="1"/>
  <c r="BH8" i="1" s="1"/>
  <c r="AB8" i="1" s="1"/>
  <c r="N9" i="5" s="1"/>
  <c r="BA13" i="1"/>
  <c r="BD13" i="1" s="1"/>
  <c r="AA13" i="1" s="1"/>
  <c r="M14" i="5" s="1"/>
  <c r="BE13" i="1"/>
  <c r="BH13" i="1" s="1"/>
  <c r="AB13" i="1" s="1"/>
  <c r="N14" i="5" s="1"/>
  <c r="BE31" i="1"/>
  <c r="BH31" i="1" s="1"/>
  <c r="AB31" i="1" s="1"/>
  <c r="N32" i="5" s="1"/>
  <c r="BA31" i="1"/>
  <c r="BD31" i="1" s="1"/>
  <c r="AA31" i="1" s="1"/>
  <c r="M32" i="5" s="1"/>
  <c r="BA25" i="1"/>
  <c r="BD25" i="1" s="1"/>
  <c r="AA25" i="1" s="1"/>
  <c r="M26" i="5" s="1"/>
  <c r="BE25" i="1"/>
  <c r="BH25" i="1" s="1"/>
  <c r="AB25" i="1" s="1"/>
  <c r="N26" i="5" s="1"/>
  <c r="BE28" i="1"/>
  <c r="BH28" i="1" s="1"/>
  <c r="AB28" i="1" s="1"/>
  <c r="N29" i="5" s="1"/>
  <c r="BA28" i="1"/>
  <c r="BD28" i="1" s="1"/>
  <c r="AA28" i="1" s="1"/>
  <c r="M29" i="5" s="1"/>
  <c r="BE10" i="1"/>
  <c r="BH10" i="1" s="1"/>
  <c r="AB10" i="1" s="1"/>
  <c r="N11" i="5" s="1"/>
  <c r="BA10" i="1"/>
  <c r="BD10" i="1" s="1"/>
  <c r="AA10" i="1" s="1"/>
  <c r="M11" i="5" s="1"/>
  <c r="BP33" i="1"/>
  <c r="AD33" i="1" s="1"/>
  <c r="P34" i="5" s="1"/>
  <c r="BP31" i="1"/>
  <c r="AD31" i="1" s="1"/>
  <c r="P32" i="5" s="1"/>
  <c r="BP13" i="1"/>
  <c r="AD13" i="1" s="1"/>
  <c r="P14" i="5" s="1"/>
  <c r="BU23" i="1"/>
  <c r="AE23" i="1" s="1"/>
  <c r="Q24" i="5" s="1"/>
  <c r="BP21" i="1"/>
  <c r="AD21" i="1" s="1"/>
  <c r="P22" i="5" s="1"/>
  <c r="BE17" i="1"/>
  <c r="BH17" i="1" s="1"/>
  <c r="AB17" i="1" s="1"/>
  <c r="N18" i="5" s="1"/>
  <c r="BA17" i="1"/>
  <c r="BD17" i="1" s="1"/>
  <c r="AA17" i="1" s="1"/>
  <c r="M18" i="5" s="1"/>
  <c r="BE9" i="1"/>
  <c r="BH9" i="1" s="1"/>
  <c r="AB9" i="1" s="1"/>
  <c r="N10" i="5" s="1"/>
  <c r="BA9" i="1"/>
  <c r="BD9" i="1" s="1"/>
  <c r="AA9" i="1" s="1"/>
  <c r="M10" i="5" s="1"/>
  <c r="BA11" i="1"/>
  <c r="BD11" i="1" s="1"/>
  <c r="AA11" i="1" s="1"/>
  <c r="M12" i="5" s="1"/>
  <c r="BE11" i="1"/>
  <c r="BH11" i="1" s="1"/>
  <c r="AB11" i="1" s="1"/>
  <c r="N12" i="5" s="1"/>
  <c r="BE29" i="1"/>
  <c r="BH29" i="1" s="1"/>
  <c r="AB29" i="1" s="1"/>
  <c r="N30" i="5" s="1"/>
  <c r="BA29" i="1"/>
  <c r="BD29" i="1" s="1"/>
  <c r="AA29" i="1" s="1"/>
  <c r="M30" i="5" s="1"/>
  <c r="BL22" i="1"/>
  <c r="AC22" i="1" s="1"/>
  <c r="O23" i="5" s="1"/>
  <c r="BU30" i="1"/>
  <c r="AE30" i="1" s="1"/>
  <c r="Q31" i="5" s="1"/>
  <c r="BP24" i="1"/>
  <c r="AD24" i="1" s="1"/>
  <c r="P25" i="5" s="1"/>
  <c r="BU28" i="1"/>
  <c r="AE28" i="1" s="1"/>
  <c r="Q29" i="5" s="1"/>
  <c r="BP9" i="1"/>
  <c r="AD9" i="1" s="1"/>
  <c r="P10" i="5" s="1"/>
  <c r="BL33" i="1"/>
  <c r="AC33" i="1" s="1"/>
  <c r="O34" i="5" s="1"/>
  <c r="BP4" i="1"/>
  <c r="AD4" i="1" s="1"/>
  <c r="P5" i="5" s="1"/>
  <c r="BU11" i="1"/>
  <c r="AE11" i="1" s="1"/>
  <c r="Q12" i="5" s="1"/>
  <c r="BL31" i="1"/>
  <c r="AC31" i="1" s="1"/>
  <c r="O32" i="5" s="1"/>
  <c r="BU4" i="1"/>
  <c r="AE4" i="1" s="1"/>
  <c r="Q5" i="5" s="1"/>
  <c r="BL7" i="1"/>
  <c r="AC7" i="1" s="1"/>
  <c r="O8" i="5" s="1"/>
  <c r="BD15" i="1"/>
  <c r="AA15" i="1" s="1"/>
  <c r="M16" i="5" s="1"/>
  <c r="BP12" i="1"/>
  <c r="AD12" i="1" s="1"/>
  <c r="P13" i="5" s="1"/>
  <c r="BA18" i="1"/>
  <c r="BD18" i="1" s="1"/>
  <c r="AA18" i="1" s="1"/>
  <c r="M19" i="5" s="1"/>
  <c r="BE18" i="1"/>
  <c r="BH18" i="1" s="1"/>
  <c r="AB18" i="1" s="1"/>
  <c r="N19" i="5" s="1"/>
  <c r="BE23" i="1"/>
  <c r="BH23" i="1" s="1"/>
  <c r="AB23" i="1" s="1"/>
  <c r="N24" i="5" s="1"/>
  <c r="BA23" i="1"/>
  <c r="BD23" i="1" s="1"/>
  <c r="AA23" i="1" s="1"/>
  <c r="M24" i="5" s="1"/>
  <c r="BA19" i="1"/>
  <c r="BD19" i="1" s="1"/>
  <c r="AA19" i="1" s="1"/>
  <c r="M20" i="5" s="1"/>
  <c r="BE19" i="1"/>
  <c r="BH19" i="1" s="1"/>
  <c r="AB19" i="1" s="1"/>
  <c r="N20" i="5" s="1"/>
  <c r="BA38" i="1"/>
  <c r="BD38" i="1" s="1"/>
  <c r="AA38" i="1" s="1"/>
  <c r="M39" i="5" s="1"/>
  <c r="BE38" i="1"/>
  <c r="BH38" i="1" s="1"/>
  <c r="AB38" i="1" s="1"/>
  <c r="N39" i="5" s="1"/>
  <c r="BU31" i="1"/>
  <c r="AE31" i="1" s="1"/>
  <c r="Q32" i="5" s="1"/>
  <c r="BU21" i="1"/>
  <c r="AE21" i="1" s="1"/>
  <c r="Q22" i="5" s="1"/>
  <c r="BL9" i="1"/>
  <c r="AC9" i="1" s="1"/>
  <c r="O10" i="5" s="1"/>
  <c r="BU14" i="1"/>
  <c r="AE14" i="1" s="1"/>
  <c r="Q15" i="5" s="1"/>
  <c r="BP7" i="1"/>
  <c r="AD7" i="1" s="1"/>
  <c r="P8" i="5" s="1"/>
  <c r="BP28" i="1"/>
  <c r="AD28" i="1" s="1"/>
  <c r="P29" i="5" s="1"/>
  <c r="BL12" i="1"/>
  <c r="AC12" i="1" s="1"/>
  <c r="O13" i="5" s="1"/>
  <c r="BA7" i="1"/>
  <c r="BD7" i="1" s="1"/>
  <c r="AA7" i="1" s="1"/>
  <c r="M8" i="5" s="1"/>
  <c r="BE7" i="1"/>
  <c r="BH7" i="1" s="1"/>
  <c r="AB7" i="1" s="1"/>
  <c r="N8" i="5" s="1"/>
  <c r="BE32" i="1"/>
  <c r="BH32" i="1" s="1"/>
  <c r="AB32" i="1" s="1"/>
  <c r="N33" i="5" s="1"/>
  <c r="BA32" i="1"/>
  <c r="BD32" i="1" s="1"/>
  <c r="AA32" i="1" s="1"/>
  <c r="M33" i="5" s="1"/>
  <c r="BE24" i="1"/>
  <c r="BH24" i="1" s="1"/>
  <c r="AB24" i="1" s="1"/>
  <c r="N25" i="5" s="1"/>
  <c r="BA24" i="1"/>
  <c r="BD24" i="1" s="1"/>
  <c r="AA24" i="1" s="1"/>
  <c r="M25" i="5" s="1"/>
  <c r="BA35" i="1"/>
  <c r="BD35" i="1" s="1"/>
  <c r="AA35" i="1" s="1"/>
  <c r="M36" i="5" s="1"/>
  <c r="BE35" i="1"/>
  <c r="BH35" i="1" s="1"/>
  <c r="AB35" i="1" s="1"/>
  <c r="N36" i="5" s="1"/>
  <c r="BU25" i="1"/>
  <c r="AE25" i="1" s="1"/>
  <c r="Q26" i="5" s="1"/>
  <c r="BU10" i="1"/>
  <c r="AE10" i="1" s="1"/>
  <c r="Q11" i="5" s="1"/>
  <c r="BE21" i="1"/>
  <c r="BH21" i="1" s="1"/>
  <c r="AB21" i="1" s="1"/>
  <c r="N22" i="5" s="1"/>
  <c r="BA21" i="1"/>
  <c r="BD21" i="1" s="1"/>
  <c r="AA21" i="1" s="1"/>
  <c r="M22" i="5" s="1"/>
  <c r="BU29" i="1"/>
  <c r="AE29" i="1" s="1"/>
  <c r="Q30" i="5" s="1"/>
  <c r="BU20" i="1"/>
  <c r="AE20" i="1" s="1"/>
  <c r="Q21" i="5" s="1"/>
  <c r="BP16" i="1"/>
  <c r="AD16" i="1" s="1"/>
  <c r="P17" i="5" s="1"/>
  <c r="BU36" i="1"/>
  <c r="AE36" i="1" s="1"/>
  <c r="Q37" i="5" s="1"/>
  <c r="BP27" i="1"/>
  <c r="AD27" i="1" s="1"/>
  <c r="P28" i="5" s="1"/>
  <c r="BU6" i="1"/>
  <c r="AE6" i="1" s="1"/>
  <c r="Q7" i="5" s="1"/>
  <c r="BL28" i="1"/>
  <c r="AC28" i="1" s="1"/>
  <c r="O29" i="5" s="1"/>
  <c r="BL6" i="1"/>
  <c r="AC6" i="1" s="1"/>
  <c r="O7" i="5" s="1"/>
  <c r="BA12" i="1"/>
  <c r="BD12" i="1" s="1"/>
  <c r="AA12" i="1" s="1"/>
  <c r="M13" i="5" s="1"/>
  <c r="BE12" i="1"/>
  <c r="BH12" i="1" s="1"/>
  <c r="AB12" i="1" s="1"/>
  <c r="N13" i="5" s="1"/>
  <c r="BA22" i="1"/>
  <c r="BD22" i="1" s="1"/>
  <c r="AA22" i="1" s="1"/>
  <c r="M23" i="5" s="1"/>
  <c r="BE22" i="1"/>
  <c r="BH22" i="1" s="1"/>
  <c r="AB22" i="1" s="1"/>
  <c r="N23" i="5" s="1"/>
  <c r="BA27" i="1"/>
  <c r="BD27" i="1" s="1"/>
  <c r="AA27" i="1" s="1"/>
  <c r="M28" i="5" s="1"/>
  <c r="BE27" i="1"/>
  <c r="BH27" i="1" s="1"/>
  <c r="AB27" i="1" s="1"/>
  <c r="N28" i="5" s="1"/>
  <c r="BE36" i="1"/>
  <c r="BH36" i="1" s="1"/>
  <c r="AB36" i="1" s="1"/>
  <c r="N37" i="5" s="1"/>
  <c r="BA36" i="1"/>
  <c r="BD36" i="1" s="1"/>
  <c r="AA36" i="1" s="1"/>
  <c r="M37" i="5" s="1"/>
  <c r="BA30" i="1"/>
  <c r="BD30" i="1" s="1"/>
  <c r="AA30" i="1" s="1"/>
  <c r="M31" i="5" s="1"/>
  <c r="BE30" i="1"/>
  <c r="BH30" i="1" s="1"/>
  <c r="AB30" i="1" s="1"/>
  <c r="N31" i="5" s="1"/>
  <c r="AY42" i="1"/>
  <c r="AY41" i="1"/>
  <c r="O4" i="1"/>
  <c r="E5" i="5" s="1"/>
  <c r="BU38" i="1"/>
  <c r="AE38" i="1" s="1"/>
  <c r="Q39" i="5" s="1"/>
  <c r="BU22" i="1"/>
  <c r="AE22" i="1" s="1"/>
  <c r="Q23" i="5" s="1"/>
  <c r="BU8" i="1"/>
  <c r="AE8" i="1" s="1"/>
  <c r="Q9" i="5" s="1"/>
  <c r="BL4" i="1"/>
  <c r="AC4" i="1" s="1"/>
  <c r="O5" i="5" s="1"/>
  <c r="BL16" i="1"/>
  <c r="AC16" i="1" s="1"/>
  <c r="O17" i="5" s="1"/>
  <c r="BP32" i="1"/>
  <c r="AD32" i="1" s="1"/>
  <c r="P33" i="5" s="1"/>
  <c r="BE34" i="1"/>
  <c r="BH34" i="1" s="1"/>
  <c r="AB34" i="1" s="1"/>
  <c r="N35" i="5" s="1"/>
  <c r="BA34" i="1"/>
  <c r="BD34" i="1" s="1"/>
  <c r="AA34" i="1" s="1"/>
  <c r="M35" i="5" s="1"/>
  <c r="BU13" i="1"/>
  <c r="AE13" i="1" s="1"/>
  <c r="Q14" i="5" s="1"/>
  <c r="BP6" i="1"/>
  <c r="AD6" i="1" s="1"/>
  <c r="P7" i="5" s="1"/>
  <c r="BA33" i="1"/>
  <c r="BD33" i="1" s="1"/>
  <c r="AA33" i="1" s="1"/>
  <c r="M34" i="5" s="1"/>
  <c r="BE33" i="1"/>
  <c r="BH33" i="1" s="1"/>
  <c r="AB33" i="1" s="1"/>
  <c r="N34" i="5" s="1"/>
  <c r="BA20" i="1"/>
  <c r="BD20" i="1" s="1"/>
  <c r="AA20" i="1" s="1"/>
  <c r="M21" i="5" s="1"/>
  <c r="BE20" i="1"/>
  <c r="BH20" i="1" s="1"/>
  <c r="AB20" i="1" s="1"/>
  <c r="N21" i="5" s="1"/>
  <c r="BA37" i="1"/>
  <c r="BD37" i="1" s="1"/>
  <c r="AA37" i="1" s="1"/>
  <c r="M38" i="5" s="1"/>
  <c r="BE37" i="1"/>
  <c r="BH37" i="1" s="1"/>
  <c r="AB37" i="1" s="1"/>
  <c r="N38" i="5" s="1"/>
  <c r="BE14" i="1"/>
  <c r="BH14" i="1" s="1"/>
  <c r="AB14" i="1" s="1"/>
  <c r="N15" i="5" s="1"/>
  <c r="BA14" i="1"/>
  <c r="BD14" i="1" s="1"/>
  <c r="AA14" i="1" s="1"/>
  <c r="M15" i="5" s="1"/>
  <c r="BU32" i="1"/>
  <c r="AE32" i="1" s="1"/>
  <c r="Q33" i="5" s="1"/>
  <c r="BL35" i="1"/>
  <c r="AC35" i="1" s="1"/>
  <c r="O36" i="5" s="1"/>
  <c r="BU5" i="1"/>
  <c r="AE5" i="1" s="1"/>
  <c r="Q6" i="5" s="1"/>
  <c r="BL8" i="1"/>
  <c r="AC8" i="1" s="1"/>
  <c r="O9" i="5" s="1"/>
  <c r="BL29" i="1"/>
  <c r="AC29" i="1" s="1"/>
  <c r="O30" i="5" s="1"/>
  <c r="BL18" i="1"/>
  <c r="AC18" i="1" s="1"/>
  <c r="O19" i="5" s="1"/>
  <c r="BP5" i="1"/>
  <c r="AD5" i="1" s="1"/>
  <c r="P6" i="5" s="1"/>
  <c r="BU19" i="1"/>
  <c r="AE19" i="1" s="1"/>
  <c r="Q20" i="5" s="1"/>
  <c r="BP20" i="1"/>
  <c r="AD20" i="1" s="1"/>
  <c r="P21" i="5" s="1"/>
  <c r="BL11" i="1"/>
  <c r="AC11" i="1" s="1"/>
  <c r="O12" i="5" s="1"/>
  <c r="AN41" i="1"/>
  <c r="BE4" i="1"/>
  <c r="BH4" i="1" s="1"/>
  <c r="AB4" i="1" s="1"/>
  <c r="N5" i="5" s="1"/>
  <c r="BA4" i="1"/>
  <c r="BD4" i="1" s="1"/>
  <c r="AA4" i="1" s="1"/>
  <c r="M5" i="5" s="1"/>
  <c r="AN42" i="1"/>
  <c r="BE5" i="1"/>
  <c r="BH5" i="1" s="1"/>
  <c r="AB5" i="1" s="1"/>
  <c r="N6" i="5" s="1"/>
  <c r="BA5" i="1"/>
  <c r="BD5" i="1" s="1"/>
  <c r="AA5" i="1" s="1"/>
  <c r="M6" i="5" s="1"/>
  <c r="BA16" i="1"/>
  <c r="BD16" i="1" s="1"/>
  <c r="AA16" i="1" s="1"/>
  <c r="M17" i="5" s="1"/>
  <c r="BE16" i="1"/>
  <c r="BH16" i="1" s="1"/>
  <c r="AB16" i="1" s="1"/>
  <c r="N17" i="5" s="1"/>
  <c r="BE26" i="1"/>
  <c r="BH26" i="1" s="1"/>
  <c r="AB26" i="1" s="1"/>
  <c r="N27" i="5" s="1"/>
  <c r="BA26" i="1"/>
  <c r="BD26" i="1" s="1"/>
  <c r="AA26" i="1" s="1"/>
  <c r="M27" i="5" s="1"/>
  <c r="BP35" i="1"/>
  <c r="AD35" i="1" s="1"/>
  <c r="P36" i="5" s="1"/>
</calcChain>
</file>

<file path=xl/sharedStrings.xml><?xml version="1.0" encoding="utf-8"?>
<sst xmlns="http://schemas.openxmlformats.org/spreadsheetml/2006/main" count="105" uniqueCount="63">
  <si>
    <t>Soc +</t>
  </si>
  <si>
    <t>Soc -</t>
  </si>
  <si>
    <t>Pro</t>
  </si>
  <si>
    <t>Agressivitat</t>
  </si>
  <si>
    <t>Victimització</t>
  </si>
  <si>
    <t>Pros</t>
  </si>
  <si>
    <t>Rebutjat</t>
  </si>
  <si>
    <t>Ignorat</t>
  </si>
  <si>
    <t>Controvertit</t>
  </si>
  <si>
    <t>Z Soc +</t>
  </si>
  <si>
    <t>Z Soc -</t>
  </si>
  <si>
    <t>Impac</t>
  </si>
  <si>
    <t>Prefer</t>
  </si>
  <si>
    <t>Z Impac</t>
  </si>
  <si>
    <t>Z Prefer</t>
  </si>
  <si>
    <t>Z1</t>
  </si>
  <si>
    <t>Z2</t>
  </si>
  <si>
    <t>Z3</t>
  </si>
  <si>
    <t>Z4</t>
  </si>
  <si>
    <t>Z5</t>
  </si>
  <si>
    <t>Z6</t>
  </si>
  <si>
    <t>Z7</t>
  </si>
  <si>
    <t>Pop</t>
  </si>
  <si>
    <t>Reb</t>
  </si>
  <si>
    <t>Ign</t>
  </si>
  <si>
    <t>Con</t>
  </si>
  <si>
    <t>Nor</t>
  </si>
  <si>
    <t>Mitjana</t>
  </si>
  <si>
    <t>Popular</t>
  </si>
  <si>
    <t>Prosocialitat</t>
  </si>
  <si>
    <t>Estatus sociomètric</t>
  </si>
  <si>
    <t>AF</t>
  </si>
  <si>
    <t>AV</t>
  </si>
  <si>
    <t>Amics</t>
  </si>
  <si>
    <t>Tot A</t>
  </si>
  <si>
    <t>Z Tot A</t>
  </si>
  <si>
    <t>Normal</t>
  </si>
  <si>
    <t>Total Agressivitat</t>
  </si>
  <si>
    <t>Agressivitat Física</t>
  </si>
  <si>
    <t>Agressivitat Verbal</t>
  </si>
  <si>
    <t>Alumnes</t>
  </si>
  <si>
    <t>Prosocial</t>
  </si>
  <si>
    <t>Tries positives</t>
  </si>
  <si>
    <t>Tries negatives</t>
  </si>
  <si>
    <t>M'agrada (+)</t>
  </si>
  <si>
    <t>No m'agrada (-)</t>
  </si>
  <si>
    <t>Ajuda (Prosocial)</t>
  </si>
  <si>
    <t>Insulta (Ag Verbal)</t>
  </si>
  <si>
    <t>mitjana</t>
  </si>
  <si>
    <t>desviació estándar</t>
  </si>
  <si>
    <t>Desviació estándar</t>
  </si>
  <si>
    <t>Recompte puntuació 0</t>
  </si>
  <si>
    <t>Total nominacions</t>
  </si>
  <si>
    <t>Norma</t>
  </si>
  <si>
    <t>Normatiu</t>
  </si>
  <si>
    <t xml:space="preserve">Centre i grup: </t>
  </si>
  <si>
    <t xml:space="preserve">Data: </t>
  </si>
  <si>
    <t>V</t>
  </si>
  <si>
    <t>Nom alumnes (suprimeix les files que sobrin)</t>
  </si>
  <si>
    <t>3. Entra les respostes dels alumnes: en el full estan en vertical i aquí les has d'entrar en horitzontal</t>
  </si>
  <si>
    <t>Victimit</t>
  </si>
  <si>
    <t xml:space="preserve">Victimització </t>
  </si>
  <si>
    <t>Pica (Ag Física)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</si>
</sst>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9"/>
      <name val="Arial Narrow"/>
      <family val="2"/>
    </font>
    <font>
      <sz val="12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0"/>
      <name val="Arial Narrow"/>
      <family val="2"/>
    </font>
    <font>
      <b/>
      <sz val="14"/>
      <name val="Arial Narrow"/>
      <family val="2"/>
    </font>
    <font>
      <b/>
      <sz val="10"/>
      <name val="Arial Narrow"/>
      <family val="2"/>
    </font>
    <font>
      <b/>
      <sz val="12"/>
      <color rgb="FF0070C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C99"/>
        <bgColor rgb="FF000000"/>
      </patternFill>
    </fill>
    <fill>
      <patternFill patternType="solid">
        <fgColor rgb="FFCCFFFF"/>
        <bgColor rgb="FF000000"/>
      </patternFill>
    </fill>
    <fill>
      <patternFill patternType="solid">
        <fgColor rgb="FFFF99CC"/>
        <bgColor rgb="FF000000"/>
      </patternFill>
    </fill>
    <fill>
      <patternFill patternType="solid">
        <fgColor rgb="FFCC99FF"/>
        <bgColor rgb="FF000000"/>
      </patternFill>
    </fill>
    <fill>
      <patternFill patternType="solid">
        <fgColor rgb="FFFFFF99"/>
        <bgColor rgb="FF000000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9">
    <xf numFmtId="0" fontId="0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194">
    <xf numFmtId="0" fontId="0" fillId="0" borderId="0" xfId="0"/>
    <xf numFmtId="0" fontId="0" fillId="0" borderId="0" xfId="0" applyFill="1"/>
    <xf numFmtId="0" fontId="1" fillId="0" borderId="0" xfId="0" applyFont="1" applyFill="1"/>
    <xf numFmtId="0" fontId="0" fillId="0" borderId="0" xfId="0" applyFill="1" applyBorder="1"/>
    <xf numFmtId="0" fontId="3" fillId="0" borderId="0" xfId="0" applyFont="1" applyFill="1" applyBorder="1"/>
    <xf numFmtId="1" fontId="0" fillId="0" borderId="0" xfId="0" applyNumberFormat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2" borderId="0" xfId="0" applyFill="1"/>
    <xf numFmtId="0" fontId="1" fillId="3" borderId="0" xfId="0" applyFont="1" applyFill="1"/>
    <xf numFmtId="0" fontId="1" fillId="4" borderId="0" xfId="0" applyFont="1" applyFill="1"/>
    <xf numFmtId="0" fontId="1" fillId="2" borderId="0" xfId="0" applyFont="1" applyFill="1"/>
    <xf numFmtId="0" fontId="2" fillId="0" borderId="0" xfId="0" applyFont="1" applyFill="1" applyBorder="1"/>
    <xf numFmtId="0" fontId="0" fillId="5" borderId="0" xfId="0" applyFill="1"/>
    <xf numFmtId="0" fontId="1" fillId="5" borderId="0" xfId="0" applyFont="1" applyFill="1"/>
    <xf numFmtId="0" fontId="0" fillId="0" borderId="1" xfId="0" applyFill="1" applyBorder="1"/>
    <xf numFmtId="0" fontId="1" fillId="0" borderId="1" xfId="0" applyFont="1" applyFill="1" applyBorder="1"/>
    <xf numFmtId="0" fontId="1" fillId="0" borderId="0" xfId="0" applyFont="1" applyFill="1" applyBorder="1"/>
    <xf numFmtId="0" fontId="0" fillId="6" borderId="0" xfId="0" applyFill="1"/>
    <xf numFmtId="1" fontId="0" fillId="6" borderId="0" xfId="0" applyNumberFormat="1" applyFill="1"/>
    <xf numFmtId="2" fontId="0" fillId="0" borderId="0" xfId="0" applyNumberFormat="1" applyFill="1"/>
    <xf numFmtId="0" fontId="0" fillId="3" borderId="0" xfId="0" applyFill="1"/>
    <xf numFmtId="0" fontId="0" fillId="4" borderId="0" xfId="0" applyFill="1"/>
    <xf numFmtId="0" fontId="0" fillId="0" borderId="2" xfId="0" applyFill="1" applyBorder="1"/>
    <xf numFmtId="1" fontId="0" fillId="0" borderId="0" xfId="0" applyNumberFormat="1" applyFill="1"/>
    <xf numFmtId="2" fontId="1" fillId="0" borderId="0" xfId="0" applyNumberFormat="1" applyFont="1" applyFill="1"/>
    <xf numFmtId="0" fontId="0" fillId="0" borderId="0" xfId="0" applyFill="1" applyAlignment="1">
      <alignment horizontal="center"/>
    </xf>
    <xf numFmtId="2" fontId="1" fillId="0" borderId="0" xfId="0" applyNumberFormat="1" applyFont="1" applyFill="1" applyBorder="1"/>
    <xf numFmtId="0" fontId="0" fillId="0" borderId="0" xfId="0" applyFill="1" applyAlignment="1">
      <alignment horizontal="right"/>
    </xf>
    <xf numFmtId="2" fontId="0" fillId="0" borderId="0" xfId="0" applyNumberFormat="1" applyFill="1" applyBorder="1"/>
    <xf numFmtId="1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2" fontId="0" fillId="0" borderId="0" xfId="0" applyNumberFormat="1"/>
    <xf numFmtId="2" fontId="0" fillId="0" borderId="0" xfId="0" applyNumberFormat="1" applyFill="1" applyAlignment="1">
      <alignment horizontal="right"/>
    </xf>
    <xf numFmtId="2" fontId="0" fillId="0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right"/>
    </xf>
    <xf numFmtId="1" fontId="1" fillId="0" borderId="0" xfId="0" applyNumberFormat="1" applyFont="1" applyFill="1"/>
    <xf numFmtId="0" fontId="1" fillId="6" borderId="0" xfId="0" applyFont="1" applyFill="1"/>
    <xf numFmtId="1" fontId="1" fillId="0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0" fontId="3" fillId="0" borderId="0" xfId="0" applyFont="1" applyFill="1"/>
    <xf numFmtId="2" fontId="0" fillId="0" borderId="0" xfId="0" applyNumberForma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0" fillId="7" borderId="0" xfId="0" applyFill="1" applyBorder="1"/>
    <xf numFmtId="16" fontId="0" fillId="0" borderId="0" xfId="0" applyNumberFormat="1" applyFill="1"/>
    <xf numFmtId="2" fontId="1" fillId="0" borderId="3" xfId="0" applyNumberFormat="1" applyFont="1" applyFill="1" applyBorder="1"/>
    <xf numFmtId="0" fontId="0" fillId="0" borderId="4" xfId="0" applyFill="1" applyBorder="1"/>
    <xf numFmtId="0" fontId="0" fillId="0" borderId="5" xfId="0" applyFill="1" applyBorder="1"/>
    <xf numFmtId="0" fontId="0" fillId="0" borderId="6" xfId="0" applyFill="1" applyBorder="1"/>
    <xf numFmtId="0" fontId="3" fillId="0" borderId="7" xfId="0" applyFont="1" applyFill="1" applyBorder="1"/>
    <xf numFmtId="0" fontId="3" fillId="0" borderId="8" xfId="0" applyFont="1" applyFill="1" applyBorder="1"/>
    <xf numFmtId="2" fontId="0" fillId="0" borderId="9" xfId="0" applyNumberFormat="1" applyFill="1" applyBorder="1"/>
    <xf numFmtId="2" fontId="1" fillId="0" borderId="10" xfId="0" applyNumberFormat="1" applyFont="1" applyFill="1" applyBorder="1"/>
    <xf numFmtId="2" fontId="3" fillId="0" borderId="11" xfId="0" applyNumberFormat="1" applyFont="1" applyFill="1" applyBorder="1"/>
    <xf numFmtId="0" fontId="1" fillId="0" borderId="2" xfId="0" applyFont="1" applyFill="1" applyBorder="1"/>
    <xf numFmtId="0" fontId="3" fillId="0" borderId="2" xfId="0" applyFont="1" applyFill="1" applyBorder="1"/>
    <xf numFmtId="0" fontId="2" fillId="0" borderId="5" xfId="0" applyFont="1" applyFill="1" applyBorder="1"/>
    <xf numFmtId="16" fontId="2" fillId="0" borderId="10" xfId="0" applyNumberFormat="1" applyFont="1" applyFill="1" applyBorder="1"/>
    <xf numFmtId="16" fontId="0" fillId="0" borderId="3" xfId="0" applyNumberFormat="1" applyFill="1" applyBorder="1"/>
    <xf numFmtId="0" fontId="0" fillId="0" borderId="3" xfId="0" applyFill="1" applyBorder="1"/>
    <xf numFmtId="0" fontId="2" fillId="0" borderId="3" xfId="0" applyFont="1" applyFill="1" applyBorder="1"/>
    <xf numFmtId="0" fontId="4" fillId="0" borderId="11" xfId="0" applyFont="1" applyFill="1" applyBorder="1"/>
    <xf numFmtId="0" fontId="0" fillId="0" borderId="12" xfId="0" applyFill="1" applyBorder="1"/>
    <xf numFmtId="0" fontId="0" fillId="0" borderId="2" xfId="0" applyFill="1" applyBorder="1" applyAlignment="1">
      <alignment horizontal="center"/>
    </xf>
    <xf numFmtId="0" fontId="0" fillId="0" borderId="6" xfId="0" applyBorder="1"/>
    <xf numFmtId="0" fontId="2" fillId="0" borderId="6" xfId="0" applyFont="1" applyFill="1" applyBorder="1"/>
    <xf numFmtId="0" fontId="0" fillId="0" borderId="3" xfId="0" applyBorder="1"/>
    <xf numFmtId="0" fontId="0" fillId="0" borderId="11" xfId="0" applyBorder="1"/>
    <xf numFmtId="0" fontId="0" fillId="0" borderId="13" xfId="0" applyFill="1" applyBorder="1"/>
    <xf numFmtId="0" fontId="0" fillId="0" borderId="7" xfId="0" applyFill="1" applyBorder="1"/>
    <xf numFmtId="2" fontId="0" fillId="0" borderId="0" xfId="0" applyNumberFormat="1" applyBorder="1"/>
    <xf numFmtId="2" fontId="0" fillId="0" borderId="8" xfId="0" applyNumberFormat="1" applyFill="1" applyBorder="1"/>
    <xf numFmtId="2" fontId="0" fillId="0" borderId="3" xfId="0" applyNumberFormat="1" applyBorder="1"/>
    <xf numFmtId="2" fontId="1" fillId="0" borderId="11" xfId="0" applyNumberFormat="1" applyFont="1" applyFill="1" applyBorder="1"/>
    <xf numFmtId="0" fontId="0" fillId="0" borderId="14" xfId="0" applyFill="1" applyBorder="1"/>
    <xf numFmtId="0" fontId="0" fillId="0" borderId="0" xfId="0" applyBorder="1"/>
    <xf numFmtId="2" fontId="0" fillId="4" borderId="0" xfId="0" applyNumberFormat="1" applyFill="1"/>
    <xf numFmtId="0" fontId="0" fillId="2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0" borderId="15" xfId="0" applyBorder="1"/>
    <xf numFmtId="0" fontId="0" fillId="0" borderId="18" xfId="0" applyBorder="1"/>
    <xf numFmtId="0" fontId="0" fillId="0" borderId="23" xfId="0" applyBorder="1"/>
    <xf numFmtId="0" fontId="1" fillId="0" borderId="0" xfId="0" applyFont="1"/>
    <xf numFmtId="0" fontId="1" fillId="0" borderId="0" xfId="0" applyFont="1" applyFill="1" applyBorder="1" applyAlignment="1">
      <alignment horizontal="center"/>
    </xf>
    <xf numFmtId="0" fontId="1" fillId="0" borderId="0" xfId="0" applyFont="1" applyBorder="1"/>
    <xf numFmtId="2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1" fontId="0" fillId="0" borderId="1" xfId="0" applyNumberFormat="1" applyFill="1" applyBorder="1"/>
    <xf numFmtId="1" fontId="1" fillId="0" borderId="1" xfId="0" applyNumberFormat="1" applyFont="1" applyFill="1" applyBorder="1"/>
    <xf numFmtId="1" fontId="0" fillId="0" borderId="1" xfId="0" applyNumberFormat="1" applyBorder="1"/>
    <xf numFmtId="1" fontId="0" fillId="0" borderId="17" xfId="0" applyNumberFormat="1" applyBorder="1"/>
    <xf numFmtId="1" fontId="0" fillId="9" borderId="15" xfId="0" applyNumberFormat="1" applyFill="1" applyBorder="1"/>
    <xf numFmtId="1" fontId="0" fillId="9" borderId="16" xfId="0" applyNumberFormat="1" applyFill="1" applyBorder="1"/>
    <xf numFmtId="0" fontId="5" fillId="0" borderId="0" xfId="0" applyFont="1" applyFill="1" applyBorder="1" applyAlignment="1">
      <alignment textRotation="90"/>
    </xf>
    <xf numFmtId="0" fontId="0" fillId="2" borderId="1" xfId="0" applyFill="1" applyBorder="1"/>
    <xf numFmtId="0" fontId="1" fillId="3" borderId="1" xfId="0" applyFont="1" applyFill="1" applyBorder="1"/>
    <xf numFmtId="0" fontId="1" fillId="4" borderId="1" xfId="0" applyFont="1" applyFill="1" applyBorder="1"/>
    <xf numFmtId="0" fontId="1" fillId="2" borderId="1" xfId="0" applyFont="1" applyFill="1" applyBorder="1"/>
    <xf numFmtId="0" fontId="5" fillId="9" borderId="13" xfId="0" applyFont="1" applyFill="1" applyBorder="1"/>
    <xf numFmtId="0" fontId="5" fillId="9" borderId="9" xfId="0" applyFont="1" applyFill="1" applyBorder="1"/>
    <xf numFmtId="0" fontId="5" fillId="9" borderId="8" xfId="0" applyFont="1" applyFill="1" applyBorder="1"/>
    <xf numFmtId="0" fontId="5" fillId="0" borderId="13" xfId="0" applyFont="1" applyFill="1" applyBorder="1"/>
    <xf numFmtId="0" fontId="5" fillId="0" borderId="9" xfId="0" applyFont="1" applyFill="1" applyBorder="1"/>
    <xf numFmtId="0" fontId="5" fillId="0" borderId="8" xfId="0" applyFont="1" applyFill="1" applyBorder="1"/>
    <xf numFmtId="0" fontId="5" fillId="9" borderId="2" xfId="0" applyFont="1" applyFill="1" applyBorder="1"/>
    <xf numFmtId="0" fontId="5" fillId="9" borderId="10" xfId="0" applyFont="1" applyFill="1" applyBorder="1"/>
    <xf numFmtId="0" fontId="5" fillId="9" borderId="11" xfId="0" applyFont="1" applyFill="1" applyBorder="1"/>
    <xf numFmtId="0" fontId="10" fillId="7" borderId="0" xfId="0" applyFont="1" applyFill="1"/>
    <xf numFmtId="0" fontId="6" fillId="0" borderId="0" xfId="0" applyFont="1" applyBorder="1" applyAlignment="1">
      <alignment shrinkToFit="1"/>
    </xf>
    <xf numFmtId="2" fontId="6" fillId="9" borderId="25" xfId="0" applyNumberFormat="1" applyFont="1" applyFill="1" applyBorder="1" applyAlignment="1">
      <alignment shrinkToFit="1"/>
    </xf>
    <xf numFmtId="2" fontId="6" fillId="0" borderId="2" xfId="0" applyNumberFormat="1" applyFont="1" applyBorder="1" applyAlignment="1">
      <alignment shrinkToFit="1"/>
    </xf>
    <xf numFmtId="0" fontId="6" fillId="0" borderId="0" xfId="0" applyFont="1" applyBorder="1" applyAlignment="1">
      <alignment horizontal="center" shrinkToFit="1"/>
    </xf>
    <xf numFmtId="2" fontId="6" fillId="9" borderId="27" xfId="0" applyNumberFormat="1" applyFont="1" applyFill="1" applyBorder="1" applyAlignment="1">
      <alignment shrinkToFit="1"/>
    </xf>
    <xf numFmtId="0" fontId="6" fillId="0" borderId="0" xfId="0" applyFont="1" applyAlignment="1">
      <alignment shrinkToFit="1"/>
    </xf>
    <xf numFmtId="2" fontId="6" fillId="9" borderId="16" xfId="0" applyNumberFormat="1" applyFont="1" applyFill="1" applyBorder="1" applyAlignment="1">
      <alignment shrinkToFit="1"/>
    </xf>
    <xf numFmtId="2" fontId="6" fillId="0" borderId="17" xfId="0" applyNumberFormat="1" applyFont="1" applyBorder="1" applyAlignment="1">
      <alignment shrinkToFit="1"/>
    </xf>
    <xf numFmtId="2" fontId="6" fillId="0" borderId="0" xfId="0" applyNumberFormat="1" applyFont="1" applyBorder="1" applyAlignment="1">
      <alignment horizontal="center" shrinkToFit="1"/>
    </xf>
    <xf numFmtId="2" fontId="6" fillId="9" borderId="28" xfId="0" applyNumberFormat="1" applyFont="1" applyFill="1" applyBorder="1" applyAlignment="1">
      <alignment shrinkToFit="1"/>
    </xf>
    <xf numFmtId="0" fontId="0" fillId="0" borderId="0" xfId="0" applyFont="1" applyFill="1" applyAlignment="1">
      <alignment vertical="top"/>
    </xf>
    <xf numFmtId="0" fontId="0" fillId="0" borderId="0" xfId="0" applyBorder="1" applyAlignment="1">
      <alignment horizontal="center"/>
    </xf>
    <xf numFmtId="0" fontId="12" fillId="0" borderId="24" xfId="0" applyFont="1" applyBorder="1" applyAlignment="1">
      <alignment horizontal="center"/>
    </xf>
    <xf numFmtId="0" fontId="0" fillId="10" borderId="0" xfId="0" applyFill="1"/>
    <xf numFmtId="0" fontId="0" fillId="11" borderId="0" xfId="0" applyFill="1"/>
    <xf numFmtId="0" fontId="0" fillId="10" borderId="1" xfId="0" applyFill="1" applyBorder="1"/>
    <xf numFmtId="0" fontId="0" fillId="11" borderId="1" xfId="0" applyFill="1" applyBorder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0" borderId="2" xfId="0" applyFont="1" applyFill="1" applyBorder="1"/>
    <xf numFmtId="0" fontId="0" fillId="16" borderId="0" xfId="0" applyFill="1"/>
    <xf numFmtId="0" fontId="0" fillId="17" borderId="0" xfId="0" applyFill="1"/>
    <xf numFmtId="0" fontId="0" fillId="18" borderId="0" xfId="0" applyFill="1"/>
    <xf numFmtId="0" fontId="0" fillId="19" borderId="0" xfId="0" applyFill="1"/>
    <xf numFmtId="0" fontId="10" fillId="9" borderId="34" xfId="0" applyFont="1" applyFill="1" applyBorder="1" applyAlignment="1">
      <alignment textRotation="90"/>
    </xf>
    <xf numFmtId="0" fontId="10" fillId="0" borderId="35" xfId="0" applyFont="1" applyBorder="1" applyAlignment="1">
      <alignment textRotation="90"/>
    </xf>
    <xf numFmtId="0" fontId="10" fillId="0" borderId="34" xfId="0" applyFont="1" applyFill="1" applyBorder="1" applyAlignment="1">
      <alignment horizontal="center" textRotation="90"/>
    </xf>
    <xf numFmtId="0" fontId="10" fillId="0" borderId="35" xfId="0" applyFont="1" applyBorder="1" applyAlignment="1">
      <alignment horizontal="center" textRotation="90"/>
    </xf>
    <xf numFmtId="0" fontId="10" fillId="0" borderId="36" xfId="0" applyFont="1" applyBorder="1" applyAlignment="1">
      <alignment textRotation="90"/>
    </xf>
    <xf numFmtId="0" fontId="10" fillId="0" borderId="37" xfId="0" applyFont="1" applyBorder="1" applyAlignment="1">
      <alignment textRotation="90"/>
    </xf>
    <xf numFmtId="0" fontId="10" fillId="0" borderId="34" xfId="0" applyFont="1" applyBorder="1" applyAlignment="1">
      <alignment textRotation="90"/>
    </xf>
    <xf numFmtId="0" fontId="10" fillId="0" borderId="38" xfId="0" applyFont="1" applyBorder="1" applyAlignment="1">
      <alignment textRotation="90"/>
    </xf>
    <xf numFmtId="0" fontId="10" fillId="0" borderId="24" xfId="0" applyFont="1" applyBorder="1" applyAlignment="1">
      <alignment textRotation="90"/>
    </xf>
    <xf numFmtId="1" fontId="0" fillId="9" borderId="25" xfId="0" applyNumberFormat="1" applyFill="1" applyBorder="1"/>
    <xf numFmtId="1" fontId="0" fillId="0" borderId="2" xfId="0" applyNumberFormat="1" applyBorder="1"/>
    <xf numFmtId="1" fontId="0" fillId="9" borderId="21" xfId="0" applyNumberFormat="1" applyFill="1" applyBorder="1"/>
    <xf numFmtId="0" fontId="0" fillId="0" borderId="39" xfId="0" applyBorder="1"/>
    <xf numFmtId="0" fontId="0" fillId="0" borderId="21" xfId="0" applyBorder="1"/>
    <xf numFmtId="0" fontId="0" fillId="0" borderId="22" xfId="0" applyBorder="1"/>
    <xf numFmtId="0" fontId="0" fillId="0" borderId="40" xfId="0" applyBorder="1"/>
    <xf numFmtId="0" fontId="0" fillId="0" borderId="25" xfId="0" applyBorder="1"/>
    <xf numFmtId="0" fontId="0" fillId="0" borderId="26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6" fillId="0" borderId="0" xfId="0" applyFont="1" applyAlignment="1">
      <alignment horizontal="center" shrinkToFit="1"/>
    </xf>
    <xf numFmtId="0" fontId="7" fillId="0" borderId="1" xfId="0" applyFont="1" applyBorder="1" applyAlignment="1">
      <alignment vertical="center"/>
    </xf>
    <xf numFmtId="0" fontId="5" fillId="0" borderId="1" xfId="0" applyFont="1" applyBorder="1" applyAlignment="1">
      <alignment textRotation="90"/>
    </xf>
    <xf numFmtId="16" fontId="5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2" fontId="6" fillId="0" borderId="22" xfId="0" applyNumberFormat="1" applyFont="1" applyBorder="1" applyAlignment="1">
      <alignment shrinkToFit="1"/>
    </xf>
    <xf numFmtId="2" fontId="6" fillId="0" borderId="19" xfId="0" applyNumberFormat="1" applyFont="1" applyBorder="1" applyAlignment="1">
      <alignment shrinkToFit="1"/>
    </xf>
    <xf numFmtId="2" fontId="6" fillId="9" borderId="44" xfId="0" applyNumberFormat="1" applyFont="1" applyFill="1" applyBorder="1" applyAlignment="1">
      <alignment shrinkToFit="1"/>
    </xf>
    <xf numFmtId="2" fontId="6" fillId="9" borderId="45" xfId="0" applyNumberFormat="1" applyFont="1" applyFill="1" applyBorder="1" applyAlignment="1">
      <alignment shrinkToFit="1"/>
    </xf>
    <xf numFmtId="0" fontId="0" fillId="0" borderId="25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Font="1" applyFill="1"/>
    <xf numFmtId="0" fontId="1" fillId="0" borderId="1" xfId="0" applyFont="1" applyBorder="1" applyAlignment="1">
      <alignment horizontal="left" vertical="top"/>
    </xf>
    <xf numFmtId="0" fontId="11" fillId="0" borderId="29" xfId="0" applyFont="1" applyBorder="1" applyAlignment="1">
      <alignment horizontal="left"/>
    </xf>
    <xf numFmtId="0" fontId="11" fillId="0" borderId="30" xfId="0" applyFont="1" applyBorder="1" applyAlignment="1">
      <alignment horizontal="left"/>
    </xf>
    <xf numFmtId="0" fontId="11" fillId="0" borderId="31" xfId="0" applyFont="1" applyBorder="1" applyAlignment="1">
      <alignment horizontal="left"/>
    </xf>
    <xf numFmtId="16" fontId="11" fillId="0" borderId="29" xfId="0" applyNumberFormat="1" applyFont="1" applyBorder="1" applyAlignment="1">
      <alignment horizontal="left"/>
    </xf>
    <xf numFmtId="0" fontId="12" fillId="0" borderId="32" xfId="0" applyFont="1" applyBorder="1" applyAlignment="1">
      <alignment horizontal="center"/>
    </xf>
    <xf numFmtId="0" fontId="12" fillId="0" borderId="33" xfId="0" applyFont="1" applyBorder="1" applyAlignment="1">
      <alignment horizontal="center"/>
    </xf>
    <xf numFmtId="0" fontId="12" fillId="0" borderId="29" xfId="0" applyFont="1" applyBorder="1" applyAlignment="1" applyProtection="1">
      <alignment horizontal="center"/>
      <protection locked="0"/>
    </xf>
    <xf numFmtId="0" fontId="12" fillId="0" borderId="31" xfId="0" applyFont="1" applyBorder="1" applyAlignment="1" applyProtection="1">
      <alignment horizontal="center"/>
      <protection locked="0"/>
    </xf>
    <xf numFmtId="0" fontId="12" fillId="0" borderId="29" xfId="0" applyFont="1" applyBorder="1" applyAlignment="1">
      <alignment horizontal="center"/>
    </xf>
    <xf numFmtId="0" fontId="12" fillId="0" borderId="30" xfId="0" applyFont="1" applyBorder="1" applyAlignment="1">
      <alignment horizontal="center"/>
    </xf>
    <xf numFmtId="0" fontId="12" fillId="0" borderId="31" xfId="0" applyFont="1" applyBorder="1" applyAlignment="1">
      <alignment horizontal="center"/>
    </xf>
  </cellXfs>
  <cellStyles count="29">
    <cellStyle name="Hipervínculo" xfId="1" builtinId="8" hidden="1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" xfId="13" builtinId="8" hidden="1"/>
    <cellStyle name="Hipervínculo" xfId="15" builtinId="8" hidden="1"/>
    <cellStyle name="Hipervínculo" xfId="17" builtinId="8" hidden="1"/>
    <cellStyle name="Hipervínculo" xfId="19" builtinId="8" hidden="1"/>
    <cellStyle name="Hipervínculo" xfId="21" builtinId="8" hidden="1"/>
    <cellStyle name="Hipervínculo" xfId="23" builtinId="8" hidden="1"/>
    <cellStyle name="Hipervínculo" xfId="25" builtinId="8" hidden="1"/>
    <cellStyle name="Hipervínculo" xfId="27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Hipervínculo visitado" xfId="16" builtinId="9" hidden="1"/>
    <cellStyle name="Hipervínculo visitado" xfId="18" builtinId="9" hidden="1"/>
    <cellStyle name="Hipervínculo visitado" xfId="20" builtinId="9" hidden="1"/>
    <cellStyle name="Hipervínculo visitado" xfId="22" builtinId="9" hidden="1"/>
    <cellStyle name="Hipervínculo visitado" xfId="24" builtinId="9" hidden="1"/>
    <cellStyle name="Hipervínculo visitado" xfId="26" builtinId="9" hidden="1"/>
    <cellStyle name="Hipervínculo visitado" xfId="28" builtinId="9" hidden="1"/>
    <cellStyle name="Normal" xfId="0" builtinId="0"/>
  </cellStyles>
  <dxfs count="0"/>
  <tableStyles count="0" defaultTableStyle="TableStyleMedium9" defaultPivotStyle="PivotStyleMedium4"/>
  <colors>
    <mruColors>
      <color rgb="FF00C5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101600</xdr:colOff>
          <xdr:row>47</xdr:row>
          <xdr:rowOff>101600</xdr:rowOff>
        </xdr:from>
        <xdr:to>
          <xdr:col>18</xdr:col>
          <xdr:colOff>127000</xdr:colOff>
          <xdr:row>52</xdr:row>
          <xdr:rowOff>101600</xdr:rowOff>
        </xdr:to>
        <xdr:sp macro="" textlink="">
          <xdr:nvSpPr>
            <xdr:cNvPr id="2049" name="Button 1" descr="3. Apreta aqui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ES_tradnl" sz="1200" b="1" i="0" u="none" strike="noStrike" baseline="0">
                  <a:solidFill>
                    <a:srgbClr val="0070C0"/>
                  </a:solidFill>
                  <a:latin typeface="Arial" pitchFamily="2" charset="0"/>
                  <a:cs typeface="Arial" pitchFamily="2" charset="0"/>
                </a:rPr>
                <a:t>3. Prem aquí per a imprimir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CV6000"/>
  <sheetViews>
    <sheetView tabSelected="1" zoomScale="90" zoomScaleNormal="90" zoomScalePageLayoutView="75" workbookViewId="0">
      <selection activeCell="B4" sqref="B4"/>
    </sheetView>
  </sheetViews>
  <sheetFormatPr baseColWidth="10" defaultColWidth="11.5" defaultRowHeight="13" x14ac:dyDescent="0.15"/>
  <cols>
    <col min="1" max="1" width="3.5" customWidth="1"/>
    <col min="2" max="2" width="29.83203125" customWidth="1"/>
    <col min="3" max="4" width="5" style="1" customWidth="1"/>
    <col min="5" max="9" width="5" style="2" customWidth="1"/>
    <col min="10" max="10" width="2" style="2" customWidth="1"/>
    <col min="11" max="14" width="5" style="2" customWidth="1"/>
    <col min="15" max="16" width="2" style="2" customWidth="1"/>
    <col min="17" max="20" width="4.83203125" style="1" customWidth="1"/>
    <col min="21" max="24" width="3.83203125" style="1" customWidth="1"/>
    <col min="25" max="25" width="1.33203125" style="1" customWidth="1"/>
    <col min="26" max="26" width="4.1640625" style="1" customWidth="1"/>
    <col min="27" max="27" width="4.33203125" style="1" customWidth="1"/>
    <col min="28" max="28" width="1.6640625" style="1" customWidth="1"/>
    <col min="29" max="29" width="12.5" style="40" customWidth="1"/>
    <col min="30" max="30" width="1.5" style="1" customWidth="1"/>
    <col min="31" max="34" width="4.1640625" style="1" customWidth="1"/>
    <col min="35" max="38" width="3.5" style="1" customWidth="1"/>
    <col min="39" max="39" width="1.33203125" customWidth="1"/>
    <col min="40" max="44" width="4.5" style="1" customWidth="1"/>
    <col min="45" max="46" width="3.83203125" style="1" customWidth="1"/>
    <col min="47" max="47" width="6.5" style="1" customWidth="1"/>
    <col min="48" max="48" width="7.5" style="1" customWidth="1"/>
    <col min="49" max="50" width="7.5" customWidth="1"/>
    <col min="51" max="51" width="7.5" style="5" customWidth="1"/>
    <col min="52" max="53" width="7.5" customWidth="1"/>
    <col min="54" max="54" width="9" customWidth="1"/>
    <col min="55" max="66" width="6.83203125" customWidth="1"/>
    <col min="67" max="67" width="10.1640625" customWidth="1"/>
    <col min="68" max="68" width="7.83203125" style="32" customWidth="1"/>
    <col min="69" max="71" width="7.83203125" style="7" customWidth="1"/>
    <col min="72" max="74" width="6.5" style="7" customWidth="1"/>
    <col min="75" max="76" width="7.83203125" style="7" customWidth="1"/>
    <col min="77" max="77" width="6.5" style="6" customWidth="1"/>
    <col min="78" max="87" width="5.5" style="6" customWidth="1"/>
    <col min="88" max="94" width="5.5" customWidth="1"/>
    <col min="95" max="99" width="6" customWidth="1"/>
    <col min="100" max="16384" width="11.5" style="3"/>
  </cols>
  <sheetData>
    <row r="1" spans="1:99" x14ac:dyDescent="0.15">
      <c r="B1" t="s">
        <v>55</v>
      </c>
      <c r="C1" s="26">
        <v>1</v>
      </c>
      <c r="D1" s="26">
        <v>2</v>
      </c>
      <c r="E1" s="42">
        <v>3</v>
      </c>
      <c r="F1" s="42">
        <v>4</v>
      </c>
      <c r="G1" s="42">
        <v>5</v>
      </c>
      <c r="H1" s="42">
        <v>6</v>
      </c>
      <c r="I1" s="42">
        <v>7</v>
      </c>
      <c r="L1" s="56"/>
      <c r="M1" s="48"/>
      <c r="N1" s="48"/>
      <c r="O1" s="48"/>
      <c r="P1" s="48"/>
      <c r="Q1" s="48"/>
      <c r="R1" s="48"/>
      <c r="S1" s="48"/>
      <c r="T1" s="48"/>
      <c r="U1" s="48"/>
      <c r="V1" s="49"/>
      <c r="W1" s="3"/>
      <c r="X1" s="48"/>
      <c r="Y1" s="48"/>
      <c r="Z1" s="48"/>
      <c r="AA1" s="65"/>
      <c r="AB1" s="48"/>
      <c r="AC1" s="48"/>
      <c r="AD1" s="65"/>
      <c r="AE1" s="65"/>
      <c r="AF1" s="48"/>
      <c r="AG1" s="69"/>
      <c r="AL1" s="24"/>
      <c r="AM1" s="1"/>
      <c r="AW1" s="26"/>
      <c r="AX1" s="41"/>
      <c r="AY1" s="41"/>
      <c r="AZ1" s="41"/>
      <c r="BA1" s="26"/>
      <c r="BB1" s="26"/>
      <c r="BC1" s="26"/>
      <c r="BD1" s="26"/>
      <c r="BE1" s="26"/>
      <c r="BF1" s="26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</row>
    <row r="2" spans="1:99" x14ac:dyDescent="0.15">
      <c r="A2" s="1"/>
      <c r="B2" s="44" t="s">
        <v>56</v>
      </c>
      <c r="C2" s="8" t="s">
        <v>0</v>
      </c>
      <c r="D2" s="8" t="s">
        <v>1</v>
      </c>
      <c r="E2" s="9" t="s">
        <v>5</v>
      </c>
      <c r="F2" s="10" t="s">
        <v>31</v>
      </c>
      <c r="G2" s="121" t="s">
        <v>32</v>
      </c>
      <c r="H2" s="122" t="s">
        <v>57</v>
      </c>
      <c r="I2" s="11" t="s">
        <v>33</v>
      </c>
      <c r="J2" s="1"/>
      <c r="L2" s="57"/>
      <c r="M2" s="58"/>
      <c r="N2" s="59"/>
      <c r="O2" s="60" t="s">
        <v>3</v>
      </c>
      <c r="P2" s="60"/>
      <c r="Q2" s="60"/>
      <c r="R2" s="60"/>
      <c r="S2" s="60" t="s">
        <v>41</v>
      </c>
      <c r="T2" s="60"/>
      <c r="U2" s="12"/>
      <c r="V2" s="61" t="s">
        <v>40</v>
      </c>
      <c r="X2" s="60" t="s">
        <v>60</v>
      </c>
      <c r="Y2" s="60"/>
      <c r="Z2" s="66"/>
      <c r="AA2" s="60" t="s">
        <v>30</v>
      </c>
      <c r="AB2" s="60"/>
      <c r="AC2" s="59"/>
      <c r="AD2" s="60"/>
      <c r="AE2" s="60"/>
      <c r="AF2" s="66"/>
      <c r="AG2" s="67"/>
      <c r="AL2" s="24"/>
      <c r="AM2" s="1"/>
      <c r="AW2" s="26"/>
      <c r="AX2" s="41"/>
      <c r="AY2" s="41"/>
      <c r="AZ2" s="41"/>
      <c r="BA2" s="26"/>
      <c r="BB2" s="26"/>
      <c r="BC2" s="26"/>
      <c r="BD2" s="26"/>
      <c r="BE2" s="26"/>
      <c r="BF2" s="26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</row>
    <row r="3" spans="1:99" ht="14" thickBot="1" x14ac:dyDescent="0.2">
      <c r="A3" s="1"/>
      <c r="B3" s="107" t="s">
        <v>58</v>
      </c>
      <c r="C3" s="13">
        <v>1</v>
      </c>
      <c r="D3" s="13">
        <v>2</v>
      </c>
      <c r="E3" s="14">
        <v>3</v>
      </c>
      <c r="F3" s="14">
        <v>4</v>
      </c>
      <c r="G3" s="14">
        <v>5</v>
      </c>
      <c r="H3" s="14">
        <v>6</v>
      </c>
      <c r="I3" s="14">
        <v>7</v>
      </c>
      <c r="L3" s="23" t="s">
        <v>37</v>
      </c>
      <c r="M3" s="54" t="s">
        <v>38</v>
      </c>
      <c r="N3" s="23" t="s">
        <v>39</v>
      </c>
      <c r="O3" s="23" t="s">
        <v>37</v>
      </c>
      <c r="P3" s="54" t="s">
        <v>38</v>
      </c>
      <c r="Q3" s="23" t="s">
        <v>39</v>
      </c>
      <c r="R3" s="3"/>
      <c r="S3" s="23" t="s">
        <v>29</v>
      </c>
      <c r="T3" s="23" t="s">
        <v>29</v>
      </c>
      <c r="U3" s="46"/>
      <c r="V3" s="55"/>
      <c r="W3" s="3"/>
      <c r="X3" s="129" t="s">
        <v>4</v>
      </c>
      <c r="Y3" s="129" t="s">
        <v>4</v>
      </c>
      <c r="AA3" s="23" t="s">
        <v>28</v>
      </c>
      <c r="AB3" s="62" t="s">
        <v>6</v>
      </c>
      <c r="AC3" s="62" t="s">
        <v>7</v>
      </c>
      <c r="AD3" s="62" t="s">
        <v>8</v>
      </c>
      <c r="AE3" s="68" t="s">
        <v>53</v>
      </c>
      <c r="AF3" s="63" t="s">
        <v>42</v>
      </c>
      <c r="AG3" s="63" t="s">
        <v>43</v>
      </c>
      <c r="AI3" s="18" t="s">
        <v>9</v>
      </c>
      <c r="AJ3" s="18" t="s">
        <v>10</v>
      </c>
      <c r="AK3" s="18" t="s">
        <v>11</v>
      </c>
      <c r="AL3" s="19" t="s">
        <v>12</v>
      </c>
      <c r="AM3" s="18" t="s">
        <v>13</v>
      </c>
      <c r="AN3" s="18" t="s">
        <v>14</v>
      </c>
      <c r="AP3" s="128" t="s">
        <v>15</v>
      </c>
      <c r="AQ3" s="128" t="s">
        <v>16</v>
      </c>
      <c r="AR3" s="130" t="s">
        <v>17</v>
      </c>
      <c r="AS3" s="131" t="s">
        <v>18</v>
      </c>
      <c r="AT3" s="132" t="s">
        <v>19</v>
      </c>
      <c r="AU3" s="133" t="s">
        <v>20</v>
      </c>
      <c r="AV3" s="128" t="s">
        <v>21</v>
      </c>
      <c r="AW3" s="1"/>
      <c r="AX3" s="76" t="s">
        <v>34</v>
      </c>
      <c r="AY3" s="76" t="s">
        <v>35</v>
      </c>
      <c r="AZ3" s="20"/>
      <c r="BA3" s="77" t="s">
        <v>22</v>
      </c>
      <c r="BB3" s="77" t="s">
        <v>22</v>
      </c>
      <c r="BC3" s="77" t="s">
        <v>22</v>
      </c>
      <c r="BD3" s="78" t="s">
        <v>28</v>
      </c>
      <c r="BE3" s="77" t="s">
        <v>23</v>
      </c>
      <c r="BF3" s="77" t="s">
        <v>23</v>
      </c>
      <c r="BG3" s="77" t="s">
        <v>23</v>
      </c>
      <c r="BH3" s="78" t="s">
        <v>6</v>
      </c>
      <c r="BI3" s="77" t="s">
        <v>24</v>
      </c>
      <c r="BJ3" s="77" t="s">
        <v>24</v>
      </c>
      <c r="BK3" s="77" t="s">
        <v>24</v>
      </c>
      <c r="BL3" s="78" t="s">
        <v>7</v>
      </c>
      <c r="BM3" s="77" t="s">
        <v>25</v>
      </c>
      <c r="BN3" s="77" t="s">
        <v>25</v>
      </c>
      <c r="BO3" s="77" t="s">
        <v>25</v>
      </c>
      <c r="BP3" s="78" t="s">
        <v>8</v>
      </c>
      <c r="BQ3" s="77" t="s">
        <v>26</v>
      </c>
      <c r="BR3" s="77" t="s">
        <v>26</v>
      </c>
      <c r="BS3" s="77" t="s">
        <v>26</v>
      </c>
      <c r="BT3" s="77" t="s">
        <v>26</v>
      </c>
      <c r="BU3" s="78" t="s">
        <v>36</v>
      </c>
      <c r="BV3" s="1"/>
      <c r="BW3" s="3"/>
      <c r="BX3" s="3"/>
      <c r="BY3" s="3"/>
      <c r="BZ3" s="3"/>
      <c r="CA3" s="3"/>
      <c r="CB3"/>
      <c r="CC3"/>
      <c r="CD3"/>
      <c r="CE3"/>
      <c r="CF3"/>
      <c r="CG3"/>
      <c r="CH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</row>
    <row r="4" spans="1:99" x14ac:dyDescent="0.15">
      <c r="A4" s="1">
        <v>1</v>
      </c>
      <c r="B4" s="181"/>
      <c r="C4" s="8">
        <f t="shared" ref="C4:I4" si="0">COUNTIF(C50:C154,1)</f>
        <v>0</v>
      </c>
      <c r="D4" s="8">
        <f t="shared" si="0"/>
        <v>0</v>
      </c>
      <c r="E4" s="21">
        <f t="shared" si="0"/>
        <v>0</v>
      </c>
      <c r="F4" s="22">
        <f t="shared" si="0"/>
        <v>0</v>
      </c>
      <c r="G4" s="121">
        <f t="shared" si="0"/>
        <v>0</v>
      </c>
      <c r="H4" s="122">
        <f t="shared" si="0"/>
        <v>0</v>
      </c>
      <c r="I4" s="8">
        <f t="shared" si="0"/>
        <v>0</v>
      </c>
      <c r="L4" s="87">
        <f>SUM(F4+G4)</f>
        <v>0</v>
      </c>
      <c r="M4" s="88">
        <f t="shared" ref="M4:N38" si="1">SUM(F4)</f>
        <v>0</v>
      </c>
      <c r="N4" s="88">
        <f t="shared" si="1"/>
        <v>0</v>
      </c>
      <c r="O4" s="15" t="e">
        <f t="shared" ref="O4:O38" si="2">IF(AY4&gt;1,"X"," ")</f>
        <v>#NUM!</v>
      </c>
      <c r="P4" s="15" t="e">
        <f t="shared" ref="P4:Q38" si="3">IF(AS4&gt;1,"X"," ")</f>
        <v>#NUM!</v>
      </c>
      <c r="Q4" s="15" t="e">
        <f t="shared" si="3"/>
        <v>#NUM!</v>
      </c>
      <c r="R4" s="3"/>
      <c r="S4" s="88">
        <f t="shared" ref="S4:S38" si="4">SUM(E4)</f>
        <v>0</v>
      </c>
      <c r="T4" s="74" t="e">
        <f t="shared" ref="T4:T38" si="5">IF(AR4&gt;1,"X"," ")</f>
        <v>#NUM!</v>
      </c>
      <c r="U4" s="68"/>
      <c r="V4" s="81" t="str">
        <f>A4&amp;" "&amp;B4</f>
        <v xml:space="preserve">1 </v>
      </c>
      <c r="X4" s="16">
        <f t="shared" ref="X4:X38" si="6">SUM(H4)</f>
        <v>0</v>
      </c>
      <c r="Y4" s="23" t="e">
        <f t="shared" ref="Y4:Y38" si="7">IF(AU4&gt;1,"X"," ")</f>
        <v>#NUM!</v>
      </c>
      <c r="Z4"/>
      <c r="AA4" s="23" t="e">
        <f t="shared" ref="AA4:AA38" si="8">IF(BD4=3,"X"," ")</f>
        <v>#NUM!</v>
      </c>
      <c r="AB4" s="23" t="e">
        <f t="shared" ref="AB4:AB38" si="9">IF(BH4=3,"X"," ")</f>
        <v>#NUM!</v>
      </c>
      <c r="AC4" s="23" t="e">
        <f t="shared" ref="AC4:AC38" si="10">IF(BL4=3,"X"," ")</f>
        <v>#NUM!</v>
      </c>
      <c r="AD4" s="23" t="e">
        <f t="shared" ref="AD4:AD38" si="11">IF(BP4=3,"X"," ")</f>
        <v>#NUM!</v>
      </c>
      <c r="AE4" s="23" t="e">
        <f>IF(BU4=0,"X"," ")</f>
        <v>#NUM!</v>
      </c>
      <c r="AF4" s="16">
        <f>SUM(C4)</f>
        <v>0</v>
      </c>
      <c r="AG4" s="16">
        <f>SUM(D4)</f>
        <v>0</v>
      </c>
      <c r="AI4" s="20" t="e">
        <f>STANDARDIZE(C4,C41,C42)</f>
        <v>#NUM!</v>
      </c>
      <c r="AJ4" s="20" t="e">
        <f>STANDARDIZE(D4,D41,D42)</f>
        <v>#NUM!</v>
      </c>
      <c r="AK4" s="24">
        <f>SUM(C4+D4)</f>
        <v>0</v>
      </c>
      <c r="AL4" s="24">
        <f>SUM(C4-D4)</f>
        <v>0</v>
      </c>
      <c r="AM4" s="20" t="e">
        <f>STANDARDIZE(AK4,AK41,AK42)</f>
        <v>#NUM!</v>
      </c>
      <c r="AN4" s="20" t="e">
        <f>STANDARDIZE(AL4,AL41,AL42)</f>
        <v>#NUM!</v>
      </c>
      <c r="AP4" s="20" t="e">
        <f t="shared" ref="AP4:AV4" si="12">STANDARDIZE(C4,C41,C42)</f>
        <v>#NUM!</v>
      </c>
      <c r="AQ4" s="20" t="e">
        <f t="shared" si="12"/>
        <v>#NUM!</v>
      </c>
      <c r="AR4" s="20" t="e">
        <f t="shared" si="12"/>
        <v>#NUM!</v>
      </c>
      <c r="AS4" s="20" t="e">
        <f t="shared" si="12"/>
        <v>#NUM!</v>
      </c>
      <c r="AT4" s="20" t="e">
        <f t="shared" si="12"/>
        <v>#NUM!</v>
      </c>
      <c r="AU4" s="20" t="e">
        <f t="shared" si="12"/>
        <v>#NUM!</v>
      </c>
      <c r="AV4" s="20" t="e">
        <f t="shared" si="12"/>
        <v>#NUM!</v>
      </c>
      <c r="AW4" s="1"/>
      <c r="AX4" s="20">
        <f>SUM(F4+G4)</f>
        <v>0</v>
      </c>
      <c r="AY4" s="20" t="e">
        <f>STANDARDIZE(AX4,AX41,AX42)</f>
        <v>#NUM!</v>
      </c>
      <c r="AZ4" s="20"/>
      <c r="BA4" s="26" t="e">
        <f t="shared" ref="BA4:BA38" si="13">IF(AN4&gt;1,"1","0")</f>
        <v>#NUM!</v>
      </c>
      <c r="BB4" s="26" t="e">
        <f t="shared" ref="BB4:BB38" si="14">IF(AI4&gt;0,"1","0")</f>
        <v>#NUM!</v>
      </c>
      <c r="BC4" s="26" t="e">
        <f t="shared" ref="BC4:BC38" si="15">IF(AJ4&lt;0,"1","0")</f>
        <v>#NUM!</v>
      </c>
      <c r="BD4" s="26" t="e">
        <f>SUM(BA4+BB4+BC4)</f>
        <v>#NUM!</v>
      </c>
      <c r="BE4" s="26" t="e">
        <f t="shared" ref="BE4:BE38" si="16">IF(AN4&lt;-1,"1","0")</f>
        <v>#NUM!</v>
      </c>
      <c r="BF4" s="26" t="e">
        <f t="shared" ref="BF4:BF38" si="17">IF(AJ4&gt;0,"1","0")</f>
        <v>#NUM!</v>
      </c>
      <c r="BG4" s="26" t="e">
        <f t="shared" ref="BG4:BG38" si="18">IF(AI4&lt;0,"1","0")</f>
        <v>#NUM!</v>
      </c>
      <c r="BH4" s="26" t="e">
        <f>SUM(BE4+BF4+BG4)</f>
        <v>#NUM!</v>
      </c>
      <c r="BI4" s="26" t="e">
        <f t="shared" ref="BI4:BI38" si="19">IF(AM4&lt;-1,"1","0")</f>
        <v>#NUM!</v>
      </c>
      <c r="BJ4" s="26" t="e">
        <f t="shared" ref="BJ4:BK38" si="20">IF(AI4&lt;0,"1","0")</f>
        <v>#NUM!</v>
      </c>
      <c r="BK4" s="26" t="e">
        <f t="shared" si="20"/>
        <v>#NUM!</v>
      </c>
      <c r="BL4" s="26" t="e">
        <f>SUM(BI4+BJ4+BK4)</f>
        <v>#NUM!</v>
      </c>
      <c r="BM4" s="26" t="e">
        <f t="shared" ref="BM4:BM38" si="21">IF(AM4&gt;1,"1","0")</f>
        <v>#NUM!</v>
      </c>
      <c r="BN4" s="26" t="e">
        <f t="shared" ref="BN4:BN38" si="22">IF(AJ4&gt;0,"1","0")</f>
        <v>#NUM!</v>
      </c>
      <c r="BO4" s="26" t="e">
        <f t="shared" ref="BO4:BO38" si="23">IF(AI4&gt;0,"1","0")</f>
        <v>#NUM!</v>
      </c>
      <c r="BP4" s="26" t="e">
        <f>SUM(BM4+BN4+BO4)</f>
        <v>#NUM!</v>
      </c>
      <c r="BQ4" s="26" t="e">
        <f t="shared" ref="BQ4:BQ38" si="24">IF(AI4&lt;-0.5,"1","0")</f>
        <v>#NUM!</v>
      </c>
      <c r="BR4" s="26" t="e">
        <f t="shared" ref="BR4:BR38" si="25">IF(AI4&gt;0.5,"1","0")</f>
        <v>#NUM!</v>
      </c>
      <c r="BS4" s="26" t="e">
        <f t="shared" ref="BS4:BS38" si="26">IF(AJ4&lt;-0.5,"1","0")</f>
        <v>#NUM!</v>
      </c>
      <c r="BT4" s="26" t="e">
        <f t="shared" ref="BT4:BT38" si="27">IF(AJ4&gt;0.5,"1","0")</f>
        <v>#NUM!</v>
      </c>
      <c r="BU4" s="26" t="e">
        <f>SUM(BQ4+BR4+BS4+BT4)</f>
        <v>#NUM!</v>
      </c>
      <c r="BV4" s="1"/>
      <c r="BW4" s="3"/>
      <c r="BX4" s="3"/>
      <c r="BY4" s="3"/>
      <c r="BZ4" s="3"/>
      <c r="CA4" s="3"/>
      <c r="CB4"/>
      <c r="CC4"/>
      <c r="CD4"/>
      <c r="CE4"/>
      <c r="CF4"/>
      <c r="CG4"/>
      <c r="CH4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</row>
    <row r="5" spans="1:99" x14ac:dyDescent="0.15">
      <c r="A5" s="1">
        <v>2</v>
      </c>
      <c r="B5" s="181"/>
      <c r="C5" s="8">
        <f>COUNTIF(C50:C154,2)</f>
        <v>0</v>
      </c>
      <c r="D5" s="8">
        <f t="shared" ref="D5:I5" si="28">COUNTIF(D50:D154,2)</f>
        <v>0</v>
      </c>
      <c r="E5" s="21">
        <f t="shared" si="28"/>
        <v>0</v>
      </c>
      <c r="F5" s="22">
        <f t="shared" si="28"/>
        <v>0</v>
      </c>
      <c r="G5" s="121">
        <f t="shared" si="28"/>
        <v>0</v>
      </c>
      <c r="H5" s="122">
        <f t="shared" si="28"/>
        <v>0</v>
      </c>
      <c r="I5" s="8">
        <f t="shared" si="28"/>
        <v>0</v>
      </c>
      <c r="L5" s="87">
        <f t="shared" ref="L5:L38" si="29">SUM(F5+G5)</f>
        <v>0</v>
      </c>
      <c r="M5" s="88">
        <f t="shared" si="1"/>
        <v>0</v>
      </c>
      <c r="N5" s="88">
        <f t="shared" si="1"/>
        <v>0</v>
      </c>
      <c r="O5" s="15" t="e">
        <f t="shared" si="2"/>
        <v>#NUM!</v>
      </c>
      <c r="P5" s="15" t="e">
        <f t="shared" si="3"/>
        <v>#NUM!</v>
      </c>
      <c r="Q5" s="15" t="e">
        <f t="shared" si="3"/>
        <v>#NUM!</v>
      </c>
      <c r="R5" s="3"/>
      <c r="S5" s="88">
        <f t="shared" si="4"/>
        <v>0</v>
      </c>
      <c r="T5" s="74" t="e">
        <f t="shared" si="5"/>
        <v>#NUM!</v>
      </c>
      <c r="U5" s="68"/>
      <c r="V5" s="81" t="str">
        <f t="shared" ref="V5:V38" si="30">A5&amp;" "&amp;B5</f>
        <v xml:space="preserve">2 </v>
      </c>
      <c r="X5" s="16">
        <f t="shared" si="6"/>
        <v>0</v>
      </c>
      <c r="Y5" s="23" t="e">
        <f t="shared" si="7"/>
        <v>#NUM!</v>
      </c>
      <c r="Z5"/>
      <c r="AA5" s="23" t="e">
        <f t="shared" si="8"/>
        <v>#NUM!</v>
      </c>
      <c r="AB5" s="23" t="e">
        <f t="shared" si="9"/>
        <v>#NUM!</v>
      </c>
      <c r="AC5" s="23" t="e">
        <f t="shared" si="10"/>
        <v>#NUM!</v>
      </c>
      <c r="AD5" s="23" t="e">
        <f t="shared" si="11"/>
        <v>#NUM!</v>
      </c>
      <c r="AE5" s="23" t="e">
        <f t="shared" ref="AE5:AE38" si="31">IF(BU5=0,"X"," ")</f>
        <v>#NUM!</v>
      </c>
      <c r="AF5" s="16">
        <f t="shared" ref="AF5:AF38" si="32">SUM(C5)</f>
        <v>0</v>
      </c>
      <c r="AG5" s="16">
        <f t="shared" ref="AG5:AG38" si="33">SUM(D5)</f>
        <v>0</v>
      </c>
      <c r="AI5" s="20" t="e">
        <f>STANDARDIZE(C5,C41,C42)</f>
        <v>#NUM!</v>
      </c>
      <c r="AJ5" s="20" t="e">
        <f>STANDARDIZE(D5,D41,D42)</f>
        <v>#NUM!</v>
      </c>
      <c r="AK5" s="24">
        <f t="shared" ref="AK5:AK38" si="34">SUM(C5+D5)</f>
        <v>0</v>
      </c>
      <c r="AL5" s="24">
        <f t="shared" ref="AL5:AL38" si="35">SUM(C5-D5)</f>
        <v>0</v>
      </c>
      <c r="AM5" s="20" t="e">
        <f>STANDARDIZE(AK5,AK41,AK42)</f>
        <v>#NUM!</v>
      </c>
      <c r="AN5" s="20" t="e">
        <f>STANDARDIZE(AL5,AL41,AL42)</f>
        <v>#NUM!</v>
      </c>
      <c r="AP5" s="20" t="e">
        <f t="shared" ref="AP5:AV5" si="36">STANDARDIZE(C5,C41,C42)</f>
        <v>#NUM!</v>
      </c>
      <c r="AQ5" s="20" t="e">
        <f t="shared" si="36"/>
        <v>#NUM!</v>
      </c>
      <c r="AR5" s="20" t="e">
        <f t="shared" si="36"/>
        <v>#NUM!</v>
      </c>
      <c r="AS5" s="20" t="e">
        <f t="shared" si="36"/>
        <v>#NUM!</v>
      </c>
      <c r="AT5" s="20" t="e">
        <f t="shared" si="36"/>
        <v>#NUM!</v>
      </c>
      <c r="AU5" s="20" t="e">
        <f t="shared" si="36"/>
        <v>#NUM!</v>
      </c>
      <c r="AV5" s="20" t="e">
        <f t="shared" si="36"/>
        <v>#NUM!</v>
      </c>
      <c r="AW5" s="1"/>
      <c r="AX5" s="20">
        <f t="shared" ref="AX5:AX38" si="37">SUM(F5+G5)</f>
        <v>0</v>
      </c>
      <c r="AY5" s="20" t="e">
        <f>STANDARDIZE(AX5,AX41,AX42)</f>
        <v>#NUM!</v>
      </c>
      <c r="AZ5" s="20"/>
      <c r="BA5" s="26" t="e">
        <f t="shared" si="13"/>
        <v>#NUM!</v>
      </c>
      <c r="BB5" s="26" t="e">
        <f t="shared" si="14"/>
        <v>#NUM!</v>
      </c>
      <c r="BC5" s="26" t="e">
        <f t="shared" si="15"/>
        <v>#NUM!</v>
      </c>
      <c r="BD5" s="26" t="e">
        <f t="shared" ref="BD5:BD38" si="38">SUM(BA5+BB5+BC5)</f>
        <v>#NUM!</v>
      </c>
      <c r="BE5" s="26" t="e">
        <f t="shared" si="16"/>
        <v>#NUM!</v>
      </c>
      <c r="BF5" s="26" t="e">
        <f t="shared" si="17"/>
        <v>#NUM!</v>
      </c>
      <c r="BG5" s="26" t="e">
        <f t="shared" si="18"/>
        <v>#NUM!</v>
      </c>
      <c r="BH5" s="26" t="e">
        <f t="shared" ref="BH5:BH38" si="39">SUM(BE5+BF5+BG5)</f>
        <v>#NUM!</v>
      </c>
      <c r="BI5" s="26" t="e">
        <f t="shared" si="19"/>
        <v>#NUM!</v>
      </c>
      <c r="BJ5" s="26" t="e">
        <f t="shared" si="20"/>
        <v>#NUM!</v>
      </c>
      <c r="BK5" s="26" t="e">
        <f t="shared" si="20"/>
        <v>#NUM!</v>
      </c>
      <c r="BL5" s="26" t="e">
        <f t="shared" ref="BL5:BL38" si="40">SUM(BI5+BJ5+BK5)</f>
        <v>#NUM!</v>
      </c>
      <c r="BM5" s="26" t="e">
        <f t="shared" si="21"/>
        <v>#NUM!</v>
      </c>
      <c r="BN5" s="26" t="e">
        <f t="shared" si="22"/>
        <v>#NUM!</v>
      </c>
      <c r="BO5" s="26" t="e">
        <f t="shared" si="23"/>
        <v>#NUM!</v>
      </c>
      <c r="BP5" s="26" t="e">
        <f t="shared" ref="BP5:BP38" si="41">SUM(BM5+BN5+BO5)</f>
        <v>#NUM!</v>
      </c>
      <c r="BQ5" s="26" t="e">
        <f t="shared" si="24"/>
        <v>#NUM!</v>
      </c>
      <c r="BR5" s="26" t="e">
        <f t="shared" si="25"/>
        <v>#NUM!</v>
      </c>
      <c r="BS5" s="26" t="e">
        <f t="shared" si="26"/>
        <v>#NUM!</v>
      </c>
      <c r="BT5" s="26" t="e">
        <f t="shared" si="27"/>
        <v>#NUM!</v>
      </c>
      <c r="BU5" s="26" t="e">
        <f t="shared" ref="BU5:BU38" si="42">SUM(BQ5+BR5+BS5+BT5)</f>
        <v>#NUM!</v>
      </c>
      <c r="BV5" s="1"/>
      <c r="BW5" s="3"/>
      <c r="BX5" s="3"/>
      <c r="BY5" s="3"/>
      <c r="BZ5" s="3"/>
      <c r="CA5" s="3"/>
      <c r="CB5"/>
      <c r="CC5"/>
      <c r="CD5"/>
      <c r="CE5"/>
      <c r="CF5"/>
      <c r="CG5"/>
      <c r="CH5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</row>
    <row r="6" spans="1:99" x14ac:dyDescent="0.15">
      <c r="A6" s="1">
        <v>3</v>
      </c>
      <c r="B6" s="181"/>
      <c r="C6" s="8">
        <f t="shared" ref="C6:I6" si="43">COUNTIF(C50:C154,3)</f>
        <v>0</v>
      </c>
      <c r="D6" s="8">
        <f t="shared" si="43"/>
        <v>0</v>
      </c>
      <c r="E6" s="21">
        <f t="shared" si="43"/>
        <v>0</v>
      </c>
      <c r="F6" s="22">
        <f t="shared" si="43"/>
        <v>0</v>
      </c>
      <c r="G6" s="121">
        <f t="shared" si="43"/>
        <v>0</v>
      </c>
      <c r="H6" s="122">
        <f t="shared" si="43"/>
        <v>0</v>
      </c>
      <c r="I6" s="8">
        <f t="shared" si="43"/>
        <v>0</v>
      </c>
      <c r="L6" s="87">
        <f t="shared" si="29"/>
        <v>0</v>
      </c>
      <c r="M6" s="88">
        <f t="shared" si="1"/>
        <v>0</v>
      </c>
      <c r="N6" s="88">
        <f t="shared" si="1"/>
        <v>0</v>
      </c>
      <c r="O6" s="15" t="e">
        <f t="shared" si="2"/>
        <v>#NUM!</v>
      </c>
      <c r="P6" s="15" t="e">
        <f t="shared" si="3"/>
        <v>#NUM!</v>
      </c>
      <c r="Q6" s="15" t="e">
        <f t="shared" si="3"/>
        <v>#NUM!</v>
      </c>
      <c r="R6" s="3"/>
      <c r="S6" s="88">
        <f t="shared" si="4"/>
        <v>0</v>
      </c>
      <c r="T6" s="74" t="e">
        <f t="shared" si="5"/>
        <v>#NUM!</v>
      </c>
      <c r="U6" s="68"/>
      <c r="V6" s="81" t="str">
        <f t="shared" si="30"/>
        <v xml:space="preserve">3 </v>
      </c>
      <c r="X6" s="16">
        <f t="shared" si="6"/>
        <v>0</v>
      </c>
      <c r="Y6" s="23" t="e">
        <f t="shared" si="7"/>
        <v>#NUM!</v>
      </c>
      <c r="Z6"/>
      <c r="AA6" s="23" t="e">
        <f t="shared" si="8"/>
        <v>#NUM!</v>
      </c>
      <c r="AB6" s="23" t="e">
        <f t="shared" si="9"/>
        <v>#NUM!</v>
      </c>
      <c r="AC6" s="23" t="e">
        <f t="shared" si="10"/>
        <v>#NUM!</v>
      </c>
      <c r="AD6" s="23" t="e">
        <f t="shared" si="11"/>
        <v>#NUM!</v>
      </c>
      <c r="AE6" s="23" t="e">
        <f t="shared" si="31"/>
        <v>#NUM!</v>
      </c>
      <c r="AF6" s="16">
        <f t="shared" si="32"/>
        <v>0</v>
      </c>
      <c r="AG6" s="16">
        <f t="shared" si="33"/>
        <v>0</v>
      </c>
      <c r="AI6" s="20" t="e">
        <f>STANDARDIZE(C6,C41,C42)</f>
        <v>#NUM!</v>
      </c>
      <c r="AJ6" s="20" t="e">
        <f>STANDARDIZE(D6,D41,D42)</f>
        <v>#NUM!</v>
      </c>
      <c r="AK6" s="24">
        <f t="shared" si="34"/>
        <v>0</v>
      </c>
      <c r="AL6" s="24">
        <f t="shared" si="35"/>
        <v>0</v>
      </c>
      <c r="AM6" s="20" t="e">
        <f>STANDARDIZE(AK6,AK41,AK42)</f>
        <v>#NUM!</v>
      </c>
      <c r="AN6" s="20" t="e">
        <f>STANDARDIZE(AL6,AL41,AL42)</f>
        <v>#NUM!</v>
      </c>
      <c r="AP6" s="20" t="e">
        <f t="shared" ref="AP6:AV6" si="44">STANDARDIZE(C6,C41,C42)</f>
        <v>#NUM!</v>
      </c>
      <c r="AQ6" s="20" t="e">
        <f t="shared" si="44"/>
        <v>#NUM!</v>
      </c>
      <c r="AR6" s="20" t="e">
        <f t="shared" si="44"/>
        <v>#NUM!</v>
      </c>
      <c r="AS6" s="20" t="e">
        <f t="shared" si="44"/>
        <v>#NUM!</v>
      </c>
      <c r="AT6" s="20" t="e">
        <f t="shared" si="44"/>
        <v>#NUM!</v>
      </c>
      <c r="AU6" s="20" t="e">
        <f t="shared" si="44"/>
        <v>#NUM!</v>
      </c>
      <c r="AV6" s="20" t="e">
        <f t="shared" si="44"/>
        <v>#NUM!</v>
      </c>
      <c r="AW6" s="1"/>
      <c r="AX6" s="20">
        <f t="shared" si="37"/>
        <v>0</v>
      </c>
      <c r="AY6" s="20" t="e">
        <f>STANDARDIZE(AX6,AX41,AX42)</f>
        <v>#NUM!</v>
      </c>
      <c r="AZ6" s="20"/>
      <c r="BA6" s="26" t="e">
        <f t="shared" si="13"/>
        <v>#NUM!</v>
      </c>
      <c r="BB6" s="26" t="e">
        <f t="shared" si="14"/>
        <v>#NUM!</v>
      </c>
      <c r="BC6" s="26" t="e">
        <f t="shared" si="15"/>
        <v>#NUM!</v>
      </c>
      <c r="BD6" s="26" t="e">
        <f t="shared" si="38"/>
        <v>#NUM!</v>
      </c>
      <c r="BE6" s="26" t="e">
        <f t="shared" si="16"/>
        <v>#NUM!</v>
      </c>
      <c r="BF6" s="26" t="e">
        <f t="shared" si="17"/>
        <v>#NUM!</v>
      </c>
      <c r="BG6" s="26" t="e">
        <f t="shared" si="18"/>
        <v>#NUM!</v>
      </c>
      <c r="BH6" s="26" t="e">
        <f t="shared" si="39"/>
        <v>#NUM!</v>
      </c>
      <c r="BI6" s="26" t="e">
        <f t="shared" si="19"/>
        <v>#NUM!</v>
      </c>
      <c r="BJ6" s="26" t="e">
        <f t="shared" si="20"/>
        <v>#NUM!</v>
      </c>
      <c r="BK6" s="26" t="e">
        <f t="shared" si="20"/>
        <v>#NUM!</v>
      </c>
      <c r="BL6" s="26" t="e">
        <f t="shared" si="40"/>
        <v>#NUM!</v>
      </c>
      <c r="BM6" s="26" t="e">
        <f t="shared" si="21"/>
        <v>#NUM!</v>
      </c>
      <c r="BN6" s="26" t="e">
        <f t="shared" si="22"/>
        <v>#NUM!</v>
      </c>
      <c r="BO6" s="26" t="e">
        <f t="shared" si="23"/>
        <v>#NUM!</v>
      </c>
      <c r="BP6" s="26" t="e">
        <f t="shared" si="41"/>
        <v>#NUM!</v>
      </c>
      <c r="BQ6" s="26" t="e">
        <f t="shared" si="24"/>
        <v>#NUM!</v>
      </c>
      <c r="BR6" s="26" t="e">
        <f t="shared" si="25"/>
        <v>#NUM!</v>
      </c>
      <c r="BS6" s="26" t="e">
        <f t="shared" si="26"/>
        <v>#NUM!</v>
      </c>
      <c r="BT6" s="26" t="e">
        <f t="shared" si="27"/>
        <v>#NUM!</v>
      </c>
      <c r="BU6" s="26" t="e">
        <f t="shared" si="42"/>
        <v>#NUM!</v>
      </c>
      <c r="BV6" s="1"/>
      <c r="BW6" s="3"/>
      <c r="BX6" s="3"/>
      <c r="BY6" s="3"/>
      <c r="BZ6" s="3"/>
      <c r="CA6" s="3"/>
      <c r="CB6"/>
      <c r="CC6"/>
      <c r="CD6"/>
      <c r="CE6"/>
      <c r="CF6"/>
      <c r="CG6"/>
      <c r="CH6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</row>
    <row r="7" spans="1:99" x14ac:dyDescent="0.15">
      <c r="A7" s="1">
        <v>4</v>
      </c>
      <c r="B7" s="181"/>
      <c r="C7" s="8">
        <f t="shared" ref="C7:I7" si="45">COUNTIF(C50:C154,4)</f>
        <v>0</v>
      </c>
      <c r="D7" s="8">
        <f t="shared" si="45"/>
        <v>0</v>
      </c>
      <c r="E7" s="21">
        <f t="shared" si="45"/>
        <v>0</v>
      </c>
      <c r="F7" s="22">
        <f t="shared" si="45"/>
        <v>0</v>
      </c>
      <c r="G7" s="121">
        <f t="shared" si="45"/>
        <v>0</v>
      </c>
      <c r="H7" s="122">
        <f t="shared" si="45"/>
        <v>0</v>
      </c>
      <c r="I7" s="8">
        <f t="shared" si="45"/>
        <v>0</v>
      </c>
      <c r="L7" s="87">
        <f t="shared" si="29"/>
        <v>0</v>
      </c>
      <c r="M7" s="88">
        <f t="shared" si="1"/>
        <v>0</v>
      </c>
      <c r="N7" s="88">
        <f t="shared" si="1"/>
        <v>0</v>
      </c>
      <c r="O7" s="15" t="e">
        <f t="shared" si="2"/>
        <v>#NUM!</v>
      </c>
      <c r="P7" s="15" t="e">
        <f t="shared" si="3"/>
        <v>#NUM!</v>
      </c>
      <c r="Q7" s="15" t="e">
        <f t="shared" si="3"/>
        <v>#NUM!</v>
      </c>
      <c r="R7" s="3"/>
      <c r="S7" s="88">
        <f t="shared" si="4"/>
        <v>0</v>
      </c>
      <c r="T7" s="74" t="e">
        <f t="shared" si="5"/>
        <v>#NUM!</v>
      </c>
      <c r="U7" s="68"/>
      <c r="V7" s="81" t="str">
        <f t="shared" si="30"/>
        <v xml:space="preserve">4 </v>
      </c>
      <c r="X7" s="16">
        <f t="shared" si="6"/>
        <v>0</v>
      </c>
      <c r="Y7" s="23" t="e">
        <f t="shared" si="7"/>
        <v>#NUM!</v>
      </c>
      <c r="Z7"/>
      <c r="AA7" s="23" t="e">
        <f t="shared" si="8"/>
        <v>#NUM!</v>
      </c>
      <c r="AB7" s="23" t="e">
        <f t="shared" si="9"/>
        <v>#NUM!</v>
      </c>
      <c r="AC7" s="23" t="e">
        <f t="shared" si="10"/>
        <v>#NUM!</v>
      </c>
      <c r="AD7" s="23" t="e">
        <f t="shared" si="11"/>
        <v>#NUM!</v>
      </c>
      <c r="AE7" s="23" t="e">
        <f t="shared" si="31"/>
        <v>#NUM!</v>
      </c>
      <c r="AF7" s="16">
        <f t="shared" si="32"/>
        <v>0</v>
      </c>
      <c r="AG7" s="16">
        <f t="shared" si="33"/>
        <v>0</v>
      </c>
      <c r="AI7" s="20" t="e">
        <f>STANDARDIZE(C7,C41,C42)</f>
        <v>#NUM!</v>
      </c>
      <c r="AJ7" s="20" t="e">
        <f>STANDARDIZE(D7,D41,D42)</f>
        <v>#NUM!</v>
      </c>
      <c r="AK7" s="24">
        <f t="shared" si="34"/>
        <v>0</v>
      </c>
      <c r="AL7" s="24">
        <f t="shared" si="35"/>
        <v>0</v>
      </c>
      <c r="AM7" s="20" t="e">
        <f>STANDARDIZE(AK7,AK41,AK42)</f>
        <v>#NUM!</v>
      </c>
      <c r="AN7" s="20" t="e">
        <f>STANDARDIZE(AL7,AL41,AL42)</f>
        <v>#NUM!</v>
      </c>
      <c r="AP7" s="20" t="e">
        <f t="shared" ref="AP7:AV7" si="46">STANDARDIZE(C7,C41,C42)</f>
        <v>#NUM!</v>
      </c>
      <c r="AQ7" s="20" t="e">
        <f t="shared" si="46"/>
        <v>#NUM!</v>
      </c>
      <c r="AR7" s="20" t="e">
        <f t="shared" si="46"/>
        <v>#NUM!</v>
      </c>
      <c r="AS7" s="20" t="e">
        <f t="shared" si="46"/>
        <v>#NUM!</v>
      </c>
      <c r="AT7" s="20" t="e">
        <f t="shared" si="46"/>
        <v>#NUM!</v>
      </c>
      <c r="AU7" s="20" t="e">
        <f t="shared" si="46"/>
        <v>#NUM!</v>
      </c>
      <c r="AV7" s="20" t="e">
        <f t="shared" si="46"/>
        <v>#NUM!</v>
      </c>
      <c r="AW7" s="1"/>
      <c r="AX7" s="20">
        <f t="shared" si="37"/>
        <v>0</v>
      </c>
      <c r="AY7" s="20" t="e">
        <f>STANDARDIZE(AX7,AX41,AX42)</f>
        <v>#NUM!</v>
      </c>
      <c r="AZ7" s="20"/>
      <c r="BA7" s="26" t="e">
        <f t="shared" si="13"/>
        <v>#NUM!</v>
      </c>
      <c r="BB7" s="26" t="e">
        <f t="shared" si="14"/>
        <v>#NUM!</v>
      </c>
      <c r="BC7" s="26" t="e">
        <f t="shared" si="15"/>
        <v>#NUM!</v>
      </c>
      <c r="BD7" s="26" t="e">
        <f t="shared" si="38"/>
        <v>#NUM!</v>
      </c>
      <c r="BE7" s="26" t="e">
        <f t="shared" si="16"/>
        <v>#NUM!</v>
      </c>
      <c r="BF7" s="26" t="e">
        <f t="shared" si="17"/>
        <v>#NUM!</v>
      </c>
      <c r="BG7" s="26" t="e">
        <f t="shared" si="18"/>
        <v>#NUM!</v>
      </c>
      <c r="BH7" s="26" t="e">
        <f t="shared" si="39"/>
        <v>#NUM!</v>
      </c>
      <c r="BI7" s="26" t="e">
        <f t="shared" si="19"/>
        <v>#NUM!</v>
      </c>
      <c r="BJ7" s="26" t="e">
        <f t="shared" si="20"/>
        <v>#NUM!</v>
      </c>
      <c r="BK7" s="26" t="e">
        <f t="shared" si="20"/>
        <v>#NUM!</v>
      </c>
      <c r="BL7" s="26" t="e">
        <f t="shared" si="40"/>
        <v>#NUM!</v>
      </c>
      <c r="BM7" s="26" t="e">
        <f t="shared" si="21"/>
        <v>#NUM!</v>
      </c>
      <c r="BN7" s="26" t="e">
        <f t="shared" si="22"/>
        <v>#NUM!</v>
      </c>
      <c r="BO7" s="26" t="e">
        <f t="shared" si="23"/>
        <v>#NUM!</v>
      </c>
      <c r="BP7" s="26" t="e">
        <f t="shared" si="41"/>
        <v>#NUM!</v>
      </c>
      <c r="BQ7" s="26" t="e">
        <f t="shared" si="24"/>
        <v>#NUM!</v>
      </c>
      <c r="BR7" s="26" t="e">
        <f t="shared" si="25"/>
        <v>#NUM!</v>
      </c>
      <c r="BS7" s="26" t="e">
        <f t="shared" si="26"/>
        <v>#NUM!</v>
      </c>
      <c r="BT7" s="26" t="e">
        <f t="shared" si="27"/>
        <v>#NUM!</v>
      </c>
      <c r="BU7" s="26" t="e">
        <f t="shared" si="42"/>
        <v>#NUM!</v>
      </c>
      <c r="BV7" s="1"/>
      <c r="BW7" s="3"/>
      <c r="BX7" s="3"/>
      <c r="BY7" s="3"/>
      <c r="BZ7" s="3"/>
      <c r="CA7" s="3"/>
      <c r="CB7"/>
      <c r="CC7"/>
      <c r="CD7"/>
      <c r="CE7"/>
      <c r="CF7"/>
      <c r="CG7"/>
      <c r="CH7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</row>
    <row r="8" spans="1:99" x14ac:dyDescent="0.15">
      <c r="A8" s="1">
        <v>5</v>
      </c>
      <c r="B8" s="181"/>
      <c r="C8" s="8">
        <f t="shared" ref="C8:I8" si="47">COUNTIF(C50:C154,5)</f>
        <v>0</v>
      </c>
      <c r="D8" s="8">
        <f t="shared" si="47"/>
        <v>0</v>
      </c>
      <c r="E8" s="21">
        <f t="shared" si="47"/>
        <v>0</v>
      </c>
      <c r="F8" s="22">
        <f t="shared" si="47"/>
        <v>0</v>
      </c>
      <c r="G8" s="121">
        <f t="shared" si="47"/>
        <v>0</v>
      </c>
      <c r="H8" s="122">
        <f t="shared" si="47"/>
        <v>0</v>
      </c>
      <c r="I8" s="8">
        <f t="shared" si="47"/>
        <v>0</v>
      </c>
      <c r="L8" s="87">
        <f t="shared" si="29"/>
        <v>0</v>
      </c>
      <c r="M8" s="88">
        <f t="shared" si="1"/>
        <v>0</v>
      </c>
      <c r="N8" s="88">
        <f t="shared" si="1"/>
        <v>0</v>
      </c>
      <c r="O8" s="15" t="e">
        <f t="shared" si="2"/>
        <v>#NUM!</v>
      </c>
      <c r="P8" s="15" t="e">
        <f t="shared" si="3"/>
        <v>#NUM!</v>
      </c>
      <c r="Q8" s="15" t="e">
        <f t="shared" si="3"/>
        <v>#NUM!</v>
      </c>
      <c r="R8" s="3"/>
      <c r="S8" s="88">
        <f t="shared" si="4"/>
        <v>0</v>
      </c>
      <c r="T8" s="74" t="e">
        <f t="shared" si="5"/>
        <v>#NUM!</v>
      </c>
      <c r="U8" s="68"/>
      <c r="V8" s="81" t="str">
        <f t="shared" si="30"/>
        <v xml:space="preserve">5 </v>
      </c>
      <c r="X8" s="16">
        <f t="shared" si="6"/>
        <v>0</v>
      </c>
      <c r="Y8" s="23" t="e">
        <f t="shared" si="7"/>
        <v>#NUM!</v>
      </c>
      <c r="Z8"/>
      <c r="AA8" s="23" t="e">
        <f t="shared" si="8"/>
        <v>#NUM!</v>
      </c>
      <c r="AB8" s="23" t="e">
        <f t="shared" si="9"/>
        <v>#NUM!</v>
      </c>
      <c r="AC8" s="23" t="e">
        <f t="shared" si="10"/>
        <v>#NUM!</v>
      </c>
      <c r="AD8" s="23" t="e">
        <f t="shared" si="11"/>
        <v>#NUM!</v>
      </c>
      <c r="AE8" s="23" t="e">
        <f t="shared" si="31"/>
        <v>#NUM!</v>
      </c>
      <c r="AF8" s="16">
        <f t="shared" si="32"/>
        <v>0</v>
      </c>
      <c r="AG8" s="16">
        <f t="shared" si="33"/>
        <v>0</v>
      </c>
      <c r="AI8" s="20" t="e">
        <f>STANDARDIZE(C8,C41,C42)</f>
        <v>#NUM!</v>
      </c>
      <c r="AJ8" s="20" t="e">
        <f>STANDARDIZE(D8,D41,D42)</f>
        <v>#NUM!</v>
      </c>
      <c r="AK8" s="24">
        <f t="shared" si="34"/>
        <v>0</v>
      </c>
      <c r="AL8" s="24">
        <f t="shared" si="35"/>
        <v>0</v>
      </c>
      <c r="AM8" s="20" t="e">
        <f>STANDARDIZE(AK8,AK41,AK42)</f>
        <v>#NUM!</v>
      </c>
      <c r="AN8" s="20" t="e">
        <f>STANDARDIZE(AL8,AL41,AL42)</f>
        <v>#NUM!</v>
      </c>
      <c r="AP8" s="20" t="e">
        <f t="shared" ref="AP8:AV8" si="48">STANDARDIZE(C8,C41,C42)</f>
        <v>#NUM!</v>
      </c>
      <c r="AQ8" s="20" t="e">
        <f t="shared" si="48"/>
        <v>#NUM!</v>
      </c>
      <c r="AR8" s="20" t="e">
        <f t="shared" si="48"/>
        <v>#NUM!</v>
      </c>
      <c r="AS8" s="20" t="e">
        <f t="shared" si="48"/>
        <v>#NUM!</v>
      </c>
      <c r="AT8" s="20" t="e">
        <f t="shared" si="48"/>
        <v>#NUM!</v>
      </c>
      <c r="AU8" s="20" t="e">
        <f t="shared" si="48"/>
        <v>#NUM!</v>
      </c>
      <c r="AV8" s="20" t="e">
        <f t="shared" si="48"/>
        <v>#NUM!</v>
      </c>
      <c r="AW8" s="1"/>
      <c r="AX8" s="20">
        <f t="shared" si="37"/>
        <v>0</v>
      </c>
      <c r="AY8" s="20" t="e">
        <f>STANDARDIZE(AX8,AX41,AX42)</f>
        <v>#NUM!</v>
      </c>
      <c r="AZ8" s="20"/>
      <c r="BA8" s="26" t="e">
        <f t="shared" si="13"/>
        <v>#NUM!</v>
      </c>
      <c r="BB8" s="26" t="e">
        <f t="shared" si="14"/>
        <v>#NUM!</v>
      </c>
      <c r="BC8" s="26" t="e">
        <f t="shared" si="15"/>
        <v>#NUM!</v>
      </c>
      <c r="BD8" s="26" t="e">
        <f t="shared" si="38"/>
        <v>#NUM!</v>
      </c>
      <c r="BE8" s="26" t="e">
        <f t="shared" si="16"/>
        <v>#NUM!</v>
      </c>
      <c r="BF8" s="26" t="e">
        <f t="shared" si="17"/>
        <v>#NUM!</v>
      </c>
      <c r="BG8" s="26" t="e">
        <f t="shared" si="18"/>
        <v>#NUM!</v>
      </c>
      <c r="BH8" s="26" t="e">
        <f t="shared" si="39"/>
        <v>#NUM!</v>
      </c>
      <c r="BI8" s="26" t="e">
        <f t="shared" si="19"/>
        <v>#NUM!</v>
      </c>
      <c r="BJ8" s="26" t="e">
        <f t="shared" si="20"/>
        <v>#NUM!</v>
      </c>
      <c r="BK8" s="26" t="e">
        <f t="shared" si="20"/>
        <v>#NUM!</v>
      </c>
      <c r="BL8" s="26" t="e">
        <f t="shared" si="40"/>
        <v>#NUM!</v>
      </c>
      <c r="BM8" s="26" t="e">
        <f t="shared" si="21"/>
        <v>#NUM!</v>
      </c>
      <c r="BN8" s="26" t="e">
        <f t="shared" si="22"/>
        <v>#NUM!</v>
      </c>
      <c r="BO8" s="26" t="e">
        <f t="shared" si="23"/>
        <v>#NUM!</v>
      </c>
      <c r="BP8" s="26" t="e">
        <f t="shared" si="41"/>
        <v>#NUM!</v>
      </c>
      <c r="BQ8" s="26" t="e">
        <f t="shared" si="24"/>
        <v>#NUM!</v>
      </c>
      <c r="BR8" s="26" t="e">
        <f t="shared" si="25"/>
        <v>#NUM!</v>
      </c>
      <c r="BS8" s="26" t="e">
        <f t="shared" si="26"/>
        <v>#NUM!</v>
      </c>
      <c r="BT8" s="26" t="e">
        <f t="shared" si="27"/>
        <v>#NUM!</v>
      </c>
      <c r="BU8" s="26" t="e">
        <f t="shared" si="42"/>
        <v>#NUM!</v>
      </c>
      <c r="BV8" s="1"/>
      <c r="BW8" s="3"/>
      <c r="BX8" s="3"/>
      <c r="BY8" s="3"/>
      <c r="BZ8" s="3"/>
      <c r="CA8" s="3"/>
      <c r="CB8"/>
      <c r="CC8"/>
      <c r="CD8"/>
      <c r="CE8"/>
      <c r="CF8"/>
      <c r="CG8"/>
      <c r="CH8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</row>
    <row r="9" spans="1:99" x14ac:dyDescent="0.15">
      <c r="A9" s="1">
        <v>6</v>
      </c>
      <c r="B9" s="181"/>
      <c r="C9" s="8">
        <f t="shared" ref="C9:I9" si="49">COUNTIF(C50:C154,6)</f>
        <v>0</v>
      </c>
      <c r="D9" s="8">
        <f t="shared" si="49"/>
        <v>0</v>
      </c>
      <c r="E9" s="21">
        <f t="shared" si="49"/>
        <v>0</v>
      </c>
      <c r="F9" s="22">
        <f t="shared" si="49"/>
        <v>0</v>
      </c>
      <c r="G9" s="121">
        <f t="shared" si="49"/>
        <v>0</v>
      </c>
      <c r="H9" s="122">
        <f t="shared" si="49"/>
        <v>0</v>
      </c>
      <c r="I9" s="8">
        <f t="shared" si="49"/>
        <v>0</v>
      </c>
      <c r="L9" s="87">
        <f t="shared" si="29"/>
        <v>0</v>
      </c>
      <c r="M9" s="88">
        <f t="shared" si="1"/>
        <v>0</v>
      </c>
      <c r="N9" s="88">
        <f t="shared" si="1"/>
        <v>0</v>
      </c>
      <c r="O9" s="15" t="e">
        <f t="shared" si="2"/>
        <v>#NUM!</v>
      </c>
      <c r="P9" s="15" t="e">
        <f t="shared" si="3"/>
        <v>#NUM!</v>
      </c>
      <c r="Q9" s="15" t="e">
        <f t="shared" si="3"/>
        <v>#NUM!</v>
      </c>
      <c r="R9" s="3"/>
      <c r="S9" s="88">
        <f t="shared" si="4"/>
        <v>0</v>
      </c>
      <c r="T9" s="74" t="e">
        <f t="shared" si="5"/>
        <v>#NUM!</v>
      </c>
      <c r="U9" s="68"/>
      <c r="V9" s="81" t="str">
        <f t="shared" si="30"/>
        <v xml:space="preserve">6 </v>
      </c>
      <c r="X9" s="16">
        <f t="shared" si="6"/>
        <v>0</v>
      </c>
      <c r="Y9" s="23" t="e">
        <f t="shared" si="7"/>
        <v>#NUM!</v>
      </c>
      <c r="Z9"/>
      <c r="AA9" s="23" t="e">
        <f t="shared" si="8"/>
        <v>#NUM!</v>
      </c>
      <c r="AB9" s="23" t="e">
        <f t="shared" si="9"/>
        <v>#NUM!</v>
      </c>
      <c r="AC9" s="23" t="e">
        <f t="shared" si="10"/>
        <v>#NUM!</v>
      </c>
      <c r="AD9" s="23" t="e">
        <f t="shared" si="11"/>
        <v>#NUM!</v>
      </c>
      <c r="AE9" s="23" t="e">
        <f t="shared" si="31"/>
        <v>#NUM!</v>
      </c>
      <c r="AF9" s="16">
        <f t="shared" si="32"/>
        <v>0</v>
      </c>
      <c r="AG9" s="16">
        <f t="shared" si="33"/>
        <v>0</v>
      </c>
      <c r="AI9" s="20" t="e">
        <f>STANDARDIZE(C9,C41,C42)</f>
        <v>#NUM!</v>
      </c>
      <c r="AJ9" s="20" t="e">
        <f>STANDARDIZE(D9,D41,D42)</f>
        <v>#NUM!</v>
      </c>
      <c r="AK9" s="24">
        <f t="shared" si="34"/>
        <v>0</v>
      </c>
      <c r="AL9" s="24">
        <f t="shared" si="35"/>
        <v>0</v>
      </c>
      <c r="AM9" s="20" t="e">
        <f>STANDARDIZE(AK9,AK41,AK42)</f>
        <v>#NUM!</v>
      </c>
      <c r="AN9" s="20" t="e">
        <f>STANDARDIZE(AL9,AL41,AL42)</f>
        <v>#NUM!</v>
      </c>
      <c r="AP9" s="20" t="e">
        <f t="shared" ref="AP9:AV9" si="50">STANDARDIZE(C9,C41,C42)</f>
        <v>#NUM!</v>
      </c>
      <c r="AQ9" s="20" t="e">
        <f t="shared" si="50"/>
        <v>#NUM!</v>
      </c>
      <c r="AR9" s="20" t="e">
        <f t="shared" si="50"/>
        <v>#NUM!</v>
      </c>
      <c r="AS9" s="20" t="e">
        <f t="shared" si="50"/>
        <v>#NUM!</v>
      </c>
      <c r="AT9" s="20" t="e">
        <f t="shared" si="50"/>
        <v>#NUM!</v>
      </c>
      <c r="AU9" s="20" t="e">
        <f t="shared" si="50"/>
        <v>#NUM!</v>
      </c>
      <c r="AV9" s="20" t="e">
        <f t="shared" si="50"/>
        <v>#NUM!</v>
      </c>
      <c r="AW9" s="1"/>
      <c r="AX9" s="20">
        <f t="shared" si="37"/>
        <v>0</v>
      </c>
      <c r="AY9" s="20" t="e">
        <f>STANDARDIZE(AX9,AX41,AX42)</f>
        <v>#NUM!</v>
      </c>
      <c r="AZ9" s="20"/>
      <c r="BA9" s="26" t="e">
        <f t="shared" si="13"/>
        <v>#NUM!</v>
      </c>
      <c r="BB9" s="26" t="e">
        <f t="shared" si="14"/>
        <v>#NUM!</v>
      </c>
      <c r="BC9" s="26" t="e">
        <f t="shared" si="15"/>
        <v>#NUM!</v>
      </c>
      <c r="BD9" s="26" t="e">
        <f t="shared" si="38"/>
        <v>#NUM!</v>
      </c>
      <c r="BE9" s="26" t="e">
        <f t="shared" si="16"/>
        <v>#NUM!</v>
      </c>
      <c r="BF9" s="26" t="e">
        <f t="shared" si="17"/>
        <v>#NUM!</v>
      </c>
      <c r="BG9" s="26" t="e">
        <f t="shared" si="18"/>
        <v>#NUM!</v>
      </c>
      <c r="BH9" s="26" t="e">
        <f t="shared" si="39"/>
        <v>#NUM!</v>
      </c>
      <c r="BI9" s="26" t="e">
        <f t="shared" si="19"/>
        <v>#NUM!</v>
      </c>
      <c r="BJ9" s="26" t="e">
        <f t="shared" si="20"/>
        <v>#NUM!</v>
      </c>
      <c r="BK9" s="26" t="e">
        <f t="shared" si="20"/>
        <v>#NUM!</v>
      </c>
      <c r="BL9" s="26" t="e">
        <f t="shared" si="40"/>
        <v>#NUM!</v>
      </c>
      <c r="BM9" s="26" t="e">
        <f t="shared" si="21"/>
        <v>#NUM!</v>
      </c>
      <c r="BN9" s="26" t="e">
        <f t="shared" si="22"/>
        <v>#NUM!</v>
      </c>
      <c r="BO9" s="26" t="e">
        <f t="shared" si="23"/>
        <v>#NUM!</v>
      </c>
      <c r="BP9" s="26" t="e">
        <f t="shared" si="41"/>
        <v>#NUM!</v>
      </c>
      <c r="BQ9" s="26" t="e">
        <f t="shared" si="24"/>
        <v>#NUM!</v>
      </c>
      <c r="BR9" s="26" t="e">
        <f t="shared" si="25"/>
        <v>#NUM!</v>
      </c>
      <c r="BS9" s="26" t="e">
        <f t="shared" si="26"/>
        <v>#NUM!</v>
      </c>
      <c r="BT9" s="26" t="e">
        <f t="shared" si="27"/>
        <v>#NUM!</v>
      </c>
      <c r="BU9" s="26" t="e">
        <f t="shared" si="42"/>
        <v>#NUM!</v>
      </c>
      <c r="BV9" s="1"/>
      <c r="BW9" s="3"/>
      <c r="BX9" s="3"/>
      <c r="BY9" s="3"/>
      <c r="BZ9" s="3"/>
      <c r="CA9" s="3"/>
      <c r="CB9"/>
      <c r="CC9"/>
      <c r="CD9"/>
      <c r="CE9"/>
      <c r="CF9"/>
      <c r="CG9"/>
      <c r="CH9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</row>
    <row r="10" spans="1:99" x14ac:dyDescent="0.15">
      <c r="A10" s="1">
        <v>7</v>
      </c>
      <c r="B10" s="181"/>
      <c r="C10" s="8">
        <f t="shared" ref="C10:I10" si="51">COUNTIF(C50:C154,7)</f>
        <v>0</v>
      </c>
      <c r="D10" s="8">
        <f t="shared" si="51"/>
        <v>0</v>
      </c>
      <c r="E10" s="21">
        <f t="shared" si="51"/>
        <v>0</v>
      </c>
      <c r="F10" s="22">
        <f t="shared" si="51"/>
        <v>0</v>
      </c>
      <c r="G10" s="121">
        <f t="shared" si="51"/>
        <v>0</v>
      </c>
      <c r="H10" s="122">
        <f t="shared" si="51"/>
        <v>0</v>
      </c>
      <c r="I10" s="8">
        <f t="shared" si="51"/>
        <v>0</v>
      </c>
      <c r="L10" s="87">
        <f t="shared" si="29"/>
        <v>0</v>
      </c>
      <c r="M10" s="88">
        <f t="shared" si="1"/>
        <v>0</v>
      </c>
      <c r="N10" s="88">
        <f t="shared" si="1"/>
        <v>0</v>
      </c>
      <c r="O10" s="15" t="e">
        <f t="shared" si="2"/>
        <v>#NUM!</v>
      </c>
      <c r="P10" s="15" t="e">
        <f t="shared" si="3"/>
        <v>#NUM!</v>
      </c>
      <c r="Q10" s="15" t="e">
        <f t="shared" si="3"/>
        <v>#NUM!</v>
      </c>
      <c r="R10" s="3"/>
      <c r="S10" s="88">
        <f t="shared" si="4"/>
        <v>0</v>
      </c>
      <c r="T10" s="74" t="e">
        <f t="shared" si="5"/>
        <v>#NUM!</v>
      </c>
      <c r="U10" s="68"/>
      <c r="V10" s="81" t="str">
        <f t="shared" si="30"/>
        <v xml:space="preserve">7 </v>
      </c>
      <c r="X10" s="16">
        <f t="shared" si="6"/>
        <v>0</v>
      </c>
      <c r="Y10" s="23" t="e">
        <f t="shared" si="7"/>
        <v>#NUM!</v>
      </c>
      <c r="Z10"/>
      <c r="AA10" s="23" t="e">
        <f t="shared" si="8"/>
        <v>#NUM!</v>
      </c>
      <c r="AB10" s="23" t="e">
        <f t="shared" si="9"/>
        <v>#NUM!</v>
      </c>
      <c r="AC10" s="23" t="e">
        <f t="shared" si="10"/>
        <v>#NUM!</v>
      </c>
      <c r="AD10" s="23" t="e">
        <f t="shared" si="11"/>
        <v>#NUM!</v>
      </c>
      <c r="AE10" s="23" t="e">
        <f t="shared" si="31"/>
        <v>#NUM!</v>
      </c>
      <c r="AF10" s="16">
        <f t="shared" si="32"/>
        <v>0</v>
      </c>
      <c r="AG10" s="16">
        <f t="shared" si="33"/>
        <v>0</v>
      </c>
      <c r="AI10" s="20" t="e">
        <f>STANDARDIZE(C10,C41,C42)</f>
        <v>#NUM!</v>
      </c>
      <c r="AJ10" s="20" t="e">
        <f>STANDARDIZE(D10,D41,D42)</f>
        <v>#NUM!</v>
      </c>
      <c r="AK10" s="24">
        <f t="shared" si="34"/>
        <v>0</v>
      </c>
      <c r="AL10" s="24">
        <f t="shared" si="35"/>
        <v>0</v>
      </c>
      <c r="AM10" s="20" t="e">
        <f>STANDARDIZE(AK10,AK41,AK42)</f>
        <v>#NUM!</v>
      </c>
      <c r="AN10" s="20" t="e">
        <f>STANDARDIZE(AL10,AL41,AL42)</f>
        <v>#NUM!</v>
      </c>
      <c r="AP10" s="20" t="e">
        <f t="shared" ref="AP10:AV10" si="52">STANDARDIZE(C10,C41,C42)</f>
        <v>#NUM!</v>
      </c>
      <c r="AQ10" s="20" t="e">
        <f t="shared" si="52"/>
        <v>#NUM!</v>
      </c>
      <c r="AR10" s="20" t="e">
        <f t="shared" si="52"/>
        <v>#NUM!</v>
      </c>
      <c r="AS10" s="20" t="e">
        <f t="shared" si="52"/>
        <v>#NUM!</v>
      </c>
      <c r="AT10" s="20" t="e">
        <f t="shared" si="52"/>
        <v>#NUM!</v>
      </c>
      <c r="AU10" s="20" t="e">
        <f t="shared" si="52"/>
        <v>#NUM!</v>
      </c>
      <c r="AV10" s="20" t="e">
        <f t="shared" si="52"/>
        <v>#NUM!</v>
      </c>
      <c r="AW10" s="1"/>
      <c r="AX10" s="20">
        <f t="shared" si="37"/>
        <v>0</v>
      </c>
      <c r="AY10" s="20" t="e">
        <f>STANDARDIZE(AX10,AX41,AX42)</f>
        <v>#NUM!</v>
      </c>
      <c r="AZ10" s="20"/>
      <c r="BA10" s="26" t="e">
        <f t="shared" si="13"/>
        <v>#NUM!</v>
      </c>
      <c r="BB10" s="26" t="e">
        <f t="shared" si="14"/>
        <v>#NUM!</v>
      </c>
      <c r="BC10" s="26" t="e">
        <f t="shared" si="15"/>
        <v>#NUM!</v>
      </c>
      <c r="BD10" s="26" t="e">
        <f t="shared" si="38"/>
        <v>#NUM!</v>
      </c>
      <c r="BE10" s="26" t="e">
        <f t="shared" si="16"/>
        <v>#NUM!</v>
      </c>
      <c r="BF10" s="26" t="e">
        <f t="shared" si="17"/>
        <v>#NUM!</v>
      </c>
      <c r="BG10" s="26" t="e">
        <f t="shared" si="18"/>
        <v>#NUM!</v>
      </c>
      <c r="BH10" s="26" t="e">
        <f t="shared" si="39"/>
        <v>#NUM!</v>
      </c>
      <c r="BI10" s="26" t="e">
        <f t="shared" si="19"/>
        <v>#NUM!</v>
      </c>
      <c r="BJ10" s="26" t="e">
        <f t="shared" si="20"/>
        <v>#NUM!</v>
      </c>
      <c r="BK10" s="26" t="e">
        <f t="shared" si="20"/>
        <v>#NUM!</v>
      </c>
      <c r="BL10" s="26" t="e">
        <f t="shared" si="40"/>
        <v>#NUM!</v>
      </c>
      <c r="BM10" s="26" t="e">
        <f t="shared" si="21"/>
        <v>#NUM!</v>
      </c>
      <c r="BN10" s="26" t="e">
        <f t="shared" si="22"/>
        <v>#NUM!</v>
      </c>
      <c r="BO10" s="26" t="e">
        <f t="shared" si="23"/>
        <v>#NUM!</v>
      </c>
      <c r="BP10" s="26" t="e">
        <f t="shared" si="41"/>
        <v>#NUM!</v>
      </c>
      <c r="BQ10" s="26" t="e">
        <f t="shared" si="24"/>
        <v>#NUM!</v>
      </c>
      <c r="BR10" s="26" t="e">
        <f t="shared" si="25"/>
        <v>#NUM!</v>
      </c>
      <c r="BS10" s="26" t="e">
        <f t="shared" si="26"/>
        <v>#NUM!</v>
      </c>
      <c r="BT10" s="26" t="e">
        <f t="shared" si="27"/>
        <v>#NUM!</v>
      </c>
      <c r="BU10" s="26" t="e">
        <f t="shared" si="42"/>
        <v>#NUM!</v>
      </c>
      <c r="BV10" s="1"/>
      <c r="BW10" s="3"/>
      <c r="BX10" s="3"/>
      <c r="BY10" s="3"/>
      <c r="BZ10" s="3"/>
      <c r="CA10" s="3"/>
      <c r="CB10"/>
      <c r="CC10"/>
      <c r="CD10"/>
      <c r="CE10"/>
      <c r="CF10"/>
      <c r="CG10"/>
      <c r="CH10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</row>
    <row r="11" spans="1:99" x14ac:dyDescent="0.15">
      <c r="A11" s="1">
        <v>8</v>
      </c>
      <c r="B11" s="181"/>
      <c r="C11" s="8">
        <f t="shared" ref="C11:I11" si="53">COUNTIF(C50:C154,8)</f>
        <v>0</v>
      </c>
      <c r="D11" s="8">
        <f t="shared" si="53"/>
        <v>0</v>
      </c>
      <c r="E11" s="21">
        <f t="shared" si="53"/>
        <v>0</v>
      </c>
      <c r="F11" s="22">
        <f t="shared" si="53"/>
        <v>0</v>
      </c>
      <c r="G11" s="121">
        <f t="shared" si="53"/>
        <v>0</v>
      </c>
      <c r="H11" s="122">
        <f t="shared" si="53"/>
        <v>0</v>
      </c>
      <c r="I11" s="8">
        <f t="shared" si="53"/>
        <v>0</v>
      </c>
      <c r="L11" s="87">
        <f t="shared" si="29"/>
        <v>0</v>
      </c>
      <c r="M11" s="88">
        <f t="shared" si="1"/>
        <v>0</v>
      </c>
      <c r="N11" s="88">
        <f t="shared" si="1"/>
        <v>0</v>
      </c>
      <c r="O11" s="15" t="e">
        <f t="shared" si="2"/>
        <v>#NUM!</v>
      </c>
      <c r="P11" s="15" t="e">
        <f t="shared" si="3"/>
        <v>#NUM!</v>
      </c>
      <c r="Q11" s="15" t="e">
        <f t="shared" si="3"/>
        <v>#NUM!</v>
      </c>
      <c r="R11" s="3"/>
      <c r="S11" s="88">
        <f t="shared" si="4"/>
        <v>0</v>
      </c>
      <c r="T11" s="74" t="e">
        <f t="shared" si="5"/>
        <v>#NUM!</v>
      </c>
      <c r="U11" s="68"/>
      <c r="V11" s="81" t="str">
        <f t="shared" si="30"/>
        <v xml:space="preserve">8 </v>
      </c>
      <c r="X11" s="16">
        <f t="shared" si="6"/>
        <v>0</v>
      </c>
      <c r="Y11" s="23" t="e">
        <f t="shared" si="7"/>
        <v>#NUM!</v>
      </c>
      <c r="Z11"/>
      <c r="AA11" s="23" t="e">
        <f t="shared" si="8"/>
        <v>#NUM!</v>
      </c>
      <c r="AB11" s="23" t="e">
        <f t="shared" si="9"/>
        <v>#NUM!</v>
      </c>
      <c r="AC11" s="23" t="e">
        <f t="shared" si="10"/>
        <v>#NUM!</v>
      </c>
      <c r="AD11" s="23" t="e">
        <f t="shared" si="11"/>
        <v>#NUM!</v>
      </c>
      <c r="AE11" s="23" t="e">
        <f t="shared" si="31"/>
        <v>#NUM!</v>
      </c>
      <c r="AF11" s="16">
        <f t="shared" si="32"/>
        <v>0</v>
      </c>
      <c r="AG11" s="16">
        <f t="shared" si="33"/>
        <v>0</v>
      </c>
      <c r="AI11" s="20" t="e">
        <f>STANDARDIZE(C11,C41,C42)</f>
        <v>#NUM!</v>
      </c>
      <c r="AJ11" s="20" t="e">
        <f>STANDARDIZE(D11,D41,D42)</f>
        <v>#NUM!</v>
      </c>
      <c r="AK11" s="24">
        <f t="shared" si="34"/>
        <v>0</v>
      </c>
      <c r="AL11" s="24">
        <f t="shared" si="35"/>
        <v>0</v>
      </c>
      <c r="AM11" s="20" t="e">
        <f>STANDARDIZE(AK11,AK41,AK42)</f>
        <v>#NUM!</v>
      </c>
      <c r="AN11" s="20" t="e">
        <f>STANDARDIZE(AL11,AL41,AL42)</f>
        <v>#NUM!</v>
      </c>
      <c r="AP11" s="20" t="e">
        <f t="shared" ref="AP11:AV11" si="54">STANDARDIZE(C11,C41,C42)</f>
        <v>#NUM!</v>
      </c>
      <c r="AQ11" s="20" t="e">
        <f t="shared" si="54"/>
        <v>#NUM!</v>
      </c>
      <c r="AR11" s="20" t="e">
        <f t="shared" si="54"/>
        <v>#NUM!</v>
      </c>
      <c r="AS11" s="20" t="e">
        <f t="shared" si="54"/>
        <v>#NUM!</v>
      </c>
      <c r="AT11" s="20" t="e">
        <f t="shared" si="54"/>
        <v>#NUM!</v>
      </c>
      <c r="AU11" s="20" t="e">
        <f t="shared" si="54"/>
        <v>#NUM!</v>
      </c>
      <c r="AV11" s="20" t="e">
        <f t="shared" si="54"/>
        <v>#NUM!</v>
      </c>
      <c r="AW11" s="1"/>
      <c r="AX11" s="20">
        <f t="shared" si="37"/>
        <v>0</v>
      </c>
      <c r="AY11" s="20" t="e">
        <f>STANDARDIZE(AX11,AX41,AX42)</f>
        <v>#NUM!</v>
      </c>
      <c r="AZ11" s="20"/>
      <c r="BA11" s="26" t="e">
        <f t="shared" si="13"/>
        <v>#NUM!</v>
      </c>
      <c r="BB11" s="26" t="e">
        <f t="shared" si="14"/>
        <v>#NUM!</v>
      </c>
      <c r="BC11" s="26" t="e">
        <f t="shared" si="15"/>
        <v>#NUM!</v>
      </c>
      <c r="BD11" s="26" t="e">
        <f t="shared" si="38"/>
        <v>#NUM!</v>
      </c>
      <c r="BE11" s="26" t="e">
        <f t="shared" si="16"/>
        <v>#NUM!</v>
      </c>
      <c r="BF11" s="26" t="e">
        <f t="shared" si="17"/>
        <v>#NUM!</v>
      </c>
      <c r="BG11" s="26" t="e">
        <f t="shared" si="18"/>
        <v>#NUM!</v>
      </c>
      <c r="BH11" s="26" t="e">
        <f t="shared" si="39"/>
        <v>#NUM!</v>
      </c>
      <c r="BI11" s="26" t="e">
        <f t="shared" si="19"/>
        <v>#NUM!</v>
      </c>
      <c r="BJ11" s="26" t="e">
        <f t="shared" si="20"/>
        <v>#NUM!</v>
      </c>
      <c r="BK11" s="26" t="e">
        <f t="shared" si="20"/>
        <v>#NUM!</v>
      </c>
      <c r="BL11" s="26" t="e">
        <f t="shared" si="40"/>
        <v>#NUM!</v>
      </c>
      <c r="BM11" s="26" t="e">
        <f t="shared" si="21"/>
        <v>#NUM!</v>
      </c>
      <c r="BN11" s="26" t="e">
        <f t="shared" si="22"/>
        <v>#NUM!</v>
      </c>
      <c r="BO11" s="26" t="e">
        <f t="shared" si="23"/>
        <v>#NUM!</v>
      </c>
      <c r="BP11" s="26" t="e">
        <f t="shared" si="41"/>
        <v>#NUM!</v>
      </c>
      <c r="BQ11" s="26" t="e">
        <f t="shared" si="24"/>
        <v>#NUM!</v>
      </c>
      <c r="BR11" s="26" t="e">
        <f t="shared" si="25"/>
        <v>#NUM!</v>
      </c>
      <c r="BS11" s="26" t="e">
        <f t="shared" si="26"/>
        <v>#NUM!</v>
      </c>
      <c r="BT11" s="26" t="e">
        <f t="shared" si="27"/>
        <v>#NUM!</v>
      </c>
      <c r="BU11" s="26" t="e">
        <f t="shared" si="42"/>
        <v>#NUM!</v>
      </c>
      <c r="BV11" s="1"/>
      <c r="BW11" s="3"/>
      <c r="BX11" s="3"/>
      <c r="BY11" s="3"/>
      <c r="BZ11" s="3"/>
      <c r="CA11" s="3"/>
      <c r="CB11"/>
      <c r="CC11"/>
      <c r="CD11"/>
      <c r="CE11"/>
      <c r="CF11"/>
      <c r="CG11"/>
      <c r="CH11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</row>
    <row r="12" spans="1:99" x14ac:dyDescent="0.15">
      <c r="A12" s="1">
        <v>9</v>
      </c>
      <c r="B12" s="181"/>
      <c r="C12" s="8">
        <f t="shared" ref="C12:I12" si="55">COUNTIF(C50:C154,9)</f>
        <v>0</v>
      </c>
      <c r="D12" s="8">
        <f t="shared" si="55"/>
        <v>0</v>
      </c>
      <c r="E12" s="21">
        <f t="shared" si="55"/>
        <v>0</v>
      </c>
      <c r="F12" s="22">
        <f t="shared" si="55"/>
        <v>0</v>
      </c>
      <c r="G12" s="121">
        <f t="shared" si="55"/>
        <v>0</v>
      </c>
      <c r="H12" s="122">
        <f t="shared" si="55"/>
        <v>0</v>
      </c>
      <c r="I12" s="8">
        <f t="shared" si="55"/>
        <v>0</v>
      </c>
      <c r="L12" s="87">
        <f t="shared" si="29"/>
        <v>0</v>
      </c>
      <c r="M12" s="88">
        <f t="shared" si="1"/>
        <v>0</v>
      </c>
      <c r="N12" s="88">
        <f t="shared" si="1"/>
        <v>0</v>
      </c>
      <c r="O12" s="15" t="e">
        <f t="shared" si="2"/>
        <v>#NUM!</v>
      </c>
      <c r="P12" s="15" t="e">
        <f t="shared" si="3"/>
        <v>#NUM!</v>
      </c>
      <c r="Q12" s="15" t="e">
        <f t="shared" si="3"/>
        <v>#NUM!</v>
      </c>
      <c r="R12" s="3"/>
      <c r="S12" s="88">
        <f t="shared" si="4"/>
        <v>0</v>
      </c>
      <c r="T12" s="74" t="e">
        <f t="shared" si="5"/>
        <v>#NUM!</v>
      </c>
      <c r="U12" s="68"/>
      <c r="V12" s="81" t="str">
        <f t="shared" si="30"/>
        <v xml:space="preserve">9 </v>
      </c>
      <c r="X12" s="16">
        <f t="shared" si="6"/>
        <v>0</v>
      </c>
      <c r="Y12" s="23" t="e">
        <f t="shared" si="7"/>
        <v>#NUM!</v>
      </c>
      <c r="Z12"/>
      <c r="AA12" s="23" t="e">
        <f t="shared" si="8"/>
        <v>#NUM!</v>
      </c>
      <c r="AB12" s="23" t="e">
        <f t="shared" si="9"/>
        <v>#NUM!</v>
      </c>
      <c r="AC12" s="23" t="e">
        <f t="shared" si="10"/>
        <v>#NUM!</v>
      </c>
      <c r="AD12" s="23" t="e">
        <f t="shared" si="11"/>
        <v>#NUM!</v>
      </c>
      <c r="AE12" s="23" t="e">
        <f t="shared" si="31"/>
        <v>#NUM!</v>
      </c>
      <c r="AF12" s="16">
        <f t="shared" si="32"/>
        <v>0</v>
      </c>
      <c r="AG12" s="16">
        <f t="shared" si="33"/>
        <v>0</v>
      </c>
      <c r="AI12" s="20" t="e">
        <f>STANDARDIZE(C12,C41,C42)</f>
        <v>#NUM!</v>
      </c>
      <c r="AJ12" s="20" t="e">
        <f>STANDARDIZE(D12,D41,D42)</f>
        <v>#NUM!</v>
      </c>
      <c r="AK12" s="24">
        <f t="shared" si="34"/>
        <v>0</v>
      </c>
      <c r="AL12" s="24">
        <f t="shared" si="35"/>
        <v>0</v>
      </c>
      <c r="AM12" s="20" t="e">
        <f>STANDARDIZE(AK12,AK41,AK42)</f>
        <v>#NUM!</v>
      </c>
      <c r="AN12" s="20" t="e">
        <f>STANDARDIZE(AL12,AL41,AL42)</f>
        <v>#NUM!</v>
      </c>
      <c r="AP12" s="20" t="e">
        <f t="shared" ref="AP12:AV12" si="56">STANDARDIZE(C12,C41,C42)</f>
        <v>#NUM!</v>
      </c>
      <c r="AQ12" s="20" t="e">
        <f t="shared" si="56"/>
        <v>#NUM!</v>
      </c>
      <c r="AR12" s="20" t="e">
        <f t="shared" si="56"/>
        <v>#NUM!</v>
      </c>
      <c r="AS12" s="20" t="e">
        <f t="shared" si="56"/>
        <v>#NUM!</v>
      </c>
      <c r="AT12" s="20" t="e">
        <f t="shared" si="56"/>
        <v>#NUM!</v>
      </c>
      <c r="AU12" s="20" t="e">
        <f t="shared" si="56"/>
        <v>#NUM!</v>
      </c>
      <c r="AV12" s="20" t="e">
        <f t="shared" si="56"/>
        <v>#NUM!</v>
      </c>
      <c r="AW12" s="1"/>
      <c r="AX12" s="20">
        <f t="shared" si="37"/>
        <v>0</v>
      </c>
      <c r="AY12" s="20" t="e">
        <f>STANDARDIZE(AX12,AX41,AX42)</f>
        <v>#NUM!</v>
      </c>
      <c r="AZ12" s="20"/>
      <c r="BA12" s="26" t="e">
        <f t="shared" si="13"/>
        <v>#NUM!</v>
      </c>
      <c r="BB12" s="26" t="e">
        <f t="shared" si="14"/>
        <v>#NUM!</v>
      </c>
      <c r="BC12" s="26" t="e">
        <f t="shared" si="15"/>
        <v>#NUM!</v>
      </c>
      <c r="BD12" s="26" t="e">
        <f t="shared" si="38"/>
        <v>#NUM!</v>
      </c>
      <c r="BE12" s="26" t="e">
        <f t="shared" si="16"/>
        <v>#NUM!</v>
      </c>
      <c r="BF12" s="26" t="e">
        <f t="shared" si="17"/>
        <v>#NUM!</v>
      </c>
      <c r="BG12" s="26" t="e">
        <f t="shared" si="18"/>
        <v>#NUM!</v>
      </c>
      <c r="BH12" s="26" t="e">
        <f t="shared" si="39"/>
        <v>#NUM!</v>
      </c>
      <c r="BI12" s="26" t="e">
        <f t="shared" si="19"/>
        <v>#NUM!</v>
      </c>
      <c r="BJ12" s="26" t="e">
        <f t="shared" si="20"/>
        <v>#NUM!</v>
      </c>
      <c r="BK12" s="26" t="e">
        <f t="shared" si="20"/>
        <v>#NUM!</v>
      </c>
      <c r="BL12" s="26" t="e">
        <f t="shared" si="40"/>
        <v>#NUM!</v>
      </c>
      <c r="BM12" s="26" t="e">
        <f t="shared" si="21"/>
        <v>#NUM!</v>
      </c>
      <c r="BN12" s="26" t="e">
        <f t="shared" si="22"/>
        <v>#NUM!</v>
      </c>
      <c r="BO12" s="26" t="e">
        <f t="shared" si="23"/>
        <v>#NUM!</v>
      </c>
      <c r="BP12" s="26" t="e">
        <f t="shared" si="41"/>
        <v>#NUM!</v>
      </c>
      <c r="BQ12" s="26" t="e">
        <f t="shared" si="24"/>
        <v>#NUM!</v>
      </c>
      <c r="BR12" s="26" t="e">
        <f t="shared" si="25"/>
        <v>#NUM!</v>
      </c>
      <c r="BS12" s="26" t="e">
        <f t="shared" si="26"/>
        <v>#NUM!</v>
      </c>
      <c r="BT12" s="26" t="e">
        <f t="shared" si="27"/>
        <v>#NUM!</v>
      </c>
      <c r="BU12" s="26" t="e">
        <f t="shared" si="42"/>
        <v>#NUM!</v>
      </c>
      <c r="BV12" s="1"/>
      <c r="BW12" s="3"/>
      <c r="BX12" s="3"/>
      <c r="BY12" s="3"/>
      <c r="BZ12" s="3"/>
      <c r="CA12" s="3"/>
      <c r="CB12"/>
      <c r="CC12"/>
      <c r="CD12"/>
      <c r="CE12"/>
      <c r="CF12"/>
      <c r="CG12"/>
      <c r="CH12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</row>
    <row r="13" spans="1:99" x14ac:dyDescent="0.15">
      <c r="A13" s="1">
        <v>10</v>
      </c>
      <c r="B13" s="181"/>
      <c r="C13" s="8">
        <f t="shared" ref="C13:I13" si="57">COUNTIF(C50:C154,10)</f>
        <v>0</v>
      </c>
      <c r="D13" s="8">
        <f t="shared" si="57"/>
        <v>0</v>
      </c>
      <c r="E13" s="21">
        <f t="shared" si="57"/>
        <v>0</v>
      </c>
      <c r="F13" s="22">
        <f t="shared" si="57"/>
        <v>0</v>
      </c>
      <c r="G13" s="121">
        <f t="shared" si="57"/>
        <v>0</v>
      </c>
      <c r="H13" s="122">
        <f t="shared" si="57"/>
        <v>0</v>
      </c>
      <c r="I13" s="8">
        <f t="shared" si="57"/>
        <v>0</v>
      </c>
      <c r="L13" s="87">
        <f t="shared" si="29"/>
        <v>0</v>
      </c>
      <c r="M13" s="88">
        <f t="shared" si="1"/>
        <v>0</v>
      </c>
      <c r="N13" s="88">
        <f t="shared" si="1"/>
        <v>0</v>
      </c>
      <c r="O13" s="15" t="e">
        <f t="shared" si="2"/>
        <v>#NUM!</v>
      </c>
      <c r="P13" s="15" t="e">
        <f t="shared" si="3"/>
        <v>#NUM!</v>
      </c>
      <c r="Q13" s="15" t="e">
        <f t="shared" si="3"/>
        <v>#NUM!</v>
      </c>
      <c r="R13" s="3"/>
      <c r="S13" s="88">
        <f t="shared" si="4"/>
        <v>0</v>
      </c>
      <c r="T13" s="74" t="e">
        <f t="shared" si="5"/>
        <v>#NUM!</v>
      </c>
      <c r="U13" s="68"/>
      <c r="V13" s="81" t="str">
        <f t="shared" si="30"/>
        <v xml:space="preserve">10 </v>
      </c>
      <c r="X13" s="16">
        <f t="shared" si="6"/>
        <v>0</v>
      </c>
      <c r="Y13" s="23" t="e">
        <f t="shared" si="7"/>
        <v>#NUM!</v>
      </c>
      <c r="AA13" s="23" t="e">
        <f t="shared" si="8"/>
        <v>#NUM!</v>
      </c>
      <c r="AB13" s="23" t="e">
        <f t="shared" si="9"/>
        <v>#NUM!</v>
      </c>
      <c r="AC13" s="23" t="e">
        <f t="shared" si="10"/>
        <v>#NUM!</v>
      </c>
      <c r="AD13" s="23" t="e">
        <f t="shared" si="11"/>
        <v>#NUM!</v>
      </c>
      <c r="AE13" s="23" t="e">
        <f t="shared" si="31"/>
        <v>#NUM!</v>
      </c>
      <c r="AF13" s="16">
        <f t="shared" si="32"/>
        <v>0</v>
      </c>
      <c r="AG13" s="16">
        <f t="shared" si="33"/>
        <v>0</v>
      </c>
      <c r="AI13" s="20" t="e">
        <f>STANDARDIZE(C13,C41,C42)</f>
        <v>#NUM!</v>
      </c>
      <c r="AJ13" s="20" t="e">
        <f>STANDARDIZE(D13,D41,D42)</f>
        <v>#NUM!</v>
      </c>
      <c r="AK13" s="24">
        <f t="shared" si="34"/>
        <v>0</v>
      </c>
      <c r="AL13" s="24">
        <f t="shared" si="35"/>
        <v>0</v>
      </c>
      <c r="AM13" s="20" t="e">
        <f>STANDARDIZE(AK13,AK41,AK42)</f>
        <v>#NUM!</v>
      </c>
      <c r="AN13" s="20" t="e">
        <f>STANDARDIZE(AL13,AL41,AL42)</f>
        <v>#NUM!</v>
      </c>
      <c r="AP13" s="20" t="e">
        <f t="shared" ref="AP13:AV13" si="58">STANDARDIZE(C13,C41,C42)</f>
        <v>#NUM!</v>
      </c>
      <c r="AQ13" s="20" t="e">
        <f t="shared" si="58"/>
        <v>#NUM!</v>
      </c>
      <c r="AR13" s="20" t="e">
        <f t="shared" si="58"/>
        <v>#NUM!</v>
      </c>
      <c r="AS13" s="20" t="e">
        <f t="shared" si="58"/>
        <v>#NUM!</v>
      </c>
      <c r="AT13" s="20" t="e">
        <f t="shared" si="58"/>
        <v>#NUM!</v>
      </c>
      <c r="AU13" s="20" t="e">
        <f t="shared" si="58"/>
        <v>#NUM!</v>
      </c>
      <c r="AV13" s="20" t="e">
        <f t="shared" si="58"/>
        <v>#NUM!</v>
      </c>
      <c r="AW13" s="1"/>
      <c r="AX13" s="20">
        <f t="shared" si="37"/>
        <v>0</v>
      </c>
      <c r="AY13" s="20" t="e">
        <f>STANDARDIZE(AX13,AX41,AX42)</f>
        <v>#NUM!</v>
      </c>
      <c r="AZ13" s="20"/>
      <c r="BA13" s="26" t="e">
        <f t="shared" si="13"/>
        <v>#NUM!</v>
      </c>
      <c r="BB13" s="26" t="e">
        <f t="shared" si="14"/>
        <v>#NUM!</v>
      </c>
      <c r="BC13" s="26" t="e">
        <f t="shared" si="15"/>
        <v>#NUM!</v>
      </c>
      <c r="BD13" s="26" t="e">
        <f t="shared" si="38"/>
        <v>#NUM!</v>
      </c>
      <c r="BE13" s="26" t="e">
        <f t="shared" si="16"/>
        <v>#NUM!</v>
      </c>
      <c r="BF13" s="26" t="e">
        <f t="shared" si="17"/>
        <v>#NUM!</v>
      </c>
      <c r="BG13" s="26" t="e">
        <f t="shared" si="18"/>
        <v>#NUM!</v>
      </c>
      <c r="BH13" s="26" t="e">
        <f t="shared" si="39"/>
        <v>#NUM!</v>
      </c>
      <c r="BI13" s="26" t="e">
        <f t="shared" si="19"/>
        <v>#NUM!</v>
      </c>
      <c r="BJ13" s="26" t="e">
        <f t="shared" si="20"/>
        <v>#NUM!</v>
      </c>
      <c r="BK13" s="26" t="e">
        <f t="shared" si="20"/>
        <v>#NUM!</v>
      </c>
      <c r="BL13" s="26" t="e">
        <f t="shared" si="40"/>
        <v>#NUM!</v>
      </c>
      <c r="BM13" s="26" t="e">
        <f t="shared" si="21"/>
        <v>#NUM!</v>
      </c>
      <c r="BN13" s="26" t="e">
        <f t="shared" si="22"/>
        <v>#NUM!</v>
      </c>
      <c r="BO13" s="26" t="e">
        <f t="shared" si="23"/>
        <v>#NUM!</v>
      </c>
      <c r="BP13" s="26" t="e">
        <f t="shared" si="41"/>
        <v>#NUM!</v>
      </c>
      <c r="BQ13" s="26" t="e">
        <f t="shared" si="24"/>
        <v>#NUM!</v>
      </c>
      <c r="BR13" s="26" t="e">
        <f t="shared" si="25"/>
        <v>#NUM!</v>
      </c>
      <c r="BS13" s="26" t="e">
        <f t="shared" si="26"/>
        <v>#NUM!</v>
      </c>
      <c r="BT13" s="26" t="e">
        <f t="shared" si="27"/>
        <v>#NUM!</v>
      </c>
      <c r="BU13" s="26" t="e">
        <f t="shared" si="42"/>
        <v>#NUM!</v>
      </c>
      <c r="BV13" s="1"/>
      <c r="BW13" s="3"/>
      <c r="BX13" s="3"/>
      <c r="BY13" s="3"/>
      <c r="BZ13" s="3"/>
      <c r="CA13" s="3"/>
      <c r="CB13"/>
      <c r="CC13"/>
      <c r="CD13"/>
      <c r="CE13"/>
      <c r="CF13"/>
      <c r="CG13"/>
      <c r="CH1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</row>
    <row r="14" spans="1:99" x14ac:dyDescent="0.15">
      <c r="A14" s="1">
        <v>11</v>
      </c>
      <c r="B14" s="181"/>
      <c r="C14" s="8">
        <f t="shared" ref="C14:I14" si="59">COUNTIF(C50:C154,11)</f>
        <v>0</v>
      </c>
      <c r="D14" s="8">
        <f t="shared" si="59"/>
        <v>0</v>
      </c>
      <c r="E14" s="21">
        <f t="shared" si="59"/>
        <v>0</v>
      </c>
      <c r="F14" s="22">
        <f t="shared" si="59"/>
        <v>0</v>
      </c>
      <c r="G14" s="121">
        <f t="shared" si="59"/>
        <v>0</v>
      </c>
      <c r="H14" s="122">
        <f t="shared" si="59"/>
        <v>0</v>
      </c>
      <c r="I14" s="8">
        <f t="shared" si="59"/>
        <v>0</v>
      </c>
      <c r="L14" s="87">
        <f t="shared" si="29"/>
        <v>0</v>
      </c>
      <c r="M14" s="88">
        <f t="shared" si="1"/>
        <v>0</v>
      </c>
      <c r="N14" s="88">
        <f t="shared" si="1"/>
        <v>0</v>
      </c>
      <c r="O14" s="15" t="e">
        <f t="shared" si="2"/>
        <v>#NUM!</v>
      </c>
      <c r="P14" s="15" t="e">
        <f t="shared" si="3"/>
        <v>#NUM!</v>
      </c>
      <c r="Q14" s="15" t="e">
        <f t="shared" si="3"/>
        <v>#NUM!</v>
      </c>
      <c r="R14" s="3"/>
      <c r="S14" s="88">
        <f t="shared" si="4"/>
        <v>0</v>
      </c>
      <c r="T14" s="74" t="e">
        <f t="shared" si="5"/>
        <v>#NUM!</v>
      </c>
      <c r="U14" s="68"/>
      <c r="V14" s="81" t="str">
        <f t="shared" si="30"/>
        <v xml:space="preserve">11 </v>
      </c>
      <c r="X14" s="16">
        <f t="shared" si="6"/>
        <v>0</v>
      </c>
      <c r="Y14" s="23" t="e">
        <f t="shared" si="7"/>
        <v>#NUM!</v>
      </c>
      <c r="AA14" s="23" t="e">
        <f t="shared" si="8"/>
        <v>#NUM!</v>
      </c>
      <c r="AB14" s="23" t="e">
        <f t="shared" si="9"/>
        <v>#NUM!</v>
      </c>
      <c r="AC14" s="23" t="e">
        <f t="shared" si="10"/>
        <v>#NUM!</v>
      </c>
      <c r="AD14" s="23" t="e">
        <f t="shared" si="11"/>
        <v>#NUM!</v>
      </c>
      <c r="AE14" s="23" t="e">
        <f t="shared" si="31"/>
        <v>#NUM!</v>
      </c>
      <c r="AF14" s="16">
        <f t="shared" si="32"/>
        <v>0</v>
      </c>
      <c r="AG14" s="16">
        <f t="shared" si="33"/>
        <v>0</v>
      </c>
      <c r="AI14" s="20" t="e">
        <f>STANDARDIZE(C14,C41,C42)</f>
        <v>#NUM!</v>
      </c>
      <c r="AJ14" s="20" t="e">
        <f>STANDARDIZE(D14,D41,D42)</f>
        <v>#NUM!</v>
      </c>
      <c r="AK14" s="24">
        <f t="shared" si="34"/>
        <v>0</v>
      </c>
      <c r="AL14" s="24">
        <f t="shared" si="35"/>
        <v>0</v>
      </c>
      <c r="AM14" s="20" t="e">
        <f>STANDARDIZE(AK14,AK41,AK42)</f>
        <v>#NUM!</v>
      </c>
      <c r="AN14" s="20" t="e">
        <f>STANDARDIZE(AL14,AL41,AL42)</f>
        <v>#NUM!</v>
      </c>
      <c r="AP14" s="20" t="e">
        <f t="shared" ref="AP14:AV14" si="60">STANDARDIZE(C14,C41,C42)</f>
        <v>#NUM!</v>
      </c>
      <c r="AQ14" s="20" t="e">
        <f t="shared" si="60"/>
        <v>#NUM!</v>
      </c>
      <c r="AR14" s="20" t="e">
        <f t="shared" si="60"/>
        <v>#NUM!</v>
      </c>
      <c r="AS14" s="20" t="e">
        <f t="shared" si="60"/>
        <v>#NUM!</v>
      </c>
      <c r="AT14" s="20" t="e">
        <f t="shared" si="60"/>
        <v>#NUM!</v>
      </c>
      <c r="AU14" s="20" t="e">
        <f t="shared" si="60"/>
        <v>#NUM!</v>
      </c>
      <c r="AV14" s="20" t="e">
        <f t="shared" si="60"/>
        <v>#NUM!</v>
      </c>
      <c r="AW14" s="1"/>
      <c r="AX14" s="20">
        <f t="shared" si="37"/>
        <v>0</v>
      </c>
      <c r="AY14" s="20" t="e">
        <f>STANDARDIZE(AX14,AX41,AX42)</f>
        <v>#NUM!</v>
      </c>
      <c r="AZ14" s="20"/>
      <c r="BA14" s="26" t="e">
        <f t="shared" si="13"/>
        <v>#NUM!</v>
      </c>
      <c r="BB14" s="26" t="e">
        <f t="shared" si="14"/>
        <v>#NUM!</v>
      </c>
      <c r="BC14" s="26" t="e">
        <f t="shared" si="15"/>
        <v>#NUM!</v>
      </c>
      <c r="BD14" s="26" t="e">
        <f t="shared" si="38"/>
        <v>#NUM!</v>
      </c>
      <c r="BE14" s="26" t="e">
        <f t="shared" si="16"/>
        <v>#NUM!</v>
      </c>
      <c r="BF14" s="26" t="e">
        <f t="shared" si="17"/>
        <v>#NUM!</v>
      </c>
      <c r="BG14" s="26" t="e">
        <f t="shared" si="18"/>
        <v>#NUM!</v>
      </c>
      <c r="BH14" s="26" t="e">
        <f t="shared" si="39"/>
        <v>#NUM!</v>
      </c>
      <c r="BI14" s="26" t="e">
        <f t="shared" si="19"/>
        <v>#NUM!</v>
      </c>
      <c r="BJ14" s="26" t="e">
        <f t="shared" si="20"/>
        <v>#NUM!</v>
      </c>
      <c r="BK14" s="26" t="e">
        <f t="shared" si="20"/>
        <v>#NUM!</v>
      </c>
      <c r="BL14" s="26" t="e">
        <f t="shared" si="40"/>
        <v>#NUM!</v>
      </c>
      <c r="BM14" s="26" t="e">
        <f t="shared" si="21"/>
        <v>#NUM!</v>
      </c>
      <c r="BN14" s="26" t="e">
        <f t="shared" si="22"/>
        <v>#NUM!</v>
      </c>
      <c r="BO14" s="26" t="e">
        <f t="shared" si="23"/>
        <v>#NUM!</v>
      </c>
      <c r="BP14" s="26" t="e">
        <f t="shared" si="41"/>
        <v>#NUM!</v>
      </c>
      <c r="BQ14" s="26" t="e">
        <f t="shared" si="24"/>
        <v>#NUM!</v>
      </c>
      <c r="BR14" s="26" t="e">
        <f t="shared" si="25"/>
        <v>#NUM!</v>
      </c>
      <c r="BS14" s="26" t="e">
        <f t="shared" si="26"/>
        <v>#NUM!</v>
      </c>
      <c r="BT14" s="26" t="e">
        <f t="shared" si="27"/>
        <v>#NUM!</v>
      </c>
      <c r="BU14" s="26" t="e">
        <f t="shared" si="42"/>
        <v>#NUM!</v>
      </c>
      <c r="BV14" s="1"/>
      <c r="BW14" s="3"/>
      <c r="BX14" s="3"/>
      <c r="BY14" s="3"/>
      <c r="BZ14" s="3"/>
      <c r="CA14" s="3"/>
      <c r="CB14"/>
      <c r="CC14"/>
      <c r="CD14"/>
      <c r="CE14"/>
      <c r="CF14"/>
      <c r="CG14"/>
      <c r="CH14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</row>
    <row r="15" spans="1:99" x14ac:dyDescent="0.15">
      <c r="A15" s="1">
        <v>12</v>
      </c>
      <c r="B15" s="181"/>
      <c r="C15" s="8">
        <f t="shared" ref="C15:I15" si="61">COUNTIF(C50:C154,12)</f>
        <v>0</v>
      </c>
      <c r="D15" s="8">
        <f t="shared" si="61"/>
        <v>0</v>
      </c>
      <c r="E15" s="21">
        <f t="shared" si="61"/>
        <v>0</v>
      </c>
      <c r="F15" s="22">
        <f t="shared" si="61"/>
        <v>0</v>
      </c>
      <c r="G15" s="121">
        <f t="shared" si="61"/>
        <v>0</v>
      </c>
      <c r="H15" s="122">
        <f t="shared" si="61"/>
        <v>0</v>
      </c>
      <c r="I15" s="8">
        <f t="shared" si="61"/>
        <v>0</v>
      </c>
      <c r="L15" s="87">
        <f t="shared" si="29"/>
        <v>0</v>
      </c>
      <c r="M15" s="88">
        <f t="shared" si="1"/>
        <v>0</v>
      </c>
      <c r="N15" s="88">
        <f t="shared" si="1"/>
        <v>0</v>
      </c>
      <c r="O15" s="15" t="e">
        <f t="shared" si="2"/>
        <v>#NUM!</v>
      </c>
      <c r="P15" s="15" t="e">
        <f t="shared" si="3"/>
        <v>#NUM!</v>
      </c>
      <c r="Q15" s="15" t="e">
        <f t="shared" si="3"/>
        <v>#NUM!</v>
      </c>
      <c r="R15" s="3"/>
      <c r="S15" s="88">
        <f t="shared" si="4"/>
        <v>0</v>
      </c>
      <c r="T15" s="74" t="e">
        <f t="shared" si="5"/>
        <v>#NUM!</v>
      </c>
      <c r="U15" s="68"/>
      <c r="V15" s="81" t="str">
        <f t="shared" si="30"/>
        <v xml:space="preserve">12 </v>
      </c>
      <c r="X15" s="16">
        <f t="shared" si="6"/>
        <v>0</v>
      </c>
      <c r="Y15" s="23" t="e">
        <f t="shared" si="7"/>
        <v>#NUM!</v>
      </c>
      <c r="AA15" s="23" t="e">
        <f t="shared" si="8"/>
        <v>#NUM!</v>
      </c>
      <c r="AB15" s="23" t="e">
        <f t="shared" si="9"/>
        <v>#NUM!</v>
      </c>
      <c r="AC15" s="23" t="e">
        <f t="shared" si="10"/>
        <v>#NUM!</v>
      </c>
      <c r="AD15" s="23" t="e">
        <f t="shared" si="11"/>
        <v>#NUM!</v>
      </c>
      <c r="AE15" s="23" t="e">
        <f t="shared" si="31"/>
        <v>#NUM!</v>
      </c>
      <c r="AF15" s="16">
        <f t="shared" si="32"/>
        <v>0</v>
      </c>
      <c r="AG15" s="16">
        <f t="shared" si="33"/>
        <v>0</v>
      </c>
      <c r="AI15" s="20" t="e">
        <f>STANDARDIZE(C15,C41,C42)</f>
        <v>#NUM!</v>
      </c>
      <c r="AJ15" s="20" t="e">
        <f>STANDARDIZE(D15,D41,D42)</f>
        <v>#NUM!</v>
      </c>
      <c r="AK15" s="24">
        <f t="shared" si="34"/>
        <v>0</v>
      </c>
      <c r="AL15" s="24">
        <f t="shared" si="35"/>
        <v>0</v>
      </c>
      <c r="AM15" s="20" t="e">
        <f>STANDARDIZE(AK15,AK41,AK42)</f>
        <v>#NUM!</v>
      </c>
      <c r="AN15" s="20" t="e">
        <f>STANDARDIZE(AL15,AL41,AL42)</f>
        <v>#NUM!</v>
      </c>
      <c r="AP15" s="20" t="e">
        <f t="shared" ref="AP15:AV15" si="62">STANDARDIZE(C15,C41,C42)</f>
        <v>#NUM!</v>
      </c>
      <c r="AQ15" s="20" t="e">
        <f t="shared" si="62"/>
        <v>#NUM!</v>
      </c>
      <c r="AR15" s="20" t="e">
        <f t="shared" si="62"/>
        <v>#NUM!</v>
      </c>
      <c r="AS15" s="20" t="e">
        <f t="shared" si="62"/>
        <v>#NUM!</v>
      </c>
      <c r="AT15" s="20" t="e">
        <f t="shared" si="62"/>
        <v>#NUM!</v>
      </c>
      <c r="AU15" s="20" t="e">
        <f t="shared" si="62"/>
        <v>#NUM!</v>
      </c>
      <c r="AV15" s="20" t="e">
        <f t="shared" si="62"/>
        <v>#NUM!</v>
      </c>
      <c r="AW15" s="1"/>
      <c r="AX15" s="20">
        <f t="shared" si="37"/>
        <v>0</v>
      </c>
      <c r="AY15" s="20" t="e">
        <f>STANDARDIZE(AX15,AX41,AX42)</f>
        <v>#NUM!</v>
      </c>
      <c r="AZ15" s="20"/>
      <c r="BA15" s="26" t="e">
        <f t="shared" si="13"/>
        <v>#NUM!</v>
      </c>
      <c r="BB15" s="26" t="e">
        <f t="shared" si="14"/>
        <v>#NUM!</v>
      </c>
      <c r="BC15" s="26" t="e">
        <f t="shared" si="15"/>
        <v>#NUM!</v>
      </c>
      <c r="BD15" s="26" t="e">
        <f t="shared" si="38"/>
        <v>#NUM!</v>
      </c>
      <c r="BE15" s="26" t="e">
        <f t="shared" si="16"/>
        <v>#NUM!</v>
      </c>
      <c r="BF15" s="26" t="e">
        <f t="shared" si="17"/>
        <v>#NUM!</v>
      </c>
      <c r="BG15" s="26" t="e">
        <f t="shared" si="18"/>
        <v>#NUM!</v>
      </c>
      <c r="BH15" s="26" t="e">
        <f t="shared" si="39"/>
        <v>#NUM!</v>
      </c>
      <c r="BI15" s="26" t="e">
        <f t="shared" si="19"/>
        <v>#NUM!</v>
      </c>
      <c r="BJ15" s="26" t="e">
        <f t="shared" si="20"/>
        <v>#NUM!</v>
      </c>
      <c r="BK15" s="26" t="e">
        <f t="shared" si="20"/>
        <v>#NUM!</v>
      </c>
      <c r="BL15" s="26" t="e">
        <f t="shared" si="40"/>
        <v>#NUM!</v>
      </c>
      <c r="BM15" s="26" t="e">
        <f t="shared" si="21"/>
        <v>#NUM!</v>
      </c>
      <c r="BN15" s="26" t="e">
        <f t="shared" si="22"/>
        <v>#NUM!</v>
      </c>
      <c r="BO15" s="26" t="e">
        <f t="shared" si="23"/>
        <v>#NUM!</v>
      </c>
      <c r="BP15" s="26" t="e">
        <f t="shared" si="41"/>
        <v>#NUM!</v>
      </c>
      <c r="BQ15" s="26" t="e">
        <f t="shared" si="24"/>
        <v>#NUM!</v>
      </c>
      <c r="BR15" s="26" t="e">
        <f t="shared" si="25"/>
        <v>#NUM!</v>
      </c>
      <c r="BS15" s="26" t="e">
        <f t="shared" si="26"/>
        <v>#NUM!</v>
      </c>
      <c r="BT15" s="26" t="e">
        <f t="shared" si="27"/>
        <v>#NUM!</v>
      </c>
      <c r="BU15" s="26" t="e">
        <f t="shared" si="42"/>
        <v>#NUM!</v>
      </c>
      <c r="BV15" s="1"/>
      <c r="BW15" s="3"/>
      <c r="BX15" s="3"/>
      <c r="BY15" s="3"/>
      <c r="BZ15" s="3"/>
      <c r="CA15" s="3"/>
      <c r="CB15"/>
      <c r="CC15"/>
      <c r="CD15"/>
      <c r="CE15"/>
      <c r="CF15"/>
      <c r="CG15"/>
      <c r="CH15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</row>
    <row r="16" spans="1:99" x14ac:dyDescent="0.15">
      <c r="A16" s="1">
        <v>13</v>
      </c>
      <c r="B16" s="181"/>
      <c r="C16" s="8">
        <f t="shared" ref="C16:I16" si="63">COUNTIF(C50:C154,13)</f>
        <v>0</v>
      </c>
      <c r="D16" s="8">
        <f t="shared" si="63"/>
        <v>0</v>
      </c>
      <c r="E16" s="21">
        <f t="shared" si="63"/>
        <v>0</v>
      </c>
      <c r="F16" s="22">
        <f t="shared" si="63"/>
        <v>0</v>
      </c>
      <c r="G16" s="121">
        <f t="shared" si="63"/>
        <v>0</v>
      </c>
      <c r="H16" s="122">
        <f t="shared" si="63"/>
        <v>0</v>
      </c>
      <c r="I16" s="8">
        <f t="shared" si="63"/>
        <v>0</v>
      </c>
      <c r="L16" s="87">
        <f t="shared" si="29"/>
        <v>0</v>
      </c>
      <c r="M16" s="88">
        <f t="shared" si="1"/>
        <v>0</v>
      </c>
      <c r="N16" s="88">
        <f t="shared" si="1"/>
        <v>0</v>
      </c>
      <c r="O16" s="15" t="e">
        <f t="shared" si="2"/>
        <v>#NUM!</v>
      </c>
      <c r="P16" s="15" t="e">
        <f t="shared" si="3"/>
        <v>#NUM!</v>
      </c>
      <c r="Q16" s="15" t="e">
        <f t="shared" si="3"/>
        <v>#NUM!</v>
      </c>
      <c r="R16" s="3"/>
      <c r="S16" s="88">
        <f t="shared" si="4"/>
        <v>0</v>
      </c>
      <c r="T16" s="74" t="e">
        <f t="shared" si="5"/>
        <v>#NUM!</v>
      </c>
      <c r="U16" s="68"/>
      <c r="V16" s="81" t="str">
        <f t="shared" si="30"/>
        <v xml:space="preserve">13 </v>
      </c>
      <c r="X16" s="16">
        <f t="shared" si="6"/>
        <v>0</v>
      </c>
      <c r="Y16" s="23" t="e">
        <f t="shared" si="7"/>
        <v>#NUM!</v>
      </c>
      <c r="AA16" s="23" t="e">
        <f t="shared" si="8"/>
        <v>#NUM!</v>
      </c>
      <c r="AB16" s="23" t="e">
        <f t="shared" si="9"/>
        <v>#NUM!</v>
      </c>
      <c r="AC16" s="23" t="e">
        <f t="shared" si="10"/>
        <v>#NUM!</v>
      </c>
      <c r="AD16" s="23" t="e">
        <f t="shared" si="11"/>
        <v>#NUM!</v>
      </c>
      <c r="AE16" s="23" t="e">
        <f t="shared" si="31"/>
        <v>#NUM!</v>
      </c>
      <c r="AF16" s="16">
        <f t="shared" si="32"/>
        <v>0</v>
      </c>
      <c r="AG16" s="16">
        <f t="shared" si="33"/>
        <v>0</v>
      </c>
      <c r="AI16" s="20" t="e">
        <f>STANDARDIZE(C16,C41,C42)</f>
        <v>#NUM!</v>
      </c>
      <c r="AJ16" s="20" t="e">
        <f>STANDARDIZE(D16,D41,D42)</f>
        <v>#NUM!</v>
      </c>
      <c r="AK16" s="24">
        <f t="shared" si="34"/>
        <v>0</v>
      </c>
      <c r="AL16" s="24">
        <f t="shared" si="35"/>
        <v>0</v>
      </c>
      <c r="AM16" s="20" t="e">
        <f>STANDARDIZE(AK16,AK41,AK42)</f>
        <v>#NUM!</v>
      </c>
      <c r="AN16" s="20" t="e">
        <f>STANDARDIZE(AL16,AL41,AL42)</f>
        <v>#NUM!</v>
      </c>
      <c r="AP16" s="20" t="e">
        <f t="shared" ref="AP16:AV16" si="64">STANDARDIZE(C16,C41,C42)</f>
        <v>#NUM!</v>
      </c>
      <c r="AQ16" s="20" t="e">
        <f t="shared" si="64"/>
        <v>#NUM!</v>
      </c>
      <c r="AR16" s="20" t="e">
        <f t="shared" si="64"/>
        <v>#NUM!</v>
      </c>
      <c r="AS16" s="20" t="e">
        <f t="shared" si="64"/>
        <v>#NUM!</v>
      </c>
      <c r="AT16" s="20" t="e">
        <f t="shared" si="64"/>
        <v>#NUM!</v>
      </c>
      <c r="AU16" s="20" t="e">
        <f t="shared" si="64"/>
        <v>#NUM!</v>
      </c>
      <c r="AV16" s="20" t="e">
        <f t="shared" si="64"/>
        <v>#NUM!</v>
      </c>
      <c r="AW16" s="1"/>
      <c r="AX16" s="20">
        <f t="shared" si="37"/>
        <v>0</v>
      </c>
      <c r="AY16" s="20" t="e">
        <f>STANDARDIZE(AX16,AX41,AX42)</f>
        <v>#NUM!</v>
      </c>
      <c r="AZ16" s="20"/>
      <c r="BA16" s="26" t="e">
        <f t="shared" si="13"/>
        <v>#NUM!</v>
      </c>
      <c r="BB16" s="26" t="e">
        <f t="shared" si="14"/>
        <v>#NUM!</v>
      </c>
      <c r="BC16" s="26" t="e">
        <f t="shared" si="15"/>
        <v>#NUM!</v>
      </c>
      <c r="BD16" s="26" t="e">
        <f t="shared" si="38"/>
        <v>#NUM!</v>
      </c>
      <c r="BE16" s="26" t="e">
        <f t="shared" si="16"/>
        <v>#NUM!</v>
      </c>
      <c r="BF16" s="26" t="e">
        <f t="shared" si="17"/>
        <v>#NUM!</v>
      </c>
      <c r="BG16" s="26" t="e">
        <f t="shared" si="18"/>
        <v>#NUM!</v>
      </c>
      <c r="BH16" s="26" t="e">
        <f t="shared" si="39"/>
        <v>#NUM!</v>
      </c>
      <c r="BI16" s="26" t="e">
        <f t="shared" si="19"/>
        <v>#NUM!</v>
      </c>
      <c r="BJ16" s="26" t="e">
        <f t="shared" si="20"/>
        <v>#NUM!</v>
      </c>
      <c r="BK16" s="26" t="e">
        <f t="shared" si="20"/>
        <v>#NUM!</v>
      </c>
      <c r="BL16" s="26" t="e">
        <f t="shared" si="40"/>
        <v>#NUM!</v>
      </c>
      <c r="BM16" s="26" t="e">
        <f t="shared" si="21"/>
        <v>#NUM!</v>
      </c>
      <c r="BN16" s="26" t="e">
        <f t="shared" si="22"/>
        <v>#NUM!</v>
      </c>
      <c r="BO16" s="26" t="e">
        <f t="shared" si="23"/>
        <v>#NUM!</v>
      </c>
      <c r="BP16" s="26" t="e">
        <f t="shared" si="41"/>
        <v>#NUM!</v>
      </c>
      <c r="BQ16" s="26" t="e">
        <f t="shared" si="24"/>
        <v>#NUM!</v>
      </c>
      <c r="BR16" s="26" t="e">
        <f t="shared" si="25"/>
        <v>#NUM!</v>
      </c>
      <c r="BS16" s="26" t="e">
        <f t="shared" si="26"/>
        <v>#NUM!</v>
      </c>
      <c r="BT16" s="26" t="e">
        <f t="shared" si="27"/>
        <v>#NUM!</v>
      </c>
      <c r="BU16" s="26" t="e">
        <f t="shared" si="42"/>
        <v>#NUM!</v>
      </c>
      <c r="BV16" s="1"/>
      <c r="BW16" s="3"/>
      <c r="BX16" s="3"/>
      <c r="BY16" s="3"/>
      <c r="BZ16" s="3"/>
      <c r="CA16" s="3"/>
      <c r="CB16"/>
      <c r="CC16"/>
      <c r="CD16"/>
      <c r="CE16"/>
      <c r="CF16"/>
      <c r="CG16"/>
      <c r="CH16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</row>
    <row r="17" spans="1:99" x14ac:dyDescent="0.15">
      <c r="A17" s="1">
        <v>14</v>
      </c>
      <c r="B17" s="181"/>
      <c r="C17" s="8">
        <f t="shared" ref="C17:I17" si="65">COUNTIF(C50:C154,14)</f>
        <v>0</v>
      </c>
      <c r="D17" s="8">
        <f t="shared" si="65"/>
        <v>0</v>
      </c>
      <c r="E17" s="21">
        <f t="shared" si="65"/>
        <v>0</v>
      </c>
      <c r="F17" s="22">
        <f t="shared" si="65"/>
        <v>0</v>
      </c>
      <c r="G17" s="121">
        <f t="shared" si="65"/>
        <v>0</v>
      </c>
      <c r="H17" s="122">
        <f t="shared" si="65"/>
        <v>0</v>
      </c>
      <c r="I17" s="8">
        <f t="shared" si="65"/>
        <v>0</v>
      </c>
      <c r="L17" s="87">
        <f t="shared" si="29"/>
        <v>0</v>
      </c>
      <c r="M17" s="88">
        <f t="shared" si="1"/>
        <v>0</v>
      </c>
      <c r="N17" s="88">
        <f t="shared" si="1"/>
        <v>0</v>
      </c>
      <c r="O17" s="15" t="e">
        <f t="shared" si="2"/>
        <v>#NUM!</v>
      </c>
      <c r="P17" s="15" t="e">
        <f t="shared" si="3"/>
        <v>#NUM!</v>
      </c>
      <c r="Q17" s="15" t="e">
        <f t="shared" si="3"/>
        <v>#NUM!</v>
      </c>
      <c r="R17" s="3"/>
      <c r="S17" s="88">
        <f t="shared" si="4"/>
        <v>0</v>
      </c>
      <c r="T17" s="74" t="e">
        <f t="shared" si="5"/>
        <v>#NUM!</v>
      </c>
      <c r="U17" s="68"/>
      <c r="V17" s="81" t="str">
        <f t="shared" si="30"/>
        <v xml:space="preserve">14 </v>
      </c>
      <c r="X17" s="16">
        <f t="shared" si="6"/>
        <v>0</v>
      </c>
      <c r="Y17" s="23" t="e">
        <f t="shared" si="7"/>
        <v>#NUM!</v>
      </c>
      <c r="AA17" s="23" t="e">
        <f t="shared" si="8"/>
        <v>#NUM!</v>
      </c>
      <c r="AB17" s="23" t="e">
        <f t="shared" si="9"/>
        <v>#NUM!</v>
      </c>
      <c r="AC17" s="23" t="e">
        <f t="shared" si="10"/>
        <v>#NUM!</v>
      </c>
      <c r="AD17" s="23" t="e">
        <f t="shared" si="11"/>
        <v>#NUM!</v>
      </c>
      <c r="AE17" s="23" t="e">
        <f t="shared" si="31"/>
        <v>#NUM!</v>
      </c>
      <c r="AF17" s="16">
        <f t="shared" si="32"/>
        <v>0</v>
      </c>
      <c r="AG17" s="16">
        <f t="shared" si="33"/>
        <v>0</v>
      </c>
      <c r="AI17" s="20" t="e">
        <f>STANDARDIZE(C17,C41,C42)</f>
        <v>#NUM!</v>
      </c>
      <c r="AJ17" s="20" t="e">
        <f>STANDARDIZE(D17,D41,D42)</f>
        <v>#NUM!</v>
      </c>
      <c r="AK17" s="24">
        <f t="shared" si="34"/>
        <v>0</v>
      </c>
      <c r="AL17" s="24">
        <f t="shared" si="35"/>
        <v>0</v>
      </c>
      <c r="AM17" s="20" t="e">
        <f>STANDARDIZE(AK17,AK41,AK42)</f>
        <v>#NUM!</v>
      </c>
      <c r="AN17" s="20" t="e">
        <f>STANDARDIZE(AL17,AL41,AL42)</f>
        <v>#NUM!</v>
      </c>
      <c r="AP17" s="20" t="e">
        <f t="shared" ref="AP17:AV17" si="66">STANDARDIZE(C17,C41,C42)</f>
        <v>#NUM!</v>
      </c>
      <c r="AQ17" s="20" t="e">
        <f t="shared" si="66"/>
        <v>#NUM!</v>
      </c>
      <c r="AR17" s="20" t="e">
        <f t="shared" si="66"/>
        <v>#NUM!</v>
      </c>
      <c r="AS17" s="20" t="e">
        <f t="shared" si="66"/>
        <v>#NUM!</v>
      </c>
      <c r="AT17" s="20" t="e">
        <f t="shared" si="66"/>
        <v>#NUM!</v>
      </c>
      <c r="AU17" s="20" t="e">
        <f t="shared" si="66"/>
        <v>#NUM!</v>
      </c>
      <c r="AV17" s="20" t="e">
        <f t="shared" si="66"/>
        <v>#NUM!</v>
      </c>
      <c r="AW17" s="1"/>
      <c r="AX17" s="20">
        <f t="shared" si="37"/>
        <v>0</v>
      </c>
      <c r="AY17" s="20" t="e">
        <f>STANDARDIZE(AX17,AX41,AX42)</f>
        <v>#NUM!</v>
      </c>
      <c r="AZ17" s="20"/>
      <c r="BA17" s="26" t="e">
        <f t="shared" si="13"/>
        <v>#NUM!</v>
      </c>
      <c r="BB17" s="26" t="e">
        <f t="shared" si="14"/>
        <v>#NUM!</v>
      </c>
      <c r="BC17" s="26" t="e">
        <f t="shared" si="15"/>
        <v>#NUM!</v>
      </c>
      <c r="BD17" s="26" t="e">
        <f t="shared" si="38"/>
        <v>#NUM!</v>
      </c>
      <c r="BE17" s="26" t="e">
        <f t="shared" si="16"/>
        <v>#NUM!</v>
      </c>
      <c r="BF17" s="26" t="e">
        <f t="shared" si="17"/>
        <v>#NUM!</v>
      </c>
      <c r="BG17" s="26" t="e">
        <f t="shared" si="18"/>
        <v>#NUM!</v>
      </c>
      <c r="BH17" s="26" t="e">
        <f t="shared" si="39"/>
        <v>#NUM!</v>
      </c>
      <c r="BI17" s="26" t="e">
        <f t="shared" si="19"/>
        <v>#NUM!</v>
      </c>
      <c r="BJ17" s="26" t="e">
        <f t="shared" si="20"/>
        <v>#NUM!</v>
      </c>
      <c r="BK17" s="26" t="e">
        <f t="shared" si="20"/>
        <v>#NUM!</v>
      </c>
      <c r="BL17" s="26" t="e">
        <f t="shared" si="40"/>
        <v>#NUM!</v>
      </c>
      <c r="BM17" s="26" t="e">
        <f t="shared" si="21"/>
        <v>#NUM!</v>
      </c>
      <c r="BN17" s="26" t="e">
        <f t="shared" si="22"/>
        <v>#NUM!</v>
      </c>
      <c r="BO17" s="26" t="e">
        <f t="shared" si="23"/>
        <v>#NUM!</v>
      </c>
      <c r="BP17" s="26" t="e">
        <f t="shared" si="41"/>
        <v>#NUM!</v>
      </c>
      <c r="BQ17" s="26" t="e">
        <f t="shared" si="24"/>
        <v>#NUM!</v>
      </c>
      <c r="BR17" s="26" t="e">
        <f t="shared" si="25"/>
        <v>#NUM!</v>
      </c>
      <c r="BS17" s="26" t="e">
        <f t="shared" si="26"/>
        <v>#NUM!</v>
      </c>
      <c r="BT17" s="26" t="e">
        <f t="shared" si="27"/>
        <v>#NUM!</v>
      </c>
      <c r="BU17" s="26" t="e">
        <f t="shared" si="42"/>
        <v>#NUM!</v>
      </c>
      <c r="BV17" s="1"/>
      <c r="BW17" s="3"/>
      <c r="BX17" s="3"/>
      <c r="BY17" s="3"/>
      <c r="BZ17" s="3"/>
      <c r="CA17" s="3"/>
      <c r="CB17"/>
      <c r="CC17"/>
      <c r="CD17"/>
      <c r="CE17"/>
      <c r="CF17"/>
      <c r="CG17"/>
      <c r="CH17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</row>
    <row r="18" spans="1:99" x14ac:dyDescent="0.15">
      <c r="A18" s="1">
        <v>15</v>
      </c>
      <c r="B18" s="181"/>
      <c r="C18" s="8">
        <f t="shared" ref="C18:I18" si="67">COUNTIF(C50:C154,15)</f>
        <v>0</v>
      </c>
      <c r="D18" s="8">
        <f t="shared" si="67"/>
        <v>0</v>
      </c>
      <c r="E18" s="21">
        <f t="shared" si="67"/>
        <v>0</v>
      </c>
      <c r="F18" s="22">
        <f t="shared" si="67"/>
        <v>0</v>
      </c>
      <c r="G18" s="121">
        <f t="shared" si="67"/>
        <v>0</v>
      </c>
      <c r="H18" s="122">
        <f t="shared" si="67"/>
        <v>0</v>
      </c>
      <c r="I18" s="8">
        <f t="shared" si="67"/>
        <v>0</v>
      </c>
      <c r="L18" s="87">
        <f t="shared" si="29"/>
        <v>0</v>
      </c>
      <c r="M18" s="88">
        <f t="shared" si="1"/>
        <v>0</v>
      </c>
      <c r="N18" s="88">
        <f t="shared" si="1"/>
        <v>0</v>
      </c>
      <c r="O18" s="15" t="e">
        <f t="shared" si="2"/>
        <v>#NUM!</v>
      </c>
      <c r="P18" s="15" t="e">
        <f t="shared" si="3"/>
        <v>#NUM!</v>
      </c>
      <c r="Q18" s="15" t="e">
        <f t="shared" si="3"/>
        <v>#NUM!</v>
      </c>
      <c r="R18" s="3"/>
      <c r="S18" s="88">
        <f t="shared" si="4"/>
        <v>0</v>
      </c>
      <c r="T18" s="74" t="e">
        <f t="shared" si="5"/>
        <v>#NUM!</v>
      </c>
      <c r="U18" s="68"/>
      <c r="V18" s="81" t="str">
        <f t="shared" si="30"/>
        <v xml:space="preserve">15 </v>
      </c>
      <c r="X18" s="16">
        <f t="shared" si="6"/>
        <v>0</v>
      </c>
      <c r="Y18" s="23" t="e">
        <f t="shared" si="7"/>
        <v>#NUM!</v>
      </c>
      <c r="AA18" s="23" t="e">
        <f t="shared" si="8"/>
        <v>#NUM!</v>
      </c>
      <c r="AB18" s="23" t="e">
        <f t="shared" si="9"/>
        <v>#NUM!</v>
      </c>
      <c r="AC18" s="23" t="e">
        <f t="shared" si="10"/>
        <v>#NUM!</v>
      </c>
      <c r="AD18" s="23" t="e">
        <f t="shared" si="11"/>
        <v>#NUM!</v>
      </c>
      <c r="AE18" s="23" t="e">
        <f t="shared" si="31"/>
        <v>#NUM!</v>
      </c>
      <c r="AF18" s="16">
        <f t="shared" si="32"/>
        <v>0</v>
      </c>
      <c r="AG18" s="16">
        <f t="shared" si="33"/>
        <v>0</v>
      </c>
      <c r="AI18" s="20" t="e">
        <f>STANDARDIZE(C18,C41,C42)</f>
        <v>#NUM!</v>
      </c>
      <c r="AJ18" s="20" t="e">
        <f>STANDARDIZE(D18,D41,D42)</f>
        <v>#NUM!</v>
      </c>
      <c r="AK18" s="24">
        <f t="shared" si="34"/>
        <v>0</v>
      </c>
      <c r="AL18" s="24">
        <f t="shared" si="35"/>
        <v>0</v>
      </c>
      <c r="AM18" s="20" t="e">
        <f>STANDARDIZE(AK18,AK41,AK42)</f>
        <v>#NUM!</v>
      </c>
      <c r="AN18" s="20" t="e">
        <f>STANDARDIZE(AL18,AL41,AL42)</f>
        <v>#NUM!</v>
      </c>
      <c r="AP18" s="20" t="e">
        <f t="shared" ref="AP18:AV18" si="68">STANDARDIZE(C18,C41,C42)</f>
        <v>#NUM!</v>
      </c>
      <c r="AQ18" s="20" t="e">
        <f t="shared" si="68"/>
        <v>#NUM!</v>
      </c>
      <c r="AR18" s="20" t="e">
        <f t="shared" si="68"/>
        <v>#NUM!</v>
      </c>
      <c r="AS18" s="20" t="e">
        <f t="shared" si="68"/>
        <v>#NUM!</v>
      </c>
      <c r="AT18" s="20" t="e">
        <f t="shared" si="68"/>
        <v>#NUM!</v>
      </c>
      <c r="AU18" s="20" t="e">
        <f t="shared" si="68"/>
        <v>#NUM!</v>
      </c>
      <c r="AV18" s="20" t="e">
        <f t="shared" si="68"/>
        <v>#NUM!</v>
      </c>
      <c r="AW18" s="1"/>
      <c r="AX18" s="20">
        <f t="shared" si="37"/>
        <v>0</v>
      </c>
      <c r="AY18" s="20" t="e">
        <f>STANDARDIZE(AX18,AX41,AX42)</f>
        <v>#NUM!</v>
      </c>
      <c r="AZ18" s="20"/>
      <c r="BA18" s="26" t="e">
        <f t="shared" si="13"/>
        <v>#NUM!</v>
      </c>
      <c r="BB18" s="26" t="e">
        <f t="shared" si="14"/>
        <v>#NUM!</v>
      </c>
      <c r="BC18" s="26" t="e">
        <f t="shared" si="15"/>
        <v>#NUM!</v>
      </c>
      <c r="BD18" s="26" t="e">
        <f t="shared" si="38"/>
        <v>#NUM!</v>
      </c>
      <c r="BE18" s="26" t="e">
        <f t="shared" si="16"/>
        <v>#NUM!</v>
      </c>
      <c r="BF18" s="26" t="e">
        <f t="shared" si="17"/>
        <v>#NUM!</v>
      </c>
      <c r="BG18" s="26" t="e">
        <f t="shared" si="18"/>
        <v>#NUM!</v>
      </c>
      <c r="BH18" s="26" t="e">
        <f t="shared" si="39"/>
        <v>#NUM!</v>
      </c>
      <c r="BI18" s="26" t="e">
        <f t="shared" si="19"/>
        <v>#NUM!</v>
      </c>
      <c r="BJ18" s="26" t="e">
        <f t="shared" si="20"/>
        <v>#NUM!</v>
      </c>
      <c r="BK18" s="26" t="e">
        <f t="shared" si="20"/>
        <v>#NUM!</v>
      </c>
      <c r="BL18" s="26" t="e">
        <f t="shared" si="40"/>
        <v>#NUM!</v>
      </c>
      <c r="BM18" s="26" t="e">
        <f t="shared" si="21"/>
        <v>#NUM!</v>
      </c>
      <c r="BN18" s="26" t="e">
        <f t="shared" si="22"/>
        <v>#NUM!</v>
      </c>
      <c r="BO18" s="26" t="e">
        <f t="shared" si="23"/>
        <v>#NUM!</v>
      </c>
      <c r="BP18" s="26" t="e">
        <f t="shared" si="41"/>
        <v>#NUM!</v>
      </c>
      <c r="BQ18" s="26" t="e">
        <f t="shared" si="24"/>
        <v>#NUM!</v>
      </c>
      <c r="BR18" s="26" t="e">
        <f t="shared" si="25"/>
        <v>#NUM!</v>
      </c>
      <c r="BS18" s="26" t="e">
        <f t="shared" si="26"/>
        <v>#NUM!</v>
      </c>
      <c r="BT18" s="26" t="e">
        <f t="shared" si="27"/>
        <v>#NUM!</v>
      </c>
      <c r="BU18" s="26" t="e">
        <f t="shared" si="42"/>
        <v>#NUM!</v>
      </c>
      <c r="BV18" s="1"/>
      <c r="BW18" s="3"/>
      <c r="BX18" s="3"/>
      <c r="BY18" s="3"/>
      <c r="BZ18" s="3"/>
      <c r="CA18" s="3"/>
      <c r="CB18"/>
      <c r="CC18"/>
      <c r="CD18"/>
      <c r="CE18"/>
      <c r="CF18"/>
      <c r="CG18"/>
      <c r="CH18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</row>
    <row r="19" spans="1:99" x14ac:dyDescent="0.15">
      <c r="A19" s="1">
        <v>16</v>
      </c>
      <c r="B19" s="181"/>
      <c r="C19" s="8">
        <f t="shared" ref="C19:I19" si="69">COUNTIF(C50:C154,16)</f>
        <v>0</v>
      </c>
      <c r="D19" s="8">
        <f t="shared" si="69"/>
        <v>0</v>
      </c>
      <c r="E19" s="21">
        <f t="shared" si="69"/>
        <v>0</v>
      </c>
      <c r="F19" s="22">
        <f t="shared" si="69"/>
        <v>0</v>
      </c>
      <c r="G19" s="121">
        <f t="shared" si="69"/>
        <v>0</v>
      </c>
      <c r="H19" s="122">
        <f t="shared" si="69"/>
        <v>0</v>
      </c>
      <c r="I19" s="8">
        <f t="shared" si="69"/>
        <v>0</v>
      </c>
      <c r="L19" s="87">
        <f t="shared" si="29"/>
        <v>0</v>
      </c>
      <c r="M19" s="88">
        <f t="shared" si="1"/>
        <v>0</v>
      </c>
      <c r="N19" s="88">
        <f t="shared" si="1"/>
        <v>0</v>
      </c>
      <c r="O19" s="15" t="e">
        <f t="shared" si="2"/>
        <v>#NUM!</v>
      </c>
      <c r="P19" s="15" t="e">
        <f t="shared" si="3"/>
        <v>#NUM!</v>
      </c>
      <c r="Q19" s="15" t="e">
        <f t="shared" si="3"/>
        <v>#NUM!</v>
      </c>
      <c r="R19" s="3"/>
      <c r="S19" s="88">
        <f t="shared" si="4"/>
        <v>0</v>
      </c>
      <c r="T19" s="74" t="e">
        <f t="shared" si="5"/>
        <v>#NUM!</v>
      </c>
      <c r="U19" s="68"/>
      <c r="V19" s="81" t="str">
        <f t="shared" si="30"/>
        <v xml:space="preserve">16 </v>
      </c>
      <c r="X19" s="16">
        <f t="shared" si="6"/>
        <v>0</v>
      </c>
      <c r="Y19" s="23" t="e">
        <f t="shared" si="7"/>
        <v>#NUM!</v>
      </c>
      <c r="Z19"/>
      <c r="AA19" s="23" t="e">
        <f t="shared" si="8"/>
        <v>#NUM!</v>
      </c>
      <c r="AB19" s="23" t="e">
        <f t="shared" si="9"/>
        <v>#NUM!</v>
      </c>
      <c r="AC19" s="23" t="e">
        <f t="shared" si="10"/>
        <v>#NUM!</v>
      </c>
      <c r="AD19" s="23" t="e">
        <f t="shared" si="11"/>
        <v>#NUM!</v>
      </c>
      <c r="AE19" s="23" t="e">
        <f t="shared" si="31"/>
        <v>#NUM!</v>
      </c>
      <c r="AF19" s="16">
        <f t="shared" si="32"/>
        <v>0</v>
      </c>
      <c r="AG19" s="16">
        <f t="shared" si="33"/>
        <v>0</v>
      </c>
      <c r="AI19" s="20" t="e">
        <f>STANDARDIZE(C19,C41,C42)</f>
        <v>#NUM!</v>
      </c>
      <c r="AJ19" s="20" t="e">
        <f>STANDARDIZE(D19,D41,D42)</f>
        <v>#NUM!</v>
      </c>
      <c r="AK19" s="24">
        <f t="shared" si="34"/>
        <v>0</v>
      </c>
      <c r="AL19" s="24">
        <f t="shared" si="35"/>
        <v>0</v>
      </c>
      <c r="AM19" s="20" t="e">
        <f>STANDARDIZE(AK19,AK41,AK42)</f>
        <v>#NUM!</v>
      </c>
      <c r="AN19" s="20" t="e">
        <f>STANDARDIZE(AL19,AL41,AL42)</f>
        <v>#NUM!</v>
      </c>
      <c r="AP19" s="20" t="e">
        <f t="shared" ref="AP19:AV19" si="70">STANDARDIZE(C19,C41,C42)</f>
        <v>#NUM!</v>
      </c>
      <c r="AQ19" s="20" t="e">
        <f t="shared" si="70"/>
        <v>#NUM!</v>
      </c>
      <c r="AR19" s="20" t="e">
        <f t="shared" si="70"/>
        <v>#NUM!</v>
      </c>
      <c r="AS19" s="20" t="e">
        <f t="shared" si="70"/>
        <v>#NUM!</v>
      </c>
      <c r="AT19" s="20" t="e">
        <f t="shared" si="70"/>
        <v>#NUM!</v>
      </c>
      <c r="AU19" s="20" t="e">
        <f t="shared" si="70"/>
        <v>#NUM!</v>
      </c>
      <c r="AV19" s="20" t="e">
        <f t="shared" si="70"/>
        <v>#NUM!</v>
      </c>
      <c r="AW19" s="1"/>
      <c r="AX19" s="20">
        <f t="shared" si="37"/>
        <v>0</v>
      </c>
      <c r="AY19" s="20" t="e">
        <f>STANDARDIZE(AX19,AX41,AX42)</f>
        <v>#NUM!</v>
      </c>
      <c r="AZ19" s="20"/>
      <c r="BA19" s="26" t="e">
        <f t="shared" si="13"/>
        <v>#NUM!</v>
      </c>
      <c r="BB19" s="26" t="e">
        <f t="shared" si="14"/>
        <v>#NUM!</v>
      </c>
      <c r="BC19" s="26" t="e">
        <f t="shared" si="15"/>
        <v>#NUM!</v>
      </c>
      <c r="BD19" s="26" t="e">
        <f t="shared" si="38"/>
        <v>#NUM!</v>
      </c>
      <c r="BE19" s="26" t="e">
        <f t="shared" si="16"/>
        <v>#NUM!</v>
      </c>
      <c r="BF19" s="26" t="e">
        <f t="shared" si="17"/>
        <v>#NUM!</v>
      </c>
      <c r="BG19" s="26" t="e">
        <f t="shared" si="18"/>
        <v>#NUM!</v>
      </c>
      <c r="BH19" s="26" t="e">
        <f t="shared" si="39"/>
        <v>#NUM!</v>
      </c>
      <c r="BI19" s="26" t="e">
        <f t="shared" si="19"/>
        <v>#NUM!</v>
      </c>
      <c r="BJ19" s="26" t="e">
        <f t="shared" si="20"/>
        <v>#NUM!</v>
      </c>
      <c r="BK19" s="26" t="e">
        <f t="shared" si="20"/>
        <v>#NUM!</v>
      </c>
      <c r="BL19" s="26" t="e">
        <f t="shared" si="40"/>
        <v>#NUM!</v>
      </c>
      <c r="BM19" s="26" t="e">
        <f t="shared" si="21"/>
        <v>#NUM!</v>
      </c>
      <c r="BN19" s="26" t="e">
        <f t="shared" si="22"/>
        <v>#NUM!</v>
      </c>
      <c r="BO19" s="26" t="e">
        <f t="shared" si="23"/>
        <v>#NUM!</v>
      </c>
      <c r="BP19" s="26" t="e">
        <f t="shared" si="41"/>
        <v>#NUM!</v>
      </c>
      <c r="BQ19" s="26" t="e">
        <f t="shared" si="24"/>
        <v>#NUM!</v>
      </c>
      <c r="BR19" s="26" t="e">
        <f t="shared" si="25"/>
        <v>#NUM!</v>
      </c>
      <c r="BS19" s="26" t="e">
        <f t="shared" si="26"/>
        <v>#NUM!</v>
      </c>
      <c r="BT19" s="26" t="e">
        <f t="shared" si="27"/>
        <v>#NUM!</v>
      </c>
      <c r="BU19" s="26" t="e">
        <f t="shared" si="42"/>
        <v>#NUM!</v>
      </c>
      <c r="BV19" s="1"/>
      <c r="BW19" s="3"/>
      <c r="BX19" s="3"/>
      <c r="BY19" s="3"/>
      <c r="BZ19" s="3"/>
      <c r="CA19" s="3"/>
      <c r="CB19"/>
      <c r="CC19"/>
      <c r="CD19"/>
      <c r="CE19"/>
      <c r="CF19"/>
      <c r="CG19"/>
      <c r="CH19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</row>
    <row r="20" spans="1:99" x14ac:dyDescent="0.15">
      <c r="A20" s="1">
        <v>17</v>
      </c>
      <c r="B20" s="181"/>
      <c r="C20" s="8">
        <f t="shared" ref="C20:I20" si="71">COUNTIF(C50:C154,17)</f>
        <v>0</v>
      </c>
      <c r="D20" s="8">
        <f t="shared" si="71"/>
        <v>0</v>
      </c>
      <c r="E20" s="21">
        <f t="shared" si="71"/>
        <v>0</v>
      </c>
      <c r="F20" s="22">
        <f t="shared" si="71"/>
        <v>0</v>
      </c>
      <c r="G20" s="121">
        <f t="shared" si="71"/>
        <v>0</v>
      </c>
      <c r="H20" s="122">
        <f t="shared" si="71"/>
        <v>0</v>
      </c>
      <c r="I20" s="8">
        <f t="shared" si="71"/>
        <v>0</v>
      </c>
      <c r="L20" s="87">
        <f t="shared" si="29"/>
        <v>0</v>
      </c>
      <c r="M20" s="88">
        <f t="shared" si="1"/>
        <v>0</v>
      </c>
      <c r="N20" s="88">
        <f t="shared" si="1"/>
        <v>0</v>
      </c>
      <c r="O20" s="15" t="e">
        <f t="shared" si="2"/>
        <v>#NUM!</v>
      </c>
      <c r="P20" s="15" t="e">
        <f t="shared" si="3"/>
        <v>#NUM!</v>
      </c>
      <c r="Q20" s="15" t="e">
        <f t="shared" si="3"/>
        <v>#NUM!</v>
      </c>
      <c r="R20" s="3"/>
      <c r="S20" s="88">
        <f t="shared" si="4"/>
        <v>0</v>
      </c>
      <c r="T20" s="74" t="e">
        <f t="shared" si="5"/>
        <v>#NUM!</v>
      </c>
      <c r="U20" s="68"/>
      <c r="V20" s="81" t="str">
        <f t="shared" si="30"/>
        <v xml:space="preserve">17 </v>
      </c>
      <c r="X20" s="16">
        <f t="shared" si="6"/>
        <v>0</v>
      </c>
      <c r="Y20" s="23" t="e">
        <f t="shared" si="7"/>
        <v>#NUM!</v>
      </c>
      <c r="Z20"/>
      <c r="AA20" s="23" t="e">
        <f t="shared" si="8"/>
        <v>#NUM!</v>
      </c>
      <c r="AB20" s="23" t="e">
        <f t="shared" si="9"/>
        <v>#NUM!</v>
      </c>
      <c r="AC20" s="23" t="e">
        <f t="shared" si="10"/>
        <v>#NUM!</v>
      </c>
      <c r="AD20" s="23" t="e">
        <f t="shared" si="11"/>
        <v>#NUM!</v>
      </c>
      <c r="AE20" s="23" t="e">
        <f t="shared" si="31"/>
        <v>#NUM!</v>
      </c>
      <c r="AF20" s="16">
        <f t="shared" si="32"/>
        <v>0</v>
      </c>
      <c r="AG20" s="16">
        <f t="shared" si="33"/>
        <v>0</v>
      </c>
      <c r="AI20" s="20" t="e">
        <f>STANDARDIZE(C20,C41,C42)</f>
        <v>#NUM!</v>
      </c>
      <c r="AJ20" s="20" t="e">
        <f>STANDARDIZE(D20,D41,D42)</f>
        <v>#NUM!</v>
      </c>
      <c r="AK20" s="24">
        <f t="shared" si="34"/>
        <v>0</v>
      </c>
      <c r="AL20" s="24">
        <f t="shared" si="35"/>
        <v>0</v>
      </c>
      <c r="AM20" s="20" t="e">
        <f>STANDARDIZE(AK20,AK41,AK42)</f>
        <v>#NUM!</v>
      </c>
      <c r="AN20" s="20" t="e">
        <f>STANDARDIZE(AL20,AL41,AL42)</f>
        <v>#NUM!</v>
      </c>
      <c r="AP20" s="20" t="e">
        <f t="shared" ref="AP20:AV20" si="72">STANDARDIZE(C20,C41,C42)</f>
        <v>#NUM!</v>
      </c>
      <c r="AQ20" s="20" t="e">
        <f t="shared" si="72"/>
        <v>#NUM!</v>
      </c>
      <c r="AR20" s="20" t="e">
        <f t="shared" si="72"/>
        <v>#NUM!</v>
      </c>
      <c r="AS20" s="20" t="e">
        <f t="shared" si="72"/>
        <v>#NUM!</v>
      </c>
      <c r="AT20" s="20" t="e">
        <f t="shared" si="72"/>
        <v>#NUM!</v>
      </c>
      <c r="AU20" s="20" t="e">
        <f t="shared" si="72"/>
        <v>#NUM!</v>
      </c>
      <c r="AV20" s="20" t="e">
        <f t="shared" si="72"/>
        <v>#NUM!</v>
      </c>
      <c r="AW20" s="1"/>
      <c r="AX20" s="20">
        <f t="shared" si="37"/>
        <v>0</v>
      </c>
      <c r="AY20" s="20" t="e">
        <f>STANDARDIZE(AX20,AX41,AX42)</f>
        <v>#NUM!</v>
      </c>
      <c r="AZ20" s="20"/>
      <c r="BA20" s="26" t="e">
        <f t="shared" si="13"/>
        <v>#NUM!</v>
      </c>
      <c r="BB20" s="26" t="e">
        <f t="shared" si="14"/>
        <v>#NUM!</v>
      </c>
      <c r="BC20" s="26" t="e">
        <f t="shared" si="15"/>
        <v>#NUM!</v>
      </c>
      <c r="BD20" s="26" t="e">
        <f t="shared" si="38"/>
        <v>#NUM!</v>
      </c>
      <c r="BE20" s="26" t="e">
        <f t="shared" si="16"/>
        <v>#NUM!</v>
      </c>
      <c r="BF20" s="26" t="e">
        <f t="shared" si="17"/>
        <v>#NUM!</v>
      </c>
      <c r="BG20" s="26" t="e">
        <f t="shared" si="18"/>
        <v>#NUM!</v>
      </c>
      <c r="BH20" s="26" t="e">
        <f t="shared" si="39"/>
        <v>#NUM!</v>
      </c>
      <c r="BI20" s="26" t="e">
        <f t="shared" si="19"/>
        <v>#NUM!</v>
      </c>
      <c r="BJ20" s="26" t="e">
        <f t="shared" si="20"/>
        <v>#NUM!</v>
      </c>
      <c r="BK20" s="26" t="e">
        <f t="shared" si="20"/>
        <v>#NUM!</v>
      </c>
      <c r="BL20" s="26" t="e">
        <f t="shared" si="40"/>
        <v>#NUM!</v>
      </c>
      <c r="BM20" s="26" t="e">
        <f t="shared" si="21"/>
        <v>#NUM!</v>
      </c>
      <c r="BN20" s="26" t="e">
        <f t="shared" si="22"/>
        <v>#NUM!</v>
      </c>
      <c r="BO20" s="26" t="e">
        <f t="shared" si="23"/>
        <v>#NUM!</v>
      </c>
      <c r="BP20" s="26" t="e">
        <f t="shared" si="41"/>
        <v>#NUM!</v>
      </c>
      <c r="BQ20" s="26" t="e">
        <f t="shared" si="24"/>
        <v>#NUM!</v>
      </c>
      <c r="BR20" s="26" t="e">
        <f t="shared" si="25"/>
        <v>#NUM!</v>
      </c>
      <c r="BS20" s="26" t="e">
        <f t="shared" si="26"/>
        <v>#NUM!</v>
      </c>
      <c r="BT20" s="26" t="e">
        <f t="shared" si="27"/>
        <v>#NUM!</v>
      </c>
      <c r="BU20" s="26" t="e">
        <f t="shared" si="42"/>
        <v>#NUM!</v>
      </c>
      <c r="BV20" s="1"/>
      <c r="BW20" s="3"/>
      <c r="BX20" s="3"/>
      <c r="BY20" s="3"/>
      <c r="BZ20" s="3"/>
      <c r="CA20" s="3"/>
      <c r="CB20"/>
      <c r="CC20"/>
      <c r="CD20"/>
      <c r="CE20"/>
      <c r="CF20"/>
      <c r="CG20"/>
      <c r="CH20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</row>
    <row r="21" spans="1:99" x14ac:dyDescent="0.15">
      <c r="A21" s="1">
        <v>18</v>
      </c>
      <c r="B21" s="181"/>
      <c r="C21" s="8">
        <f t="shared" ref="C21:I21" si="73">COUNTIF(C50:C154,18)</f>
        <v>0</v>
      </c>
      <c r="D21" s="8">
        <f t="shared" si="73"/>
        <v>0</v>
      </c>
      <c r="E21" s="21">
        <f t="shared" si="73"/>
        <v>0</v>
      </c>
      <c r="F21" s="22">
        <f t="shared" si="73"/>
        <v>0</v>
      </c>
      <c r="G21" s="121">
        <f t="shared" si="73"/>
        <v>0</v>
      </c>
      <c r="H21" s="122">
        <f t="shared" si="73"/>
        <v>0</v>
      </c>
      <c r="I21" s="8">
        <f t="shared" si="73"/>
        <v>0</v>
      </c>
      <c r="L21" s="87">
        <f t="shared" si="29"/>
        <v>0</v>
      </c>
      <c r="M21" s="88">
        <f t="shared" si="1"/>
        <v>0</v>
      </c>
      <c r="N21" s="88">
        <f t="shared" si="1"/>
        <v>0</v>
      </c>
      <c r="O21" s="15" t="e">
        <f t="shared" si="2"/>
        <v>#NUM!</v>
      </c>
      <c r="P21" s="15" t="e">
        <f t="shared" si="3"/>
        <v>#NUM!</v>
      </c>
      <c r="Q21" s="15" t="e">
        <f t="shared" si="3"/>
        <v>#NUM!</v>
      </c>
      <c r="R21" s="3"/>
      <c r="S21" s="88">
        <f t="shared" si="4"/>
        <v>0</v>
      </c>
      <c r="T21" s="74" t="e">
        <f t="shared" si="5"/>
        <v>#NUM!</v>
      </c>
      <c r="U21" s="68"/>
      <c r="V21" s="81" t="str">
        <f t="shared" si="30"/>
        <v xml:space="preserve">18 </v>
      </c>
      <c r="X21" s="16">
        <f t="shared" si="6"/>
        <v>0</v>
      </c>
      <c r="Y21" s="23" t="e">
        <f t="shared" si="7"/>
        <v>#NUM!</v>
      </c>
      <c r="Z21"/>
      <c r="AA21" s="23" t="e">
        <f t="shared" si="8"/>
        <v>#NUM!</v>
      </c>
      <c r="AB21" s="23" t="e">
        <f t="shared" si="9"/>
        <v>#NUM!</v>
      </c>
      <c r="AC21" s="23" t="e">
        <f t="shared" si="10"/>
        <v>#NUM!</v>
      </c>
      <c r="AD21" s="23" t="e">
        <f t="shared" si="11"/>
        <v>#NUM!</v>
      </c>
      <c r="AE21" s="23" t="e">
        <f t="shared" si="31"/>
        <v>#NUM!</v>
      </c>
      <c r="AF21" s="16">
        <f t="shared" si="32"/>
        <v>0</v>
      </c>
      <c r="AG21" s="16">
        <f t="shared" si="33"/>
        <v>0</v>
      </c>
      <c r="AI21" s="20" t="e">
        <f>STANDARDIZE(C21,C41,C42)</f>
        <v>#NUM!</v>
      </c>
      <c r="AJ21" s="20" t="e">
        <f>STANDARDIZE(D21,D41,D42)</f>
        <v>#NUM!</v>
      </c>
      <c r="AK21" s="24">
        <f t="shared" si="34"/>
        <v>0</v>
      </c>
      <c r="AL21" s="24">
        <f t="shared" si="35"/>
        <v>0</v>
      </c>
      <c r="AM21" s="20" t="e">
        <f>STANDARDIZE(AK21,AK41,AK42)</f>
        <v>#NUM!</v>
      </c>
      <c r="AN21" s="20" t="e">
        <f>STANDARDIZE(AL21,AL41,AL42)</f>
        <v>#NUM!</v>
      </c>
      <c r="AP21" s="20" t="e">
        <f t="shared" ref="AP21:AV21" si="74">STANDARDIZE(C21,C41,C42)</f>
        <v>#NUM!</v>
      </c>
      <c r="AQ21" s="20" t="e">
        <f t="shared" si="74"/>
        <v>#NUM!</v>
      </c>
      <c r="AR21" s="20" t="e">
        <f t="shared" si="74"/>
        <v>#NUM!</v>
      </c>
      <c r="AS21" s="20" t="e">
        <f t="shared" si="74"/>
        <v>#NUM!</v>
      </c>
      <c r="AT21" s="20" t="e">
        <f t="shared" si="74"/>
        <v>#NUM!</v>
      </c>
      <c r="AU21" s="20" t="e">
        <f t="shared" si="74"/>
        <v>#NUM!</v>
      </c>
      <c r="AV21" s="20" t="e">
        <f t="shared" si="74"/>
        <v>#NUM!</v>
      </c>
      <c r="AW21" s="1"/>
      <c r="AX21" s="20">
        <f t="shared" si="37"/>
        <v>0</v>
      </c>
      <c r="AY21" s="20" t="e">
        <f>STANDARDIZE(AX21,AX41,AX42)</f>
        <v>#NUM!</v>
      </c>
      <c r="AZ21" s="20"/>
      <c r="BA21" s="26" t="e">
        <f t="shared" si="13"/>
        <v>#NUM!</v>
      </c>
      <c r="BB21" s="26" t="e">
        <f t="shared" si="14"/>
        <v>#NUM!</v>
      </c>
      <c r="BC21" s="26" t="e">
        <f t="shared" si="15"/>
        <v>#NUM!</v>
      </c>
      <c r="BD21" s="26" t="e">
        <f t="shared" si="38"/>
        <v>#NUM!</v>
      </c>
      <c r="BE21" s="26" t="e">
        <f t="shared" si="16"/>
        <v>#NUM!</v>
      </c>
      <c r="BF21" s="26" t="e">
        <f t="shared" si="17"/>
        <v>#NUM!</v>
      </c>
      <c r="BG21" s="26" t="e">
        <f t="shared" si="18"/>
        <v>#NUM!</v>
      </c>
      <c r="BH21" s="26" t="e">
        <f t="shared" si="39"/>
        <v>#NUM!</v>
      </c>
      <c r="BI21" s="26" t="e">
        <f t="shared" si="19"/>
        <v>#NUM!</v>
      </c>
      <c r="BJ21" s="26" t="e">
        <f t="shared" si="20"/>
        <v>#NUM!</v>
      </c>
      <c r="BK21" s="26" t="e">
        <f t="shared" si="20"/>
        <v>#NUM!</v>
      </c>
      <c r="BL21" s="26" t="e">
        <f t="shared" si="40"/>
        <v>#NUM!</v>
      </c>
      <c r="BM21" s="26" t="e">
        <f t="shared" si="21"/>
        <v>#NUM!</v>
      </c>
      <c r="BN21" s="26" t="e">
        <f t="shared" si="22"/>
        <v>#NUM!</v>
      </c>
      <c r="BO21" s="26" t="e">
        <f t="shared" si="23"/>
        <v>#NUM!</v>
      </c>
      <c r="BP21" s="26" t="e">
        <f t="shared" si="41"/>
        <v>#NUM!</v>
      </c>
      <c r="BQ21" s="26" t="e">
        <f t="shared" si="24"/>
        <v>#NUM!</v>
      </c>
      <c r="BR21" s="26" t="e">
        <f t="shared" si="25"/>
        <v>#NUM!</v>
      </c>
      <c r="BS21" s="26" t="e">
        <f t="shared" si="26"/>
        <v>#NUM!</v>
      </c>
      <c r="BT21" s="26" t="e">
        <f t="shared" si="27"/>
        <v>#NUM!</v>
      </c>
      <c r="BU21" s="26" t="e">
        <f t="shared" si="42"/>
        <v>#NUM!</v>
      </c>
      <c r="BV21" s="1"/>
      <c r="BW21" s="3"/>
      <c r="BX21" s="3"/>
      <c r="BY21" s="3"/>
      <c r="BZ21" s="3"/>
      <c r="CA21" s="3"/>
      <c r="CB21"/>
      <c r="CC21"/>
      <c r="CD21"/>
      <c r="CE21"/>
      <c r="CF21"/>
      <c r="CG21"/>
      <c r="CH21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</row>
    <row r="22" spans="1:99" x14ac:dyDescent="0.15">
      <c r="A22" s="1">
        <v>19</v>
      </c>
      <c r="B22" s="181"/>
      <c r="C22" s="8">
        <f t="shared" ref="C22:I22" si="75">COUNTIF(C50:C154,19)</f>
        <v>0</v>
      </c>
      <c r="D22" s="8">
        <f t="shared" si="75"/>
        <v>0</v>
      </c>
      <c r="E22" s="21">
        <f t="shared" si="75"/>
        <v>0</v>
      </c>
      <c r="F22" s="22">
        <f t="shared" si="75"/>
        <v>0</v>
      </c>
      <c r="G22" s="121">
        <f t="shared" si="75"/>
        <v>0</v>
      </c>
      <c r="H22" s="122">
        <f t="shared" si="75"/>
        <v>0</v>
      </c>
      <c r="I22" s="8">
        <f t="shared" si="75"/>
        <v>0</v>
      </c>
      <c r="L22" s="87">
        <f t="shared" si="29"/>
        <v>0</v>
      </c>
      <c r="M22" s="88">
        <f t="shared" si="1"/>
        <v>0</v>
      </c>
      <c r="N22" s="88">
        <f t="shared" si="1"/>
        <v>0</v>
      </c>
      <c r="O22" s="15" t="e">
        <f t="shared" si="2"/>
        <v>#NUM!</v>
      </c>
      <c r="P22" s="15" t="e">
        <f t="shared" si="3"/>
        <v>#NUM!</v>
      </c>
      <c r="Q22" s="15" t="e">
        <f t="shared" si="3"/>
        <v>#NUM!</v>
      </c>
      <c r="R22" s="3"/>
      <c r="S22" s="88">
        <f t="shared" si="4"/>
        <v>0</v>
      </c>
      <c r="T22" s="74" t="e">
        <f t="shared" si="5"/>
        <v>#NUM!</v>
      </c>
      <c r="U22" s="68"/>
      <c r="V22" s="81" t="str">
        <f t="shared" si="30"/>
        <v xml:space="preserve">19 </v>
      </c>
      <c r="X22" s="16">
        <f t="shared" si="6"/>
        <v>0</v>
      </c>
      <c r="Y22" s="23" t="e">
        <f t="shared" si="7"/>
        <v>#NUM!</v>
      </c>
      <c r="Z22"/>
      <c r="AA22" s="23" t="e">
        <f t="shared" si="8"/>
        <v>#NUM!</v>
      </c>
      <c r="AB22" s="23" t="e">
        <f t="shared" si="9"/>
        <v>#NUM!</v>
      </c>
      <c r="AC22" s="23" t="e">
        <f t="shared" si="10"/>
        <v>#NUM!</v>
      </c>
      <c r="AD22" s="23" t="e">
        <f t="shared" si="11"/>
        <v>#NUM!</v>
      </c>
      <c r="AE22" s="23" t="e">
        <f t="shared" si="31"/>
        <v>#NUM!</v>
      </c>
      <c r="AF22" s="16">
        <f t="shared" si="32"/>
        <v>0</v>
      </c>
      <c r="AG22" s="16">
        <f t="shared" si="33"/>
        <v>0</v>
      </c>
      <c r="AI22" s="20" t="e">
        <f>STANDARDIZE(C22,C41,C42)</f>
        <v>#NUM!</v>
      </c>
      <c r="AJ22" s="20" t="e">
        <f>STANDARDIZE(D22,D41,D42)</f>
        <v>#NUM!</v>
      </c>
      <c r="AK22" s="24">
        <f t="shared" si="34"/>
        <v>0</v>
      </c>
      <c r="AL22" s="24">
        <f t="shared" si="35"/>
        <v>0</v>
      </c>
      <c r="AM22" s="20" t="e">
        <f>STANDARDIZE(AK22,AK41,AK42)</f>
        <v>#NUM!</v>
      </c>
      <c r="AN22" s="20" t="e">
        <f>STANDARDIZE(AL22,AL41,AL42)</f>
        <v>#NUM!</v>
      </c>
      <c r="AP22" s="20" t="e">
        <f t="shared" ref="AP22:AV22" si="76">STANDARDIZE(C22,C41,C42)</f>
        <v>#NUM!</v>
      </c>
      <c r="AQ22" s="20" t="e">
        <f t="shared" si="76"/>
        <v>#NUM!</v>
      </c>
      <c r="AR22" s="20" t="e">
        <f t="shared" si="76"/>
        <v>#NUM!</v>
      </c>
      <c r="AS22" s="20" t="e">
        <f t="shared" si="76"/>
        <v>#NUM!</v>
      </c>
      <c r="AT22" s="20" t="e">
        <f t="shared" si="76"/>
        <v>#NUM!</v>
      </c>
      <c r="AU22" s="20" t="e">
        <f t="shared" si="76"/>
        <v>#NUM!</v>
      </c>
      <c r="AV22" s="20" t="e">
        <f t="shared" si="76"/>
        <v>#NUM!</v>
      </c>
      <c r="AW22" s="1"/>
      <c r="AX22" s="20">
        <f t="shared" si="37"/>
        <v>0</v>
      </c>
      <c r="AY22" s="20" t="e">
        <f>STANDARDIZE(AX22,AX41,AX42)</f>
        <v>#NUM!</v>
      </c>
      <c r="AZ22" s="20"/>
      <c r="BA22" s="26" t="e">
        <f t="shared" si="13"/>
        <v>#NUM!</v>
      </c>
      <c r="BB22" s="26" t="e">
        <f t="shared" si="14"/>
        <v>#NUM!</v>
      </c>
      <c r="BC22" s="26" t="e">
        <f t="shared" si="15"/>
        <v>#NUM!</v>
      </c>
      <c r="BD22" s="26" t="e">
        <f t="shared" si="38"/>
        <v>#NUM!</v>
      </c>
      <c r="BE22" s="26" t="e">
        <f t="shared" si="16"/>
        <v>#NUM!</v>
      </c>
      <c r="BF22" s="26" t="e">
        <f t="shared" si="17"/>
        <v>#NUM!</v>
      </c>
      <c r="BG22" s="26" t="e">
        <f t="shared" si="18"/>
        <v>#NUM!</v>
      </c>
      <c r="BH22" s="26" t="e">
        <f t="shared" si="39"/>
        <v>#NUM!</v>
      </c>
      <c r="BI22" s="26" t="e">
        <f t="shared" si="19"/>
        <v>#NUM!</v>
      </c>
      <c r="BJ22" s="26" t="e">
        <f t="shared" si="20"/>
        <v>#NUM!</v>
      </c>
      <c r="BK22" s="26" t="e">
        <f t="shared" si="20"/>
        <v>#NUM!</v>
      </c>
      <c r="BL22" s="26" t="e">
        <f t="shared" si="40"/>
        <v>#NUM!</v>
      </c>
      <c r="BM22" s="26" t="e">
        <f t="shared" si="21"/>
        <v>#NUM!</v>
      </c>
      <c r="BN22" s="26" t="e">
        <f t="shared" si="22"/>
        <v>#NUM!</v>
      </c>
      <c r="BO22" s="26" t="e">
        <f t="shared" si="23"/>
        <v>#NUM!</v>
      </c>
      <c r="BP22" s="26" t="e">
        <f t="shared" si="41"/>
        <v>#NUM!</v>
      </c>
      <c r="BQ22" s="26" t="e">
        <f t="shared" si="24"/>
        <v>#NUM!</v>
      </c>
      <c r="BR22" s="26" t="e">
        <f t="shared" si="25"/>
        <v>#NUM!</v>
      </c>
      <c r="BS22" s="26" t="e">
        <f t="shared" si="26"/>
        <v>#NUM!</v>
      </c>
      <c r="BT22" s="26" t="e">
        <f t="shared" si="27"/>
        <v>#NUM!</v>
      </c>
      <c r="BU22" s="26" t="e">
        <f t="shared" si="42"/>
        <v>#NUM!</v>
      </c>
      <c r="BV22" s="1"/>
      <c r="BW22" s="3"/>
      <c r="BX22" s="3"/>
      <c r="BY22" s="3"/>
      <c r="BZ22" s="3"/>
      <c r="CA22" s="3"/>
      <c r="CB22"/>
      <c r="CC22"/>
      <c r="CD22"/>
      <c r="CE22"/>
      <c r="CF22"/>
      <c r="CG22"/>
      <c r="CH22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</row>
    <row r="23" spans="1:99" x14ac:dyDescent="0.15">
      <c r="A23" s="1">
        <v>20</v>
      </c>
      <c r="B23" s="181"/>
      <c r="C23" s="8">
        <f t="shared" ref="C23:I23" si="77">COUNTIF(C50:C154,20)</f>
        <v>0</v>
      </c>
      <c r="D23" s="8">
        <f t="shared" si="77"/>
        <v>0</v>
      </c>
      <c r="E23" s="21">
        <f t="shared" si="77"/>
        <v>0</v>
      </c>
      <c r="F23" s="22">
        <f t="shared" si="77"/>
        <v>0</v>
      </c>
      <c r="G23" s="121">
        <f t="shared" si="77"/>
        <v>0</v>
      </c>
      <c r="H23" s="122">
        <f t="shared" si="77"/>
        <v>0</v>
      </c>
      <c r="I23" s="8">
        <f t="shared" si="77"/>
        <v>0</v>
      </c>
      <c r="L23" s="87">
        <f t="shared" si="29"/>
        <v>0</v>
      </c>
      <c r="M23" s="88">
        <f t="shared" si="1"/>
        <v>0</v>
      </c>
      <c r="N23" s="88">
        <f t="shared" si="1"/>
        <v>0</v>
      </c>
      <c r="O23" s="15" t="e">
        <f t="shared" si="2"/>
        <v>#NUM!</v>
      </c>
      <c r="P23" s="15" t="e">
        <f t="shared" si="3"/>
        <v>#NUM!</v>
      </c>
      <c r="Q23" s="15" t="e">
        <f t="shared" si="3"/>
        <v>#NUM!</v>
      </c>
      <c r="R23" s="3"/>
      <c r="S23" s="88">
        <f t="shared" si="4"/>
        <v>0</v>
      </c>
      <c r="T23" s="74" t="e">
        <f t="shared" si="5"/>
        <v>#NUM!</v>
      </c>
      <c r="U23" s="68"/>
      <c r="V23" s="81" t="str">
        <f t="shared" si="30"/>
        <v xml:space="preserve">20 </v>
      </c>
      <c r="X23" s="16">
        <f t="shared" si="6"/>
        <v>0</v>
      </c>
      <c r="Y23" s="23" t="e">
        <f t="shared" si="7"/>
        <v>#NUM!</v>
      </c>
      <c r="Z23"/>
      <c r="AA23" s="23" t="e">
        <f t="shared" si="8"/>
        <v>#NUM!</v>
      </c>
      <c r="AB23" s="23" t="e">
        <f t="shared" si="9"/>
        <v>#NUM!</v>
      </c>
      <c r="AC23" s="23" t="e">
        <f t="shared" si="10"/>
        <v>#NUM!</v>
      </c>
      <c r="AD23" s="23" t="e">
        <f t="shared" si="11"/>
        <v>#NUM!</v>
      </c>
      <c r="AE23" s="23" t="e">
        <f t="shared" si="31"/>
        <v>#NUM!</v>
      </c>
      <c r="AF23" s="16">
        <f t="shared" si="32"/>
        <v>0</v>
      </c>
      <c r="AG23" s="16">
        <f t="shared" si="33"/>
        <v>0</v>
      </c>
      <c r="AI23" s="20" t="e">
        <f>STANDARDIZE(C23,C41,C42)</f>
        <v>#NUM!</v>
      </c>
      <c r="AJ23" s="20" t="e">
        <f>STANDARDIZE(D23,D41,D42)</f>
        <v>#NUM!</v>
      </c>
      <c r="AK23" s="24">
        <f t="shared" si="34"/>
        <v>0</v>
      </c>
      <c r="AL23" s="24">
        <f t="shared" si="35"/>
        <v>0</v>
      </c>
      <c r="AM23" s="20" t="e">
        <f>STANDARDIZE(AK23,AK41,AK42)</f>
        <v>#NUM!</v>
      </c>
      <c r="AN23" s="20" t="e">
        <f>STANDARDIZE(AL23,AL41,AL42)</f>
        <v>#NUM!</v>
      </c>
      <c r="AP23" s="20" t="e">
        <f t="shared" ref="AP23:AV23" si="78">STANDARDIZE(C23,C41,C42)</f>
        <v>#NUM!</v>
      </c>
      <c r="AQ23" s="20" t="e">
        <f t="shared" si="78"/>
        <v>#NUM!</v>
      </c>
      <c r="AR23" s="20" t="e">
        <f t="shared" si="78"/>
        <v>#NUM!</v>
      </c>
      <c r="AS23" s="20" t="e">
        <f t="shared" si="78"/>
        <v>#NUM!</v>
      </c>
      <c r="AT23" s="20" t="e">
        <f t="shared" si="78"/>
        <v>#NUM!</v>
      </c>
      <c r="AU23" s="20" t="e">
        <f t="shared" si="78"/>
        <v>#NUM!</v>
      </c>
      <c r="AV23" s="20" t="e">
        <f t="shared" si="78"/>
        <v>#NUM!</v>
      </c>
      <c r="AW23" s="1"/>
      <c r="AX23" s="20">
        <f t="shared" si="37"/>
        <v>0</v>
      </c>
      <c r="AY23" s="20" t="e">
        <f>STANDARDIZE(AX23,AX41,AX42)</f>
        <v>#NUM!</v>
      </c>
      <c r="AZ23" s="20"/>
      <c r="BA23" s="26" t="e">
        <f t="shared" si="13"/>
        <v>#NUM!</v>
      </c>
      <c r="BB23" s="26" t="e">
        <f t="shared" si="14"/>
        <v>#NUM!</v>
      </c>
      <c r="BC23" s="26" t="e">
        <f t="shared" si="15"/>
        <v>#NUM!</v>
      </c>
      <c r="BD23" s="26" t="e">
        <f t="shared" si="38"/>
        <v>#NUM!</v>
      </c>
      <c r="BE23" s="26" t="e">
        <f t="shared" si="16"/>
        <v>#NUM!</v>
      </c>
      <c r="BF23" s="26" t="e">
        <f t="shared" si="17"/>
        <v>#NUM!</v>
      </c>
      <c r="BG23" s="26" t="e">
        <f t="shared" si="18"/>
        <v>#NUM!</v>
      </c>
      <c r="BH23" s="26" t="e">
        <f t="shared" si="39"/>
        <v>#NUM!</v>
      </c>
      <c r="BI23" s="26" t="e">
        <f t="shared" si="19"/>
        <v>#NUM!</v>
      </c>
      <c r="BJ23" s="26" t="e">
        <f t="shared" si="20"/>
        <v>#NUM!</v>
      </c>
      <c r="BK23" s="26" t="e">
        <f t="shared" si="20"/>
        <v>#NUM!</v>
      </c>
      <c r="BL23" s="26" t="e">
        <f t="shared" si="40"/>
        <v>#NUM!</v>
      </c>
      <c r="BM23" s="26" t="e">
        <f t="shared" si="21"/>
        <v>#NUM!</v>
      </c>
      <c r="BN23" s="26" t="e">
        <f t="shared" si="22"/>
        <v>#NUM!</v>
      </c>
      <c r="BO23" s="26" t="e">
        <f t="shared" si="23"/>
        <v>#NUM!</v>
      </c>
      <c r="BP23" s="26" t="e">
        <f t="shared" si="41"/>
        <v>#NUM!</v>
      </c>
      <c r="BQ23" s="26" t="e">
        <f t="shared" si="24"/>
        <v>#NUM!</v>
      </c>
      <c r="BR23" s="26" t="e">
        <f t="shared" si="25"/>
        <v>#NUM!</v>
      </c>
      <c r="BS23" s="26" t="e">
        <f t="shared" si="26"/>
        <v>#NUM!</v>
      </c>
      <c r="BT23" s="26" t="e">
        <f t="shared" si="27"/>
        <v>#NUM!</v>
      </c>
      <c r="BU23" s="26" t="e">
        <f t="shared" si="42"/>
        <v>#NUM!</v>
      </c>
      <c r="BV23" s="1"/>
      <c r="BW23" s="3"/>
      <c r="BX23" s="3"/>
      <c r="BY23" s="3"/>
      <c r="BZ23" s="3"/>
      <c r="CA23" s="3"/>
      <c r="CB23"/>
      <c r="CC23"/>
      <c r="CD23"/>
      <c r="CE23"/>
      <c r="CF23"/>
      <c r="CG23"/>
      <c r="CH2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</row>
    <row r="24" spans="1:99" x14ac:dyDescent="0.15">
      <c r="A24" s="1">
        <v>21</v>
      </c>
      <c r="B24" s="181"/>
      <c r="C24" s="8">
        <f t="shared" ref="C24:I24" si="79">COUNTIF(C50:C154,21)</f>
        <v>0</v>
      </c>
      <c r="D24" s="8">
        <f t="shared" si="79"/>
        <v>0</v>
      </c>
      <c r="E24" s="21">
        <f t="shared" si="79"/>
        <v>0</v>
      </c>
      <c r="F24" s="22">
        <f t="shared" si="79"/>
        <v>0</v>
      </c>
      <c r="G24" s="121">
        <f t="shared" si="79"/>
        <v>0</v>
      </c>
      <c r="H24" s="122">
        <f t="shared" si="79"/>
        <v>0</v>
      </c>
      <c r="I24" s="8">
        <f t="shared" si="79"/>
        <v>0</v>
      </c>
      <c r="L24" s="87">
        <f t="shared" si="29"/>
        <v>0</v>
      </c>
      <c r="M24" s="88">
        <f t="shared" si="1"/>
        <v>0</v>
      </c>
      <c r="N24" s="88">
        <f t="shared" si="1"/>
        <v>0</v>
      </c>
      <c r="O24" s="15" t="e">
        <f t="shared" si="2"/>
        <v>#NUM!</v>
      </c>
      <c r="P24" s="15" t="e">
        <f t="shared" si="3"/>
        <v>#NUM!</v>
      </c>
      <c r="Q24" s="15" t="e">
        <f t="shared" si="3"/>
        <v>#NUM!</v>
      </c>
      <c r="R24" s="3"/>
      <c r="S24" s="88">
        <f t="shared" si="4"/>
        <v>0</v>
      </c>
      <c r="T24" s="74" t="e">
        <f t="shared" si="5"/>
        <v>#NUM!</v>
      </c>
      <c r="U24" s="68"/>
      <c r="V24" s="81" t="str">
        <f t="shared" si="30"/>
        <v xml:space="preserve">21 </v>
      </c>
      <c r="X24" s="16">
        <f t="shared" si="6"/>
        <v>0</v>
      </c>
      <c r="Y24" s="23" t="e">
        <f t="shared" si="7"/>
        <v>#NUM!</v>
      </c>
      <c r="Z24"/>
      <c r="AA24" s="23" t="e">
        <f t="shared" si="8"/>
        <v>#NUM!</v>
      </c>
      <c r="AB24" s="23" t="e">
        <f t="shared" si="9"/>
        <v>#NUM!</v>
      </c>
      <c r="AC24" s="23" t="e">
        <f t="shared" si="10"/>
        <v>#NUM!</v>
      </c>
      <c r="AD24" s="23" t="e">
        <f t="shared" si="11"/>
        <v>#NUM!</v>
      </c>
      <c r="AE24" s="23" t="e">
        <f t="shared" si="31"/>
        <v>#NUM!</v>
      </c>
      <c r="AF24" s="16">
        <f t="shared" si="32"/>
        <v>0</v>
      </c>
      <c r="AG24" s="16">
        <f t="shared" si="33"/>
        <v>0</v>
      </c>
      <c r="AI24" s="20" t="e">
        <f>STANDARDIZE(C24,C41,C42)</f>
        <v>#NUM!</v>
      </c>
      <c r="AJ24" s="20" t="e">
        <f>STANDARDIZE(D24,D41,D42)</f>
        <v>#NUM!</v>
      </c>
      <c r="AK24" s="24">
        <f t="shared" si="34"/>
        <v>0</v>
      </c>
      <c r="AL24" s="24">
        <f t="shared" si="35"/>
        <v>0</v>
      </c>
      <c r="AM24" s="20" t="e">
        <f>STANDARDIZE(AK24,AK41,AK42)</f>
        <v>#NUM!</v>
      </c>
      <c r="AN24" s="20" t="e">
        <f>STANDARDIZE(AL24,AL41,AL42)</f>
        <v>#NUM!</v>
      </c>
      <c r="AP24" s="20" t="e">
        <f t="shared" ref="AP24:AV24" si="80">STANDARDIZE(C24,C41,C42)</f>
        <v>#NUM!</v>
      </c>
      <c r="AQ24" s="20" t="e">
        <f t="shared" si="80"/>
        <v>#NUM!</v>
      </c>
      <c r="AR24" s="20" t="e">
        <f t="shared" si="80"/>
        <v>#NUM!</v>
      </c>
      <c r="AS24" s="20" t="e">
        <f t="shared" si="80"/>
        <v>#NUM!</v>
      </c>
      <c r="AT24" s="20" t="e">
        <f t="shared" si="80"/>
        <v>#NUM!</v>
      </c>
      <c r="AU24" s="20" t="e">
        <f t="shared" si="80"/>
        <v>#NUM!</v>
      </c>
      <c r="AV24" s="20" t="e">
        <f t="shared" si="80"/>
        <v>#NUM!</v>
      </c>
      <c r="AW24" s="1"/>
      <c r="AX24" s="20">
        <f t="shared" si="37"/>
        <v>0</v>
      </c>
      <c r="AY24" s="20" t="e">
        <f>STANDARDIZE(AX24,AX41,AX42)</f>
        <v>#NUM!</v>
      </c>
      <c r="AZ24" s="20"/>
      <c r="BA24" s="26" t="e">
        <f t="shared" si="13"/>
        <v>#NUM!</v>
      </c>
      <c r="BB24" s="26" t="e">
        <f t="shared" si="14"/>
        <v>#NUM!</v>
      </c>
      <c r="BC24" s="26" t="e">
        <f t="shared" si="15"/>
        <v>#NUM!</v>
      </c>
      <c r="BD24" s="26" t="e">
        <f t="shared" si="38"/>
        <v>#NUM!</v>
      </c>
      <c r="BE24" s="26" t="e">
        <f t="shared" si="16"/>
        <v>#NUM!</v>
      </c>
      <c r="BF24" s="26" t="e">
        <f t="shared" si="17"/>
        <v>#NUM!</v>
      </c>
      <c r="BG24" s="26" t="e">
        <f t="shared" si="18"/>
        <v>#NUM!</v>
      </c>
      <c r="BH24" s="26" t="e">
        <f t="shared" si="39"/>
        <v>#NUM!</v>
      </c>
      <c r="BI24" s="26" t="e">
        <f t="shared" si="19"/>
        <v>#NUM!</v>
      </c>
      <c r="BJ24" s="26" t="e">
        <f t="shared" si="20"/>
        <v>#NUM!</v>
      </c>
      <c r="BK24" s="26" t="e">
        <f t="shared" si="20"/>
        <v>#NUM!</v>
      </c>
      <c r="BL24" s="26" t="e">
        <f t="shared" si="40"/>
        <v>#NUM!</v>
      </c>
      <c r="BM24" s="26" t="e">
        <f t="shared" si="21"/>
        <v>#NUM!</v>
      </c>
      <c r="BN24" s="26" t="e">
        <f t="shared" si="22"/>
        <v>#NUM!</v>
      </c>
      <c r="BO24" s="26" t="e">
        <f t="shared" si="23"/>
        <v>#NUM!</v>
      </c>
      <c r="BP24" s="26" t="e">
        <f t="shared" si="41"/>
        <v>#NUM!</v>
      </c>
      <c r="BQ24" s="26" t="e">
        <f t="shared" si="24"/>
        <v>#NUM!</v>
      </c>
      <c r="BR24" s="26" t="e">
        <f t="shared" si="25"/>
        <v>#NUM!</v>
      </c>
      <c r="BS24" s="26" t="e">
        <f t="shared" si="26"/>
        <v>#NUM!</v>
      </c>
      <c r="BT24" s="26" t="e">
        <f t="shared" si="27"/>
        <v>#NUM!</v>
      </c>
      <c r="BU24" s="26" t="e">
        <f t="shared" si="42"/>
        <v>#NUM!</v>
      </c>
      <c r="BV24" s="1"/>
      <c r="BW24" s="3"/>
      <c r="BX24" s="3"/>
      <c r="BY24" s="3"/>
      <c r="BZ24" s="3"/>
      <c r="CA24" s="3"/>
      <c r="CB24"/>
      <c r="CC24"/>
      <c r="CD24"/>
      <c r="CE24"/>
      <c r="CF24"/>
      <c r="CG24"/>
      <c r="CH24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</row>
    <row r="25" spans="1:99" x14ac:dyDescent="0.15">
      <c r="A25" s="1">
        <v>22</v>
      </c>
      <c r="B25" s="1"/>
      <c r="C25" s="8">
        <f t="shared" ref="C25:I25" si="81">COUNTIF(C50:C154,22)</f>
        <v>0</v>
      </c>
      <c r="D25" s="8">
        <f t="shared" si="81"/>
        <v>0</v>
      </c>
      <c r="E25" s="21">
        <f t="shared" si="81"/>
        <v>0</v>
      </c>
      <c r="F25" s="22">
        <f t="shared" si="81"/>
        <v>0</v>
      </c>
      <c r="G25" s="121">
        <f t="shared" si="81"/>
        <v>0</v>
      </c>
      <c r="H25" s="122">
        <f t="shared" si="81"/>
        <v>0</v>
      </c>
      <c r="I25" s="8">
        <f t="shared" si="81"/>
        <v>0</v>
      </c>
      <c r="L25" s="87">
        <f t="shared" si="29"/>
        <v>0</v>
      </c>
      <c r="M25" s="88">
        <f t="shared" si="1"/>
        <v>0</v>
      </c>
      <c r="N25" s="88">
        <f t="shared" si="1"/>
        <v>0</v>
      </c>
      <c r="O25" s="15" t="e">
        <f t="shared" si="2"/>
        <v>#NUM!</v>
      </c>
      <c r="P25" s="15" t="e">
        <f t="shared" si="3"/>
        <v>#NUM!</v>
      </c>
      <c r="Q25" s="15" t="e">
        <f t="shared" si="3"/>
        <v>#NUM!</v>
      </c>
      <c r="R25" s="3"/>
      <c r="S25" s="88">
        <f t="shared" si="4"/>
        <v>0</v>
      </c>
      <c r="T25" s="74" t="e">
        <f t="shared" si="5"/>
        <v>#NUM!</v>
      </c>
      <c r="U25" s="68"/>
      <c r="V25" s="81" t="str">
        <f t="shared" si="30"/>
        <v xml:space="preserve">22 </v>
      </c>
      <c r="X25" s="16">
        <f t="shared" si="6"/>
        <v>0</v>
      </c>
      <c r="Y25" s="23" t="e">
        <f t="shared" si="7"/>
        <v>#NUM!</v>
      </c>
      <c r="Z25"/>
      <c r="AA25" s="23" t="e">
        <f t="shared" si="8"/>
        <v>#NUM!</v>
      </c>
      <c r="AB25" s="23" t="e">
        <f t="shared" si="9"/>
        <v>#NUM!</v>
      </c>
      <c r="AC25" s="23" t="e">
        <f t="shared" si="10"/>
        <v>#NUM!</v>
      </c>
      <c r="AD25" s="23" t="e">
        <f t="shared" si="11"/>
        <v>#NUM!</v>
      </c>
      <c r="AE25" s="23" t="e">
        <f t="shared" si="31"/>
        <v>#NUM!</v>
      </c>
      <c r="AF25" s="16">
        <f t="shared" si="32"/>
        <v>0</v>
      </c>
      <c r="AG25" s="16">
        <f t="shared" si="33"/>
        <v>0</v>
      </c>
      <c r="AI25" s="20" t="e">
        <f>STANDARDIZE(C25,C41,C42)</f>
        <v>#NUM!</v>
      </c>
      <c r="AJ25" s="20" t="e">
        <f>STANDARDIZE(D25,D41,D42)</f>
        <v>#NUM!</v>
      </c>
      <c r="AK25" s="24">
        <f t="shared" si="34"/>
        <v>0</v>
      </c>
      <c r="AL25" s="24">
        <f t="shared" si="35"/>
        <v>0</v>
      </c>
      <c r="AM25" s="20" t="e">
        <f>STANDARDIZE(AK25,AK41,AK42)</f>
        <v>#NUM!</v>
      </c>
      <c r="AN25" s="20" t="e">
        <f>STANDARDIZE(AL25,AL41,AL42)</f>
        <v>#NUM!</v>
      </c>
      <c r="AP25" s="20" t="e">
        <f t="shared" ref="AP25:AV25" si="82">STANDARDIZE(C25,C41,C42)</f>
        <v>#NUM!</v>
      </c>
      <c r="AQ25" s="20" t="e">
        <f t="shared" si="82"/>
        <v>#NUM!</v>
      </c>
      <c r="AR25" s="20" t="e">
        <f t="shared" si="82"/>
        <v>#NUM!</v>
      </c>
      <c r="AS25" s="20" t="e">
        <f t="shared" si="82"/>
        <v>#NUM!</v>
      </c>
      <c r="AT25" s="20" t="e">
        <f t="shared" si="82"/>
        <v>#NUM!</v>
      </c>
      <c r="AU25" s="20" t="e">
        <f t="shared" si="82"/>
        <v>#NUM!</v>
      </c>
      <c r="AV25" s="20" t="e">
        <f t="shared" si="82"/>
        <v>#NUM!</v>
      </c>
      <c r="AW25" s="1"/>
      <c r="AX25" s="20">
        <f t="shared" si="37"/>
        <v>0</v>
      </c>
      <c r="AY25" s="20" t="e">
        <f>STANDARDIZE(AX25,AX41,AX42)</f>
        <v>#NUM!</v>
      </c>
      <c r="AZ25" s="20"/>
      <c r="BA25" s="26" t="e">
        <f t="shared" si="13"/>
        <v>#NUM!</v>
      </c>
      <c r="BB25" s="26" t="e">
        <f t="shared" si="14"/>
        <v>#NUM!</v>
      </c>
      <c r="BC25" s="26" t="e">
        <f t="shared" si="15"/>
        <v>#NUM!</v>
      </c>
      <c r="BD25" s="26" t="e">
        <f t="shared" si="38"/>
        <v>#NUM!</v>
      </c>
      <c r="BE25" s="26" t="e">
        <f t="shared" si="16"/>
        <v>#NUM!</v>
      </c>
      <c r="BF25" s="26" t="e">
        <f t="shared" si="17"/>
        <v>#NUM!</v>
      </c>
      <c r="BG25" s="26" t="e">
        <f t="shared" si="18"/>
        <v>#NUM!</v>
      </c>
      <c r="BH25" s="26" t="e">
        <f t="shared" si="39"/>
        <v>#NUM!</v>
      </c>
      <c r="BI25" s="26" t="e">
        <f t="shared" si="19"/>
        <v>#NUM!</v>
      </c>
      <c r="BJ25" s="26" t="e">
        <f t="shared" si="20"/>
        <v>#NUM!</v>
      </c>
      <c r="BK25" s="26" t="e">
        <f t="shared" si="20"/>
        <v>#NUM!</v>
      </c>
      <c r="BL25" s="26" t="e">
        <f t="shared" si="40"/>
        <v>#NUM!</v>
      </c>
      <c r="BM25" s="26" t="e">
        <f t="shared" si="21"/>
        <v>#NUM!</v>
      </c>
      <c r="BN25" s="26" t="e">
        <f t="shared" si="22"/>
        <v>#NUM!</v>
      </c>
      <c r="BO25" s="26" t="e">
        <f t="shared" si="23"/>
        <v>#NUM!</v>
      </c>
      <c r="BP25" s="26" t="e">
        <f t="shared" si="41"/>
        <v>#NUM!</v>
      </c>
      <c r="BQ25" s="26" t="e">
        <f t="shared" si="24"/>
        <v>#NUM!</v>
      </c>
      <c r="BR25" s="26" t="e">
        <f t="shared" si="25"/>
        <v>#NUM!</v>
      </c>
      <c r="BS25" s="26" t="e">
        <f t="shared" si="26"/>
        <v>#NUM!</v>
      </c>
      <c r="BT25" s="26" t="e">
        <f t="shared" si="27"/>
        <v>#NUM!</v>
      </c>
      <c r="BU25" s="26" t="e">
        <f t="shared" si="42"/>
        <v>#NUM!</v>
      </c>
      <c r="BV25" s="1"/>
      <c r="BW25" s="3"/>
      <c r="BX25" s="3"/>
      <c r="BY25" s="3"/>
      <c r="BZ25" s="3"/>
      <c r="CA25" s="3"/>
      <c r="CB25"/>
      <c r="CC25"/>
      <c r="CD25"/>
      <c r="CE25"/>
      <c r="CF25"/>
      <c r="CG25"/>
      <c r="CH25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</row>
    <row r="26" spans="1:99" x14ac:dyDescent="0.15">
      <c r="A26" s="1">
        <v>23</v>
      </c>
      <c r="B26" s="1"/>
      <c r="C26" s="8">
        <f t="shared" ref="C26:I26" si="83">COUNTIF(C50:C154,23)</f>
        <v>0</v>
      </c>
      <c r="D26" s="8">
        <f t="shared" si="83"/>
        <v>0</v>
      </c>
      <c r="E26" s="21">
        <f t="shared" si="83"/>
        <v>0</v>
      </c>
      <c r="F26" s="22">
        <f t="shared" si="83"/>
        <v>0</v>
      </c>
      <c r="G26" s="121">
        <f t="shared" si="83"/>
        <v>0</v>
      </c>
      <c r="H26" s="122">
        <f t="shared" si="83"/>
        <v>0</v>
      </c>
      <c r="I26" s="8">
        <f t="shared" si="83"/>
        <v>0</v>
      </c>
      <c r="L26" s="87">
        <f t="shared" si="29"/>
        <v>0</v>
      </c>
      <c r="M26" s="88">
        <f t="shared" si="1"/>
        <v>0</v>
      </c>
      <c r="N26" s="88">
        <f t="shared" si="1"/>
        <v>0</v>
      </c>
      <c r="O26" s="15" t="e">
        <f t="shared" si="2"/>
        <v>#NUM!</v>
      </c>
      <c r="P26" s="15" t="e">
        <f t="shared" si="3"/>
        <v>#NUM!</v>
      </c>
      <c r="Q26" s="15" t="e">
        <f t="shared" si="3"/>
        <v>#NUM!</v>
      </c>
      <c r="R26" s="3"/>
      <c r="S26" s="88">
        <f t="shared" si="4"/>
        <v>0</v>
      </c>
      <c r="T26" s="74" t="e">
        <f t="shared" si="5"/>
        <v>#NUM!</v>
      </c>
      <c r="U26" s="68"/>
      <c r="V26" s="81" t="str">
        <f t="shared" si="30"/>
        <v xml:space="preserve">23 </v>
      </c>
      <c r="X26" s="16">
        <f t="shared" si="6"/>
        <v>0</v>
      </c>
      <c r="Y26" s="23" t="e">
        <f t="shared" si="7"/>
        <v>#NUM!</v>
      </c>
      <c r="Z26"/>
      <c r="AA26" s="23" t="e">
        <f t="shared" si="8"/>
        <v>#NUM!</v>
      </c>
      <c r="AB26" s="23" t="e">
        <f t="shared" si="9"/>
        <v>#NUM!</v>
      </c>
      <c r="AC26" s="23" t="e">
        <f t="shared" si="10"/>
        <v>#NUM!</v>
      </c>
      <c r="AD26" s="23" t="e">
        <f t="shared" si="11"/>
        <v>#NUM!</v>
      </c>
      <c r="AE26" s="23" t="e">
        <f t="shared" si="31"/>
        <v>#NUM!</v>
      </c>
      <c r="AF26" s="16">
        <f t="shared" si="32"/>
        <v>0</v>
      </c>
      <c r="AG26" s="16">
        <f t="shared" si="33"/>
        <v>0</v>
      </c>
      <c r="AI26" s="20" t="e">
        <f>STANDARDIZE(C26,C41,C42)</f>
        <v>#NUM!</v>
      </c>
      <c r="AJ26" s="20" t="e">
        <f>STANDARDIZE(D26,D41,D42)</f>
        <v>#NUM!</v>
      </c>
      <c r="AK26" s="24">
        <f t="shared" si="34"/>
        <v>0</v>
      </c>
      <c r="AL26" s="24">
        <f t="shared" si="35"/>
        <v>0</v>
      </c>
      <c r="AM26" s="20" t="e">
        <f>STANDARDIZE(AK26,AK41,AK42)</f>
        <v>#NUM!</v>
      </c>
      <c r="AN26" s="20" t="e">
        <f>STANDARDIZE(AL26,AL41,AL42)</f>
        <v>#NUM!</v>
      </c>
      <c r="AP26" s="20" t="e">
        <f t="shared" ref="AP26:AV26" si="84">STANDARDIZE(C26,C41,C42)</f>
        <v>#NUM!</v>
      </c>
      <c r="AQ26" s="20" t="e">
        <f t="shared" si="84"/>
        <v>#NUM!</v>
      </c>
      <c r="AR26" s="20" t="e">
        <f t="shared" si="84"/>
        <v>#NUM!</v>
      </c>
      <c r="AS26" s="20" t="e">
        <f t="shared" si="84"/>
        <v>#NUM!</v>
      </c>
      <c r="AT26" s="20" t="e">
        <f t="shared" si="84"/>
        <v>#NUM!</v>
      </c>
      <c r="AU26" s="20" t="e">
        <f t="shared" si="84"/>
        <v>#NUM!</v>
      </c>
      <c r="AV26" s="20" t="e">
        <f t="shared" si="84"/>
        <v>#NUM!</v>
      </c>
      <c r="AW26" s="1"/>
      <c r="AX26" s="20">
        <f t="shared" si="37"/>
        <v>0</v>
      </c>
      <c r="AY26" s="20" t="e">
        <f>STANDARDIZE(AX26,AX41,AX42)</f>
        <v>#NUM!</v>
      </c>
      <c r="AZ26" s="20"/>
      <c r="BA26" s="26" t="e">
        <f t="shared" si="13"/>
        <v>#NUM!</v>
      </c>
      <c r="BB26" s="26" t="e">
        <f t="shared" si="14"/>
        <v>#NUM!</v>
      </c>
      <c r="BC26" s="26" t="e">
        <f t="shared" si="15"/>
        <v>#NUM!</v>
      </c>
      <c r="BD26" s="26" t="e">
        <f t="shared" si="38"/>
        <v>#NUM!</v>
      </c>
      <c r="BE26" s="26" t="e">
        <f t="shared" si="16"/>
        <v>#NUM!</v>
      </c>
      <c r="BF26" s="26" t="e">
        <f t="shared" si="17"/>
        <v>#NUM!</v>
      </c>
      <c r="BG26" s="26" t="e">
        <f t="shared" si="18"/>
        <v>#NUM!</v>
      </c>
      <c r="BH26" s="26" t="e">
        <f t="shared" si="39"/>
        <v>#NUM!</v>
      </c>
      <c r="BI26" s="26" t="e">
        <f t="shared" si="19"/>
        <v>#NUM!</v>
      </c>
      <c r="BJ26" s="26" t="e">
        <f t="shared" si="20"/>
        <v>#NUM!</v>
      </c>
      <c r="BK26" s="26" t="e">
        <f t="shared" si="20"/>
        <v>#NUM!</v>
      </c>
      <c r="BL26" s="26" t="e">
        <f t="shared" si="40"/>
        <v>#NUM!</v>
      </c>
      <c r="BM26" s="26" t="e">
        <f t="shared" si="21"/>
        <v>#NUM!</v>
      </c>
      <c r="BN26" s="26" t="e">
        <f t="shared" si="22"/>
        <v>#NUM!</v>
      </c>
      <c r="BO26" s="26" t="e">
        <f t="shared" si="23"/>
        <v>#NUM!</v>
      </c>
      <c r="BP26" s="26" t="e">
        <f t="shared" si="41"/>
        <v>#NUM!</v>
      </c>
      <c r="BQ26" s="26" t="e">
        <f t="shared" si="24"/>
        <v>#NUM!</v>
      </c>
      <c r="BR26" s="26" t="e">
        <f t="shared" si="25"/>
        <v>#NUM!</v>
      </c>
      <c r="BS26" s="26" t="e">
        <f t="shared" si="26"/>
        <v>#NUM!</v>
      </c>
      <c r="BT26" s="26" t="e">
        <f t="shared" si="27"/>
        <v>#NUM!</v>
      </c>
      <c r="BU26" s="26" t="e">
        <f t="shared" si="42"/>
        <v>#NUM!</v>
      </c>
      <c r="BV26" s="1"/>
      <c r="BW26" s="3"/>
      <c r="BX26" s="3"/>
      <c r="BY26" s="3"/>
      <c r="BZ26" s="3"/>
      <c r="CA26" s="3"/>
      <c r="CB26"/>
      <c r="CC26"/>
      <c r="CD26"/>
      <c r="CE26"/>
      <c r="CF26"/>
      <c r="CG26"/>
      <c r="CH26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</row>
    <row r="27" spans="1:99" x14ac:dyDescent="0.15">
      <c r="A27" s="1">
        <v>24</v>
      </c>
      <c r="B27" s="1"/>
      <c r="C27" s="8">
        <f t="shared" ref="C27:I27" si="85">COUNTIF(C50:C154,24)</f>
        <v>0</v>
      </c>
      <c r="D27" s="8">
        <f t="shared" si="85"/>
        <v>0</v>
      </c>
      <c r="E27" s="21">
        <f t="shared" si="85"/>
        <v>0</v>
      </c>
      <c r="F27" s="22">
        <f t="shared" si="85"/>
        <v>0</v>
      </c>
      <c r="G27" s="121">
        <f t="shared" si="85"/>
        <v>0</v>
      </c>
      <c r="H27" s="122">
        <f t="shared" si="85"/>
        <v>0</v>
      </c>
      <c r="I27" s="8">
        <f t="shared" si="85"/>
        <v>0</v>
      </c>
      <c r="L27" s="87">
        <f t="shared" si="29"/>
        <v>0</v>
      </c>
      <c r="M27" s="88">
        <f t="shared" si="1"/>
        <v>0</v>
      </c>
      <c r="N27" s="88">
        <f t="shared" si="1"/>
        <v>0</v>
      </c>
      <c r="O27" s="15" t="e">
        <f t="shared" si="2"/>
        <v>#NUM!</v>
      </c>
      <c r="P27" s="15" t="e">
        <f t="shared" si="3"/>
        <v>#NUM!</v>
      </c>
      <c r="Q27" s="15" t="e">
        <f t="shared" si="3"/>
        <v>#NUM!</v>
      </c>
      <c r="R27" s="3"/>
      <c r="S27" s="88">
        <f t="shared" si="4"/>
        <v>0</v>
      </c>
      <c r="T27" s="74" t="e">
        <f t="shared" si="5"/>
        <v>#NUM!</v>
      </c>
      <c r="U27" s="68"/>
      <c r="V27" s="81" t="str">
        <f t="shared" si="30"/>
        <v xml:space="preserve">24 </v>
      </c>
      <c r="X27" s="16">
        <f t="shared" si="6"/>
        <v>0</v>
      </c>
      <c r="Y27" s="23" t="e">
        <f t="shared" si="7"/>
        <v>#NUM!</v>
      </c>
      <c r="Z27"/>
      <c r="AA27" s="23" t="e">
        <f t="shared" si="8"/>
        <v>#NUM!</v>
      </c>
      <c r="AB27" s="23" t="e">
        <f t="shared" si="9"/>
        <v>#NUM!</v>
      </c>
      <c r="AC27" s="23" t="e">
        <f t="shared" si="10"/>
        <v>#NUM!</v>
      </c>
      <c r="AD27" s="23" t="e">
        <f t="shared" si="11"/>
        <v>#NUM!</v>
      </c>
      <c r="AE27" s="23" t="e">
        <f t="shared" si="31"/>
        <v>#NUM!</v>
      </c>
      <c r="AF27" s="16">
        <f t="shared" si="32"/>
        <v>0</v>
      </c>
      <c r="AG27" s="16">
        <f t="shared" si="33"/>
        <v>0</v>
      </c>
      <c r="AI27" s="20" t="e">
        <f>STANDARDIZE(C27,C41,C42)</f>
        <v>#NUM!</v>
      </c>
      <c r="AJ27" s="20" t="e">
        <f>STANDARDIZE(D27,D41,D42)</f>
        <v>#NUM!</v>
      </c>
      <c r="AK27" s="24">
        <f t="shared" si="34"/>
        <v>0</v>
      </c>
      <c r="AL27" s="24">
        <f t="shared" si="35"/>
        <v>0</v>
      </c>
      <c r="AM27" s="20" t="e">
        <f>STANDARDIZE(AK27,AK41,AK42)</f>
        <v>#NUM!</v>
      </c>
      <c r="AN27" s="20" t="e">
        <f>STANDARDIZE(AL27,AL41,AL42)</f>
        <v>#NUM!</v>
      </c>
      <c r="AP27" s="20" t="e">
        <f t="shared" ref="AP27:AV27" si="86">STANDARDIZE(C27,C41,C42)</f>
        <v>#NUM!</v>
      </c>
      <c r="AQ27" s="20" t="e">
        <f t="shared" si="86"/>
        <v>#NUM!</v>
      </c>
      <c r="AR27" s="20" t="e">
        <f t="shared" si="86"/>
        <v>#NUM!</v>
      </c>
      <c r="AS27" s="20" t="e">
        <f t="shared" si="86"/>
        <v>#NUM!</v>
      </c>
      <c r="AT27" s="20" t="e">
        <f t="shared" si="86"/>
        <v>#NUM!</v>
      </c>
      <c r="AU27" s="20" t="e">
        <f t="shared" si="86"/>
        <v>#NUM!</v>
      </c>
      <c r="AV27" s="20" t="e">
        <f t="shared" si="86"/>
        <v>#NUM!</v>
      </c>
      <c r="AW27" s="1"/>
      <c r="AX27" s="20">
        <f t="shared" si="37"/>
        <v>0</v>
      </c>
      <c r="AY27" s="20" t="e">
        <f>STANDARDIZE(AX27,AX41,AX42)</f>
        <v>#NUM!</v>
      </c>
      <c r="AZ27" s="20"/>
      <c r="BA27" s="26" t="e">
        <f t="shared" si="13"/>
        <v>#NUM!</v>
      </c>
      <c r="BB27" s="26" t="e">
        <f t="shared" si="14"/>
        <v>#NUM!</v>
      </c>
      <c r="BC27" s="26" t="e">
        <f t="shared" si="15"/>
        <v>#NUM!</v>
      </c>
      <c r="BD27" s="26" t="e">
        <f t="shared" si="38"/>
        <v>#NUM!</v>
      </c>
      <c r="BE27" s="26" t="e">
        <f t="shared" si="16"/>
        <v>#NUM!</v>
      </c>
      <c r="BF27" s="26" t="e">
        <f t="shared" si="17"/>
        <v>#NUM!</v>
      </c>
      <c r="BG27" s="26" t="e">
        <f t="shared" si="18"/>
        <v>#NUM!</v>
      </c>
      <c r="BH27" s="26" t="e">
        <f t="shared" si="39"/>
        <v>#NUM!</v>
      </c>
      <c r="BI27" s="26" t="e">
        <f t="shared" si="19"/>
        <v>#NUM!</v>
      </c>
      <c r="BJ27" s="26" t="e">
        <f t="shared" si="20"/>
        <v>#NUM!</v>
      </c>
      <c r="BK27" s="26" t="e">
        <f t="shared" si="20"/>
        <v>#NUM!</v>
      </c>
      <c r="BL27" s="26" t="e">
        <f t="shared" si="40"/>
        <v>#NUM!</v>
      </c>
      <c r="BM27" s="26" t="e">
        <f t="shared" si="21"/>
        <v>#NUM!</v>
      </c>
      <c r="BN27" s="26" t="e">
        <f t="shared" si="22"/>
        <v>#NUM!</v>
      </c>
      <c r="BO27" s="26" t="e">
        <f t="shared" si="23"/>
        <v>#NUM!</v>
      </c>
      <c r="BP27" s="26" t="e">
        <f t="shared" si="41"/>
        <v>#NUM!</v>
      </c>
      <c r="BQ27" s="26" t="e">
        <f t="shared" si="24"/>
        <v>#NUM!</v>
      </c>
      <c r="BR27" s="26" t="e">
        <f t="shared" si="25"/>
        <v>#NUM!</v>
      </c>
      <c r="BS27" s="26" t="e">
        <f t="shared" si="26"/>
        <v>#NUM!</v>
      </c>
      <c r="BT27" s="26" t="e">
        <f t="shared" si="27"/>
        <v>#NUM!</v>
      </c>
      <c r="BU27" s="26" t="e">
        <f t="shared" si="42"/>
        <v>#NUM!</v>
      </c>
      <c r="BV27" s="1"/>
      <c r="BW27" s="3"/>
      <c r="BX27" s="3"/>
      <c r="BY27" s="3"/>
      <c r="BZ27" s="3"/>
      <c r="CA27" s="3"/>
      <c r="CB27"/>
      <c r="CC27"/>
      <c r="CD27"/>
      <c r="CE27"/>
      <c r="CF27"/>
      <c r="CG27"/>
      <c r="CH27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</row>
    <row r="28" spans="1:99" x14ac:dyDescent="0.15">
      <c r="A28" s="1">
        <v>25</v>
      </c>
      <c r="B28" s="1"/>
      <c r="C28" s="8">
        <f t="shared" ref="C28:I28" si="87">COUNTIF(C50:C154,25)</f>
        <v>0</v>
      </c>
      <c r="D28" s="8">
        <f t="shared" si="87"/>
        <v>0</v>
      </c>
      <c r="E28" s="21">
        <f t="shared" si="87"/>
        <v>0</v>
      </c>
      <c r="F28" s="22">
        <f t="shared" si="87"/>
        <v>0</v>
      </c>
      <c r="G28" s="121">
        <f t="shared" si="87"/>
        <v>0</v>
      </c>
      <c r="H28" s="122">
        <f t="shared" si="87"/>
        <v>0</v>
      </c>
      <c r="I28" s="8">
        <f t="shared" si="87"/>
        <v>0</v>
      </c>
      <c r="L28" s="87">
        <f t="shared" si="29"/>
        <v>0</v>
      </c>
      <c r="M28" s="88">
        <f t="shared" si="1"/>
        <v>0</v>
      </c>
      <c r="N28" s="88">
        <f t="shared" si="1"/>
        <v>0</v>
      </c>
      <c r="O28" s="15" t="e">
        <f t="shared" si="2"/>
        <v>#NUM!</v>
      </c>
      <c r="P28" s="15" t="e">
        <f t="shared" si="3"/>
        <v>#NUM!</v>
      </c>
      <c r="Q28" s="15" t="e">
        <f t="shared" si="3"/>
        <v>#NUM!</v>
      </c>
      <c r="R28" s="3"/>
      <c r="S28" s="88">
        <f t="shared" si="4"/>
        <v>0</v>
      </c>
      <c r="T28" s="74" t="e">
        <f t="shared" si="5"/>
        <v>#NUM!</v>
      </c>
      <c r="U28" s="68"/>
      <c r="V28" s="81" t="str">
        <f t="shared" si="30"/>
        <v xml:space="preserve">25 </v>
      </c>
      <c r="X28" s="16">
        <f t="shared" si="6"/>
        <v>0</v>
      </c>
      <c r="Y28" s="23" t="e">
        <f t="shared" si="7"/>
        <v>#NUM!</v>
      </c>
      <c r="Z28"/>
      <c r="AA28" s="23" t="e">
        <f t="shared" si="8"/>
        <v>#NUM!</v>
      </c>
      <c r="AB28" s="23" t="e">
        <f t="shared" si="9"/>
        <v>#NUM!</v>
      </c>
      <c r="AC28" s="23" t="e">
        <f t="shared" si="10"/>
        <v>#NUM!</v>
      </c>
      <c r="AD28" s="23" t="e">
        <f t="shared" si="11"/>
        <v>#NUM!</v>
      </c>
      <c r="AE28" s="23" t="e">
        <f t="shared" si="31"/>
        <v>#NUM!</v>
      </c>
      <c r="AF28" s="16">
        <f t="shared" si="32"/>
        <v>0</v>
      </c>
      <c r="AG28" s="16">
        <f t="shared" si="33"/>
        <v>0</v>
      </c>
      <c r="AI28" s="20" t="e">
        <f>STANDARDIZE(C28,C41,C42)</f>
        <v>#NUM!</v>
      </c>
      <c r="AJ28" s="20" t="e">
        <f>STANDARDIZE(D28,D41,D42)</f>
        <v>#NUM!</v>
      </c>
      <c r="AK28" s="24">
        <f t="shared" si="34"/>
        <v>0</v>
      </c>
      <c r="AL28" s="24">
        <f t="shared" si="35"/>
        <v>0</v>
      </c>
      <c r="AM28" s="20" t="e">
        <f>STANDARDIZE(AK28,AK41,AK42)</f>
        <v>#NUM!</v>
      </c>
      <c r="AN28" s="20" t="e">
        <f>STANDARDIZE(AL28,AL41,AL42)</f>
        <v>#NUM!</v>
      </c>
      <c r="AP28" s="20" t="e">
        <f t="shared" ref="AP28:AV28" si="88">STANDARDIZE(C28,C41,C42)</f>
        <v>#NUM!</v>
      </c>
      <c r="AQ28" s="20" t="e">
        <f t="shared" si="88"/>
        <v>#NUM!</v>
      </c>
      <c r="AR28" s="20" t="e">
        <f t="shared" si="88"/>
        <v>#NUM!</v>
      </c>
      <c r="AS28" s="20" t="e">
        <f t="shared" si="88"/>
        <v>#NUM!</v>
      </c>
      <c r="AT28" s="20" t="e">
        <f t="shared" si="88"/>
        <v>#NUM!</v>
      </c>
      <c r="AU28" s="20" t="e">
        <f t="shared" si="88"/>
        <v>#NUM!</v>
      </c>
      <c r="AV28" s="20" t="e">
        <f t="shared" si="88"/>
        <v>#NUM!</v>
      </c>
      <c r="AW28" s="1"/>
      <c r="AX28" s="20">
        <f t="shared" si="37"/>
        <v>0</v>
      </c>
      <c r="AY28" s="20" t="e">
        <f>STANDARDIZE(AX28,AX41,AX42)</f>
        <v>#NUM!</v>
      </c>
      <c r="AZ28" s="20"/>
      <c r="BA28" s="26" t="e">
        <f t="shared" si="13"/>
        <v>#NUM!</v>
      </c>
      <c r="BB28" s="26" t="e">
        <f t="shared" si="14"/>
        <v>#NUM!</v>
      </c>
      <c r="BC28" s="26" t="e">
        <f t="shared" si="15"/>
        <v>#NUM!</v>
      </c>
      <c r="BD28" s="26" t="e">
        <f t="shared" si="38"/>
        <v>#NUM!</v>
      </c>
      <c r="BE28" s="26" t="e">
        <f t="shared" si="16"/>
        <v>#NUM!</v>
      </c>
      <c r="BF28" s="26" t="e">
        <f t="shared" si="17"/>
        <v>#NUM!</v>
      </c>
      <c r="BG28" s="26" t="e">
        <f t="shared" si="18"/>
        <v>#NUM!</v>
      </c>
      <c r="BH28" s="26" t="e">
        <f t="shared" si="39"/>
        <v>#NUM!</v>
      </c>
      <c r="BI28" s="26" t="e">
        <f t="shared" si="19"/>
        <v>#NUM!</v>
      </c>
      <c r="BJ28" s="26" t="e">
        <f t="shared" si="20"/>
        <v>#NUM!</v>
      </c>
      <c r="BK28" s="26" t="e">
        <f t="shared" si="20"/>
        <v>#NUM!</v>
      </c>
      <c r="BL28" s="26" t="e">
        <f t="shared" si="40"/>
        <v>#NUM!</v>
      </c>
      <c r="BM28" s="26" t="e">
        <f t="shared" si="21"/>
        <v>#NUM!</v>
      </c>
      <c r="BN28" s="26" t="e">
        <f t="shared" si="22"/>
        <v>#NUM!</v>
      </c>
      <c r="BO28" s="26" t="e">
        <f t="shared" si="23"/>
        <v>#NUM!</v>
      </c>
      <c r="BP28" s="26" t="e">
        <f t="shared" si="41"/>
        <v>#NUM!</v>
      </c>
      <c r="BQ28" s="26" t="e">
        <f t="shared" si="24"/>
        <v>#NUM!</v>
      </c>
      <c r="BR28" s="26" t="e">
        <f t="shared" si="25"/>
        <v>#NUM!</v>
      </c>
      <c r="BS28" s="26" t="e">
        <f t="shared" si="26"/>
        <v>#NUM!</v>
      </c>
      <c r="BT28" s="26" t="e">
        <f t="shared" si="27"/>
        <v>#NUM!</v>
      </c>
      <c r="BU28" s="26" t="e">
        <f t="shared" si="42"/>
        <v>#NUM!</v>
      </c>
      <c r="BV28" s="1"/>
      <c r="BW28" s="3"/>
      <c r="BX28" s="3"/>
      <c r="BY28" s="3"/>
      <c r="BZ28" s="3"/>
      <c r="CA28" s="3"/>
      <c r="CB28"/>
      <c r="CC28"/>
      <c r="CD28"/>
      <c r="CE28"/>
      <c r="CF28"/>
      <c r="CG28"/>
      <c r="CH28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</row>
    <row r="29" spans="1:99" x14ac:dyDescent="0.15">
      <c r="A29" s="1">
        <v>26</v>
      </c>
      <c r="B29" s="1"/>
      <c r="C29" s="8">
        <f t="shared" ref="C29:I29" si="89">COUNTIF(C50:C154,26)</f>
        <v>0</v>
      </c>
      <c r="D29" s="8">
        <f t="shared" si="89"/>
        <v>0</v>
      </c>
      <c r="E29" s="21">
        <f t="shared" si="89"/>
        <v>0</v>
      </c>
      <c r="F29" s="22">
        <f t="shared" si="89"/>
        <v>0</v>
      </c>
      <c r="G29" s="121">
        <f t="shared" si="89"/>
        <v>0</v>
      </c>
      <c r="H29" s="122">
        <f t="shared" si="89"/>
        <v>0</v>
      </c>
      <c r="I29" s="8">
        <f t="shared" si="89"/>
        <v>0</v>
      </c>
      <c r="L29" s="87">
        <f t="shared" si="29"/>
        <v>0</v>
      </c>
      <c r="M29" s="88">
        <f t="shared" si="1"/>
        <v>0</v>
      </c>
      <c r="N29" s="88">
        <f t="shared" si="1"/>
        <v>0</v>
      </c>
      <c r="O29" s="15" t="e">
        <f t="shared" si="2"/>
        <v>#NUM!</v>
      </c>
      <c r="P29" s="15" t="e">
        <f t="shared" si="3"/>
        <v>#NUM!</v>
      </c>
      <c r="Q29" s="15" t="e">
        <f t="shared" si="3"/>
        <v>#NUM!</v>
      </c>
      <c r="R29" s="3"/>
      <c r="S29" s="88">
        <f t="shared" si="4"/>
        <v>0</v>
      </c>
      <c r="T29" s="74" t="e">
        <f t="shared" si="5"/>
        <v>#NUM!</v>
      </c>
      <c r="U29" s="68"/>
      <c r="V29" s="81" t="str">
        <f t="shared" si="30"/>
        <v xml:space="preserve">26 </v>
      </c>
      <c r="X29" s="16">
        <f t="shared" si="6"/>
        <v>0</v>
      </c>
      <c r="Y29" s="23" t="e">
        <f t="shared" si="7"/>
        <v>#NUM!</v>
      </c>
      <c r="Z29"/>
      <c r="AA29" s="23" t="e">
        <f t="shared" si="8"/>
        <v>#NUM!</v>
      </c>
      <c r="AB29" s="23" t="e">
        <f t="shared" si="9"/>
        <v>#NUM!</v>
      </c>
      <c r="AC29" s="23" t="e">
        <f t="shared" si="10"/>
        <v>#NUM!</v>
      </c>
      <c r="AD29" s="23" t="e">
        <f t="shared" si="11"/>
        <v>#NUM!</v>
      </c>
      <c r="AE29" s="23" t="e">
        <f t="shared" si="31"/>
        <v>#NUM!</v>
      </c>
      <c r="AF29" s="16">
        <f t="shared" si="32"/>
        <v>0</v>
      </c>
      <c r="AG29" s="16">
        <f t="shared" si="33"/>
        <v>0</v>
      </c>
      <c r="AI29" s="20" t="e">
        <f>STANDARDIZE(C29,C41,C42)</f>
        <v>#NUM!</v>
      </c>
      <c r="AJ29" s="20" t="e">
        <f>STANDARDIZE(D29,D41,D42)</f>
        <v>#NUM!</v>
      </c>
      <c r="AK29" s="24">
        <f t="shared" si="34"/>
        <v>0</v>
      </c>
      <c r="AL29" s="24">
        <f t="shared" si="35"/>
        <v>0</v>
      </c>
      <c r="AM29" s="20" t="e">
        <f>STANDARDIZE(AK29,AK41,AK42)</f>
        <v>#NUM!</v>
      </c>
      <c r="AN29" s="20" t="e">
        <f>STANDARDIZE(AL29,AL41,AL42)</f>
        <v>#NUM!</v>
      </c>
      <c r="AP29" s="20" t="e">
        <f t="shared" ref="AP29:AV29" si="90">STANDARDIZE(C29,C41,C42)</f>
        <v>#NUM!</v>
      </c>
      <c r="AQ29" s="20" t="e">
        <f t="shared" si="90"/>
        <v>#NUM!</v>
      </c>
      <c r="AR29" s="20" t="e">
        <f t="shared" si="90"/>
        <v>#NUM!</v>
      </c>
      <c r="AS29" s="20" t="e">
        <f t="shared" si="90"/>
        <v>#NUM!</v>
      </c>
      <c r="AT29" s="20" t="e">
        <f t="shared" si="90"/>
        <v>#NUM!</v>
      </c>
      <c r="AU29" s="20" t="e">
        <f t="shared" si="90"/>
        <v>#NUM!</v>
      </c>
      <c r="AV29" s="20" t="e">
        <f t="shared" si="90"/>
        <v>#NUM!</v>
      </c>
      <c r="AW29" s="1"/>
      <c r="AX29" s="20">
        <f t="shared" si="37"/>
        <v>0</v>
      </c>
      <c r="AY29" s="20" t="e">
        <f>STANDARDIZE(AX29,AX41,AX42)</f>
        <v>#NUM!</v>
      </c>
      <c r="AZ29" s="20"/>
      <c r="BA29" s="26" t="e">
        <f t="shared" si="13"/>
        <v>#NUM!</v>
      </c>
      <c r="BB29" s="26" t="e">
        <f t="shared" si="14"/>
        <v>#NUM!</v>
      </c>
      <c r="BC29" s="26" t="e">
        <f t="shared" si="15"/>
        <v>#NUM!</v>
      </c>
      <c r="BD29" s="26" t="e">
        <f t="shared" si="38"/>
        <v>#NUM!</v>
      </c>
      <c r="BE29" s="26" t="e">
        <f t="shared" si="16"/>
        <v>#NUM!</v>
      </c>
      <c r="BF29" s="26" t="e">
        <f t="shared" si="17"/>
        <v>#NUM!</v>
      </c>
      <c r="BG29" s="26" t="e">
        <f t="shared" si="18"/>
        <v>#NUM!</v>
      </c>
      <c r="BH29" s="26" t="e">
        <f t="shared" si="39"/>
        <v>#NUM!</v>
      </c>
      <c r="BI29" s="26" t="e">
        <f t="shared" si="19"/>
        <v>#NUM!</v>
      </c>
      <c r="BJ29" s="26" t="e">
        <f t="shared" si="20"/>
        <v>#NUM!</v>
      </c>
      <c r="BK29" s="26" t="e">
        <f t="shared" si="20"/>
        <v>#NUM!</v>
      </c>
      <c r="BL29" s="26" t="e">
        <f t="shared" si="40"/>
        <v>#NUM!</v>
      </c>
      <c r="BM29" s="26" t="e">
        <f t="shared" si="21"/>
        <v>#NUM!</v>
      </c>
      <c r="BN29" s="26" t="e">
        <f t="shared" si="22"/>
        <v>#NUM!</v>
      </c>
      <c r="BO29" s="26" t="e">
        <f t="shared" si="23"/>
        <v>#NUM!</v>
      </c>
      <c r="BP29" s="26" t="e">
        <f t="shared" si="41"/>
        <v>#NUM!</v>
      </c>
      <c r="BQ29" s="26" t="e">
        <f t="shared" si="24"/>
        <v>#NUM!</v>
      </c>
      <c r="BR29" s="26" t="e">
        <f t="shared" si="25"/>
        <v>#NUM!</v>
      </c>
      <c r="BS29" s="26" t="e">
        <f t="shared" si="26"/>
        <v>#NUM!</v>
      </c>
      <c r="BT29" s="26" t="e">
        <f t="shared" si="27"/>
        <v>#NUM!</v>
      </c>
      <c r="BU29" s="26" t="e">
        <f t="shared" si="42"/>
        <v>#NUM!</v>
      </c>
      <c r="BV29" s="1"/>
      <c r="BW29" s="3"/>
      <c r="BX29" s="3"/>
      <c r="BY29" s="3"/>
      <c r="BZ29" s="3"/>
      <c r="CA29" s="3"/>
      <c r="CB29"/>
      <c r="CC29"/>
      <c r="CD29"/>
      <c r="CE29"/>
      <c r="CF29"/>
      <c r="CG29"/>
      <c r="CH29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</row>
    <row r="30" spans="1:99" x14ac:dyDescent="0.15">
      <c r="A30" s="1">
        <v>27</v>
      </c>
      <c r="B30" s="1"/>
      <c r="C30" s="8">
        <f t="shared" ref="C30:I30" si="91">COUNTIF(C50:C154,27)</f>
        <v>0</v>
      </c>
      <c r="D30" s="8">
        <f t="shared" si="91"/>
        <v>0</v>
      </c>
      <c r="E30" s="21">
        <f t="shared" si="91"/>
        <v>0</v>
      </c>
      <c r="F30" s="22">
        <f t="shared" si="91"/>
        <v>0</v>
      </c>
      <c r="G30" s="121">
        <f t="shared" si="91"/>
        <v>0</v>
      </c>
      <c r="H30" s="122">
        <f t="shared" si="91"/>
        <v>0</v>
      </c>
      <c r="I30" s="8">
        <f t="shared" si="91"/>
        <v>0</v>
      </c>
      <c r="L30" s="87">
        <f t="shared" si="29"/>
        <v>0</v>
      </c>
      <c r="M30" s="88">
        <f t="shared" si="1"/>
        <v>0</v>
      </c>
      <c r="N30" s="88">
        <f t="shared" si="1"/>
        <v>0</v>
      </c>
      <c r="O30" s="15" t="e">
        <f t="shared" si="2"/>
        <v>#NUM!</v>
      </c>
      <c r="P30" s="15" t="e">
        <f t="shared" si="3"/>
        <v>#NUM!</v>
      </c>
      <c r="Q30" s="15" t="e">
        <f t="shared" si="3"/>
        <v>#NUM!</v>
      </c>
      <c r="R30" s="3"/>
      <c r="S30" s="88">
        <f t="shared" si="4"/>
        <v>0</v>
      </c>
      <c r="T30" s="74" t="e">
        <f t="shared" si="5"/>
        <v>#NUM!</v>
      </c>
      <c r="U30" s="68"/>
      <c r="V30" s="81" t="str">
        <f t="shared" si="30"/>
        <v xml:space="preserve">27 </v>
      </c>
      <c r="X30" s="16">
        <f t="shared" si="6"/>
        <v>0</v>
      </c>
      <c r="Y30" s="23" t="e">
        <f t="shared" si="7"/>
        <v>#NUM!</v>
      </c>
      <c r="Z30"/>
      <c r="AA30" s="23" t="e">
        <f t="shared" si="8"/>
        <v>#NUM!</v>
      </c>
      <c r="AB30" s="23" t="e">
        <f t="shared" si="9"/>
        <v>#NUM!</v>
      </c>
      <c r="AC30" s="23" t="e">
        <f t="shared" si="10"/>
        <v>#NUM!</v>
      </c>
      <c r="AD30" s="23" t="e">
        <f t="shared" si="11"/>
        <v>#NUM!</v>
      </c>
      <c r="AE30" s="23" t="e">
        <f t="shared" si="31"/>
        <v>#NUM!</v>
      </c>
      <c r="AF30" s="16">
        <f t="shared" si="32"/>
        <v>0</v>
      </c>
      <c r="AG30" s="16">
        <f t="shared" si="33"/>
        <v>0</v>
      </c>
      <c r="AI30" s="20" t="e">
        <f>STANDARDIZE(C30,C41,C42)</f>
        <v>#NUM!</v>
      </c>
      <c r="AJ30" s="20" t="e">
        <f>STANDARDIZE(D30,D41,D42)</f>
        <v>#NUM!</v>
      </c>
      <c r="AK30" s="24">
        <f t="shared" si="34"/>
        <v>0</v>
      </c>
      <c r="AL30" s="24">
        <f t="shared" si="35"/>
        <v>0</v>
      </c>
      <c r="AM30" s="20" t="e">
        <f>STANDARDIZE(AK30,AK41,AK42)</f>
        <v>#NUM!</v>
      </c>
      <c r="AN30" s="20" t="e">
        <f>STANDARDIZE(AL30,AL41,AL42)</f>
        <v>#NUM!</v>
      </c>
      <c r="AP30" s="20" t="e">
        <f t="shared" ref="AP30:AV30" si="92">STANDARDIZE(C30,C41,C42)</f>
        <v>#NUM!</v>
      </c>
      <c r="AQ30" s="20" t="e">
        <f t="shared" si="92"/>
        <v>#NUM!</v>
      </c>
      <c r="AR30" s="20" t="e">
        <f t="shared" si="92"/>
        <v>#NUM!</v>
      </c>
      <c r="AS30" s="20" t="e">
        <f t="shared" si="92"/>
        <v>#NUM!</v>
      </c>
      <c r="AT30" s="20" t="e">
        <f t="shared" si="92"/>
        <v>#NUM!</v>
      </c>
      <c r="AU30" s="20" t="e">
        <f t="shared" si="92"/>
        <v>#NUM!</v>
      </c>
      <c r="AV30" s="20" t="e">
        <f t="shared" si="92"/>
        <v>#NUM!</v>
      </c>
      <c r="AW30" s="1"/>
      <c r="AX30" s="20">
        <f t="shared" si="37"/>
        <v>0</v>
      </c>
      <c r="AY30" s="20" t="e">
        <f>STANDARDIZE(AX30,AX41,AX42)</f>
        <v>#NUM!</v>
      </c>
      <c r="AZ30" s="20"/>
      <c r="BA30" s="26" t="e">
        <f t="shared" si="13"/>
        <v>#NUM!</v>
      </c>
      <c r="BB30" s="26" t="e">
        <f t="shared" si="14"/>
        <v>#NUM!</v>
      </c>
      <c r="BC30" s="26" t="e">
        <f t="shared" si="15"/>
        <v>#NUM!</v>
      </c>
      <c r="BD30" s="26" t="e">
        <f t="shared" si="38"/>
        <v>#NUM!</v>
      </c>
      <c r="BE30" s="26" t="e">
        <f t="shared" si="16"/>
        <v>#NUM!</v>
      </c>
      <c r="BF30" s="26" t="e">
        <f t="shared" si="17"/>
        <v>#NUM!</v>
      </c>
      <c r="BG30" s="26" t="e">
        <f t="shared" si="18"/>
        <v>#NUM!</v>
      </c>
      <c r="BH30" s="26" t="e">
        <f t="shared" si="39"/>
        <v>#NUM!</v>
      </c>
      <c r="BI30" s="26" t="e">
        <f t="shared" si="19"/>
        <v>#NUM!</v>
      </c>
      <c r="BJ30" s="26" t="e">
        <f t="shared" si="20"/>
        <v>#NUM!</v>
      </c>
      <c r="BK30" s="26" t="e">
        <f t="shared" si="20"/>
        <v>#NUM!</v>
      </c>
      <c r="BL30" s="26" t="e">
        <f t="shared" si="40"/>
        <v>#NUM!</v>
      </c>
      <c r="BM30" s="26" t="e">
        <f t="shared" si="21"/>
        <v>#NUM!</v>
      </c>
      <c r="BN30" s="26" t="e">
        <f t="shared" si="22"/>
        <v>#NUM!</v>
      </c>
      <c r="BO30" s="26" t="e">
        <f t="shared" si="23"/>
        <v>#NUM!</v>
      </c>
      <c r="BP30" s="26" t="e">
        <f t="shared" si="41"/>
        <v>#NUM!</v>
      </c>
      <c r="BQ30" s="26" t="e">
        <f t="shared" si="24"/>
        <v>#NUM!</v>
      </c>
      <c r="BR30" s="26" t="e">
        <f t="shared" si="25"/>
        <v>#NUM!</v>
      </c>
      <c r="BS30" s="26" t="e">
        <f t="shared" si="26"/>
        <v>#NUM!</v>
      </c>
      <c r="BT30" s="26" t="e">
        <f t="shared" si="27"/>
        <v>#NUM!</v>
      </c>
      <c r="BU30" s="26" t="e">
        <f t="shared" si="42"/>
        <v>#NUM!</v>
      </c>
      <c r="BV30" s="1"/>
      <c r="BW30" s="3"/>
      <c r="BX30" s="3"/>
      <c r="BY30" s="3"/>
      <c r="BZ30" s="3"/>
      <c r="CA30" s="3"/>
      <c r="CB30"/>
      <c r="CC30"/>
      <c r="CD30"/>
      <c r="CE30"/>
      <c r="CF30"/>
      <c r="CG30"/>
      <c r="CH30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</row>
    <row r="31" spans="1:99" x14ac:dyDescent="0.15">
      <c r="A31" s="1">
        <v>28</v>
      </c>
      <c r="B31" s="1"/>
      <c r="C31" s="8">
        <f t="shared" ref="C31:I31" si="93">COUNTIF(C50:C154,28)</f>
        <v>0</v>
      </c>
      <c r="D31" s="8">
        <f t="shared" si="93"/>
        <v>0</v>
      </c>
      <c r="E31" s="21">
        <f t="shared" si="93"/>
        <v>0</v>
      </c>
      <c r="F31" s="22">
        <f t="shared" si="93"/>
        <v>0</v>
      </c>
      <c r="G31" s="121">
        <f t="shared" si="93"/>
        <v>0</v>
      </c>
      <c r="H31" s="122">
        <f t="shared" si="93"/>
        <v>0</v>
      </c>
      <c r="I31" s="8">
        <f t="shared" si="93"/>
        <v>0</v>
      </c>
      <c r="L31" s="87">
        <f t="shared" si="29"/>
        <v>0</v>
      </c>
      <c r="M31" s="88">
        <f t="shared" si="1"/>
        <v>0</v>
      </c>
      <c r="N31" s="88">
        <f t="shared" si="1"/>
        <v>0</v>
      </c>
      <c r="O31" s="15" t="e">
        <f t="shared" si="2"/>
        <v>#NUM!</v>
      </c>
      <c r="P31" s="15" t="e">
        <f t="shared" si="3"/>
        <v>#NUM!</v>
      </c>
      <c r="Q31" s="15" t="e">
        <f t="shared" si="3"/>
        <v>#NUM!</v>
      </c>
      <c r="R31" s="3"/>
      <c r="S31" s="88">
        <f t="shared" si="4"/>
        <v>0</v>
      </c>
      <c r="T31" s="74" t="e">
        <f t="shared" si="5"/>
        <v>#NUM!</v>
      </c>
      <c r="U31" s="68"/>
      <c r="V31" s="81" t="str">
        <f t="shared" si="30"/>
        <v xml:space="preserve">28 </v>
      </c>
      <c r="X31" s="16">
        <f t="shared" si="6"/>
        <v>0</v>
      </c>
      <c r="Y31" s="23" t="e">
        <f t="shared" si="7"/>
        <v>#NUM!</v>
      </c>
      <c r="Z31"/>
      <c r="AA31" s="23" t="e">
        <f t="shared" si="8"/>
        <v>#NUM!</v>
      </c>
      <c r="AB31" s="23" t="e">
        <f t="shared" si="9"/>
        <v>#NUM!</v>
      </c>
      <c r="AC31" s="23" t="e">
        <f t="shared" si="10"/>
        <v>#NUM!</v>
      </c>
      <c r="AD31" s="23" t="e">
        <f t="shared" si="11"/>
        <v>#NUM!</v>
      </c>
      <c r="AE31" s="23" t="e">
        <f t="shared" si="31"/>
        <v>#NUM!</v>
      </c>
      <c r="AF31" s="16">
        <f t="shared" si="32"/>
        <v>0</v>
      </c>
      <c r="AG31" s="16">
        <f t="shared" si="33"/>
        <v>0</v>
      </c>
      <c r="AI31" s="20" t="e">
        <f>STANDARDIZE(C31,C41,C42)</f>
        <v>#NUM!</v>
      </c>
      <c r="AJ31" s="20" t="e">
        <f>STANDARDIZE(D31,D41,D42)</f>
        <v>#NUM!</v>
      </c>
      <c r="AK31" s="24">
        <f t="shared" si="34"/>
        <v>0</v>
      </c>
      <c r="AL31" s="24">
        <f t="shared" si="35"/>
        <v>0</v>
      </c>
      <c r="AM31" s="20" t="e">
        <f>STANDARDIZE(AK31,AK41,AK42)</f>
        <v>#NUM!</v>
      </c>
      <c r="AN31" s="20" t="e">
        <f>STANDARDIZE(AL31,AL41,AL42)</f>
        <v>#NUM!</v>
      </c>
      <c r="AP31" s="20" t="e">
        <f t="shared" ref="AP31:AV31" si="94">STANDARDIZE(C31,C41,C42)</f>
        <v>#NUM!</v>
      </c>
      <c r="AQ31" s="20" t="e">
        <f t="shared" si="94"/>
        <v>#NUM!</v>
      </c>
      <c r="AR31" s="20" t="e">
        <f t="shared" si="94"/>
        <v>#NUM!</v>
      </c>
      <c r="AS31" s="20" t="e">
        <f t="shared" si="94"/>
        <v>#NUM!</v>
      </c>
      <c r="AT31" s="20" t="e">
        <f t="shared" si="94"/>
        <v>#NUM!</v>
      </c>
      <c r="AU31" s="20" t="e">
        <f t="shared" si="94"/>
        <v>#NUM!</v>
      </c>
      <c r="AV31" s="20" t="e">
        <f t="shared" si="94"/>
        <v>#NUM!</v>
      </c>
      <c r="AW31" s="1"/>
      <c r="AX31" s="20">
        <f t="shared" si="37"/>
        <v>0</v>
      </c>
      <c r="AY31" s="20" t="e">
        <f>STANDARDIZE(AX31,AX41,AX42)</f>
        <v>#NUM!</v>
      </c>
      <c r="AZ31" s="20"/>
      <c r="BA31" s="26" t="e">
        <f t="shared" si="13"/>
        <v>#NUM!</v>
      </c>
      <c r="BB31" s="26" t="e">
        <f t="shared" si="14"/>
        <v>#NUM!</v>
      </c>
      <c r="BC31" s="26" t="e">
        <f t="shared" si="15"/>
        <v>#NUM!</v>
      </c>
      <c r="BD31" s="26" t="e">
        <f t="shared" si="38"/>
        <v>#NUM!</v>
      </c>
      <c r="BE31" s="26" t="e">
        <f t="shared" si="16"/>
        <v>#NUM!</v>
      </c>
      <c r="BF31" s="26" t="e">
        <f t="shared" si="17"/>
        <v>#NUM!</v>
      </c>
      <c r="BG31" s="26" t="e">
        <f t="shared" si="18"/>
        <v>#NUM!</v>
      </c>
      <c r="BH31" s="26" t="e">
        <f t="shared" si="39"/>
        <v>#NUM!</v>
      </c>
      <c r="BI31" s="26" t="e">
        <f t="shared" si="19"/>
        <v>#NUM!</v>
      </c>
      <c r="BJ31" s="26" t="e">
        <f t="shared" si="20"/>
        <v>#NUM!</v>
      </c>
      <c r="BK31" s="26" t="e">
        <f t="shared" si="20"/>
        <v>#NUM!</v>
      </c>
      <c r="BL31" s="26" t="e">
        <f t="shared" si="40"/>
        <v>#NUM!</v>
      </c>
      <c r="BM31" s="26" t="e">
        <f t="shared" si="21"/>
        <v>#NUM!</v>
      </c>
      <c r="BN31" s="26" t="e">
        <f t="shared" si="22"/>
        <v>#NUM!</v>
      </c>
      <c r="BO31" s="26" t="e">
        <f t="shared" si="23"/>
        <v>#NUM!</v>
      </c>
      <c r="BP31" s="26" t="e">
        <f t="shared" si="41"/>
        <v>#NUM!</v>
      </c>
      <c r="BQ31" s="26" t="e">
        <f t="shared" si="24"/>
        <v>#NUM!</v>
      </c>
      <c r="BR31" s="26" t="e">
        <f t="shared" si="25"/>
        <v>#NUM!</v>
      </c>
      <c r="BS31" s="26" t="e">
        <f t="shared" si="26"/>
        <v>#NUM!</v>
      </c>
      <c r="BT31" s="26" t="e">
        <f t="shared" si="27"/>
        <v>#NUM!</v>
      </c>
      <c r="BU31" s="26" t="e">
        <f t="shared" si="42"/>
        <v>#NUM!</v>
      </c>
      <c r="BV31" s="1"/>
      <c r="BW31" s="3"/>
      <c r="BX31" s="3"/>
      <c r="BY31" s="3"/>
      <c r="BZ31" s="3"/>
      <c r="CA31" s="3"/>
      <c r="CB31"/>
      <c r="CC31"/>
      <c r="CD31"/>
      <c r="CE31"/>
      <c r="CF31"/>
      <c r="CG31"/>
      <c r="CH31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</row>
    <row r="32" spans="1:99" x14ac:dyDescent="0.15">
      <c r="A32" s="1">
        <v>29</v>
      </c>
      <c r="B32" s="1"/>
      <c r="C32" s="8">
        <f t="shared" ref="C32:I32" si="95">COUNTIF(C50:C154,29)</f>
        <v>0</v>
      </c>
      <c r="D32" s="8">
        <f t="shared" si="95"/>
        <v>0</v>
      </c>
      <c r="E32" s="21">
        <f t="shared" si="95"/>
        <v>0</v>
      </c>
      <c r="F32" s="22">
        <f t="shared" si="95"/>
        <v>0</v>
      </c>
      <c r="G32" s="121">
        <f t="shared" si="95"/>
        <v>0</v>
      </c>
      <c r="H32" s="122">
        <f t="shared" si="95"/>
        <v>0</v>
      </c>
      <c r="I32" s="8">
        <f t="shared" si="95"/>
        <v>0</v>
      </c>
      <c r="L32" s="87">
        <f t="shared" si="29"/>
        <v>0</v>
      </c>
      <c r="M32" s="88">
        <f t="shared" si="1"/>
        <v>0</v>
      </c>
      <c r="N32" s="88">
        <f t="shared" si="1"/>
        <v>0</v>
      </c>
      <c r="O32" s="15" t="e">
        <f t="shared" si="2"/>
        <v>#NUM!</v>
      </c>
      <c r="P32" s="15" t="e">
        <f t="shared" si="3"/>
        <v>#NUM!</v>
      </c>
      <c r="Q32" s="15" t="e">
        <f t="shared" si="3"/>
        <v>#NUM!</v>
      </c>
      <c r="R32" s="3"/>
      <c r="S32" s="88">
        <f t="shared" si="4"/>
        <v>0</v>
      </c>
      <c r="T32" s="74" t="e">
        <f t="shared" si="5"/>
        <v>#NUM!</v>
      </c>
      <c r="U32" s="68"/>
      <c r="V32" s="81" t="str">
        <f t="shared" si="30"/>
        <v xml:space="preserve">29 </v>
      </c>
      <c r="X32" s="16">
        <f t="shared" si="6"/>
        <v>0</v>
      </c>
      <c r="Y32" s="23" t="e">
        <f t="shared" si="7"/>
        <v>#NUM!</v>
      </c>
      <c r="Z32"/>
      <c r="AA32" s="23" t="e">
        <f t="shared" si="8"/>
        <v>#NUM!</v>
      </c>
      <c r="AB32" s="23" t="e">
        <f t="shared" si="9"/>
        <v>#NUM!</v>
      </c>
      <c r="AC32" s="23" t="e">
        <f t="shared" si="10"/>
        <v>#NUM!</v>
      </c>
      <c r="AD32" s="23" t="e">
        <f t="shared" si="11"/>
        <v>#NUM!</v>
      </c>
      <c r="AE32" s="23" t="e">
        <f t="shared" si="31"/>
        <v>#NUM!</v>
      </c>
      <c r="AF32" s="16">
        <f t="shared" si="32"/>
        <v>0</v>
      </c>
      <c r="AG32" s="16">
        <f t="shared" si="33"/>
        <v>0</v>
      </c>
      <c r="AI32" s="20" t="e">
        <f>STANDARDIZE(C32,C41,C42)</f>
        <v>#NUM!</v>
      </c>
      <c r="AJ32" s="20" t="e">
        <f>STANDARDIZE(D32,D41,D42)</f>
        <v>#NUM!</v>
      </c>
      <c r="AK32" s="24">
        <f t="shared" si="34"/>
        <v>0</v>
      </c>
      <c r="AL32" s="24">
        <f t="shared" si="35"/>
        <v>0</v>
      </c>
      <c r="AM32" s="20" t="e">
        <f>STANDARDIZE(AK32,AK41,AK42)</f>
        <v>#NUM!</v>
      </c>
      <c r="AN32" s="20" t="e">
        <f>STANDARDIZE(AL32,AL41,AL42)</f>
        <v>#NUM!</v>
      </c>
      <c r="AP32" s="20" t="e">
        <f t="shared" ref="AP32:AV32" si="96">STANDARDIZE(C32,C41,C42)</f>
        <v>#NUM!</v>
      </c>
      <c r="AQ32" s="20" t="e">
        <f t="shared" si="96"/>
        <v>#NUM!</v>
      </c>
      <c r="AR32" s="20" t="e">
        <f t="shared" si="96"/>
        <v>#NUM!</v>
      </c>
      <c r="AS32" s="20" t="e">
        <f t="shared" si="96"/>
        <v>#NUM!</v>
      </c>
      <c r="AT32" s="20" t="e">
        <f t="shared" si="96"/>
        <v>#NUM!</v>
      </c>
      <c r="AU32" s="20" t="e">
        <f t="shared" si="96"/>
        <v>#NUM!</v>
      </c>
      <c r="AV32" s="20" t="e">
        <f t="shared" si="96"/>
        <v>#NUM!</v>
      </c>
      <c r="AW32" s="1"/>
      <c r="AX32" s="20">
        <f t="shared" si="37"/>
        <v>0</v>
      </c>
      <c r="AY32" s="20" t="e">
        <f>STANDARDIZE(AX32,AX41,AX42)</f>
        <v>#NUM!</v>
      </c>
      <c r="AZ32" s="20"/>
      <c r="BA32" s="26" t="e">
        <f t="shared" si="13"/>
        <v>#NUM!</v>
      </c>
      <c r="BB32" s="26" t="e">
        <f t="shared" si="14"/>
        <v>#NUM!</v>
      </c>
      <c r="BC32" s="26" t="e">
        <f t="shared" si="15"/>
        <v>#NUM!</v>
      </c>
      <c r="BD32" s="26" t="e">
        <f t="shared" si="38"/>
        <v>#NUM!</v>
      </c>
      <c r="BE32" s="26" t="e">
        <f t="shared" si="16"/>
        <v>#NUM!</v>
      </c>
      <c r="BF32" s="26" t="e">
        <f t="shared" si="17"/>
        <v>#NUM!</v>
      </c>
      <c r="BG32" s="26" t="e">
        <f t="shared" si="18"/>
        <v>#NUM!</v>
      </c>
      <c r="BH32" s="26" t="e">
        <f t="shared" si="39"/>
        <v>#NUM!</v>
      </c>
      <c r="BI32" s="26" t="e">
        <f t="shared" si="19"/>
        <v>#NUM!</v>
      </c>
      <c r="BJ32" s="26" t="e">
        <f t="shared" si="20"/>
        <v>#NUM!</v>
      </c>
      <c r="BK32" s="26" t="e">
        <f t="shared" si="20"/>
        <v>#NUM!</v>
      </c>
      <c r="BL32" s="26" t="e">
        <f t="shared" si="40"/>
        <v>#NUM!</v>
      </c>
      <c r="BM32" s="26" t="e">
        <f t="shared" si="21"/>
        <v>#NUM!</v>
      </c>
      <c r="BN32" s="26" t="e">
        <f t="shared" si="22"/>
        <v>#NUM!</v>
      </c>
      <c r="BO32" s="26" t="e">
        <f t="shared" si="23"/>
        <v>#NUM!</v>
      </c>
      <c r="BP32" s="26" t="e">
        <f t="shared" si="41"/>
        <v>#NUM!</v>
      </c>
      <c r="BQ32" s="26" t="e">
        <f t="shared" si="24"/>
        <v>#NUM!</v>
      </c>
      <c r="BR32" s="26" t="e">
        <f t="shared" si="25"/>
        <v>#NUM!</v>
      </c>
      <c r="BS32" s="26" t="e">
        <f t="shared" si="26"/>
        <v>#NUM!</v>
      </c>
      <c r="BT32" s="26" t="e">
        <f t="shared" si="27"/>
        <v>#NUM!</v>
      </c>
      <c r="BU32" s="26" t="e">
        <f t="shared" si="42"/>
        <v>#NUM!</v>
      </c>
      <c r="BV32" s="1"/>
      <c r="BW32" s="3"/>
      <c r="BX32" s="3"/>
      <c r="BY32" s="3"/>
      <c r="BZ32" s="3"/>
      <c r="CA32" s="3"/>
      <c r="CB32"/>
      <c r="CC32"/>
      <c r="CD32"/>
      <c r="CE32"/>
      <c r="CF32"/>
      <c r="CG32"/>
      <c r="CH32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</row>
    <row r="33" spans="1:100" x14ac:dyDescent="0.15">
      <c r="A33" s="1">
        <v>30</v>
      </c>
      <c r="B33" s="1"/>
      <c r="C33" s="8">
        <f t="shared" ref="C33:I33" si="97">COUNTIF(C50:C154,30)</f>
        <v>0</v>
      </c>
      <c r="D33" s="8">
        <f t="shared" si="97"/>
        <v>0</v>
      </c>
      <c r="E33" s="21">
        <f t="shared" si="97"/>
        <v>0</v>
      </c>
      <c r="F33" s="22">
        <f t="shared" si="97"/>
        <v>0</v>
      </c>
      <c r="G33" s="121">
        <f t="shared" si="97"/>
        <v>0</v>
      </c>
      <c r="H33" s="122">
        <f t="shared" si="97"/>
        <v>0</v>
      </c>
      <c r="I33" s="8">
        <f t="shared" si="97"/>
        <v>0</v>
      </c>
      <c r="L33" s="87">
        <f t="shared" si="29"/>
        <v>0</v>
      </c>
      <c r="M33" s="88">
        <f t="shared" si="1"/>
        <v>0</v>
      </c>
      <c r="N33" s="88">
        <f t="shared" si="1"/>
        <v>0</v>
      </c>
      <c r="O33" s="15" t="e">
        <f t="shared" si="2"/>
        <v>#NUM!</v>
      </c>
      <c r="P33" s="15" t="e">
        <f t="shared" si="3"/>
        <v>#NUM!</v>
      </c>
      <c r="Q33" s="15" t="e">
        <f t="shared" si="3"/>
        <v>#NUM!</v>
      </c>
      <c r="R33" s="3"/>
      <c r="S33" s="88">
        <f t="shared" si="4"/>
        <v>0</v>
      </c>
      <c r="T33" s="74" t="e">
        <f t="shared" si="5"/>
        <v>#NUM!</v>
      </c>
      <c r="U33" s="68"/>
      <c r="V33" s="81" t="str">
        <f t="shared" si="30"/>
        <v xml:space="preserve">30 </v>
      </c>
      <c r="X33" s="16">
        <f t="shared" si="6"/>
        <v>0</v>
      </c>
      <c r="Y33" s="23" t="e">
        <f t="shared" si="7"/>
        <v>#NUM!</v>
      </c>
      <c r="Z33"/>
      <c r="AA33" s="23" t="e">
        <f t="shared" si="8"/>
        <v>#NUM!</v>
      </c>
      <c r="AB33" s="23" t="e">
        <f t="shared" si="9"/>
        <v>#NUM!</v>
      </c>
      <c r="AC33" s="23" t="e">
        <f t="shared" si="10"/>
        <v>#NUM!</v>
      </c>
      <c r="AD33" s="23" t="e">
        <f t="shared" si="11"/>
        <v>#NUM!</v>
      </c>
      <c r="AE33" s="23" t="e">
        <f t="shared" si="31"/>
        <v>#NUM!</v>
      </c>
      <c r="AF33" s="16">
        <f t="shared" si="32"/>
        <v>0</v>
      </c>
      <c r="AG33" s="16">
        <f t="shared" si="33"/>
        <v>0</v>
      </c>
      <c r="AI33" s="20" t="e">
        <f>STANDARDIZE(C33,C41,C42)</f>
        <v>#NUM!</v>
      </c>
      <c r="AJ33" s="20" t="e">
        <f>STANDARDIZE(D33,D41,D42)</f>
        <v>#NUM!</v>
      </c>
      <c r="AK33" s="24">
        <f t="shared" si="34"/>
        <v>0</v>
      </c>
      <c r="AL33" s="24">
        <f t="shared" si="35"/>
        <v>0</v>
      </c>
      <c r="AM33" s="20" t="e">
        <f>STANDARDIZE(AK33,AK41,AK42)</f>
        <v>#NUM!</v>
      </c>
      <c r="AN33" s="20" t="e">
        <f>STANDARDIZE(AL33,AL41,AL42)</f>
        <v>#NUM!</v>
      </c>
      <c r="AP33" s="20" t="e">
        <f t="shared" ref="AP33:AV33" si="98">STANDARDIZE(C33,C41,C42)</f>
        <v>#NUM!</v>
      </c>
      <c r="AQ33" s="20" t="e">
        <f t="shared" si="98"/>
        <v>#NUM!</v>
      </c>
      <c r="AR33" s="20" t="e">
        <f t="shared" si="98"/>
        <v>#NUM!</v>
      </c>
      <c r="AS33" s="20" t="e">
        <f t="shared" si="98"/>
        <v>#NUM!</v>
      </c>
      <c r="AT33" s="20" t="e">
        <f t="shared" si="98"/>
        <v>#NUM!</v>
      </c>
      <c r="AU33" s="20" t="e">
        <f t="shared" si="98"/>
        <v>#NUM!</v>
      </c>
      <c r="AV33" s="20" t="e">
        <f t="shared" si="98"/>
        <v>#NUM!</v>
      </c>
      <c r="AW33" s="1"/>
      <c r="AX33" s="20">
        <f t="shared" si="37"/>
        <v>0</v>
      </c>
      <c r="AY33" s="20" t="e">
        <f>STANDARDIZE(AX33,AX41,AX42)</f>
        <v>#NUM!</v>
      </c>
      <c r="AZ33" s="20"/>
      <c r="BA33" s="26" t="e">
        <f t="shared" si="13"/>
        <v>#NUM!</v>
      </c>
      <c r="BB33" s="26" t="e">
        <f t="shared" si="14"/>
        <v>#NUM!</v>
      </c>
      <c r="BC33" s="26" t="e">
        <f t="shared" si="15"/>
        <v>#NUM!</v>
      </c>
      <c r="BD33" s="26" t="e">
        <f t="shared" si="38"/>
        <v>#NUM!</v>
      </c>
      <c r="BE33" s="26" t="e">
        <f t="shared" si="16"/>
        <v>#NUM!</v>
      </c>
      <c r="BF33" s="26" t="e">
        <f t="shared" si="17"/>
        <v>#NUM!</v>
      </c>
      <c r="BG33" s="26" t="e">
        <f t="shared" si="18"/>
        <v>#NUM!</v>
      </c>
      <c r="BH33" s="26" t="e">
        <f t="shared" si="39"/>
        <v>#NUM!</v>
      </c>
      <c r="BI33" s="26" t="e">
        <f t="shared" si="19"/>
        <v>#NUM!</v>
      </c>
      <c r="BJ33" s="26" t="e">
        <f t="shared" si="20"/>
        <v>#NUM!</v>
      </c>
      <c r="BK33" s="26" t="e">
        <f t="shared" si="20"/>
        <v>#NUM!</v>
      </c>
      <c r="BL33" s="26" t="e">
        <f t="shared" si="40"/>
        <v>#NUM!</v>
      </c>
      <c r="BM33" s="26" t="e">
        <f t="shared" si="21"/>
        <v>#NUM!</v>
      </c>
      <c r="BN33" s="26" t="e">
        <f t="shared" si="22"/>
        <v>#NUM!</v>
      </c>
      <c r="BO33" s="26" t="e">
        <f t="shared" si="23"/>
        <v>#NUM!</v>
      </c>
      <c r="BP33" s="26" t="e">
        <f t="shared" si="41"/>
        <v>#NUM!</v>
      </c>
      <c r="BQ33" s="26" t="e">
        <f t="shared" si="24"/>
        <v>#NUM!</v>
      </c>
      <c r="BR33" s="26" t="e">
        <f t="shared" si="25"/>
        <v>#NUM!</v>
      </c>
      <c r="BS33" s="26" t="e">
        <f t="shared" si="26"/>
        <v>#NUM!</v>
      </c>
      <c r="BT33" s="26" t="e">
        <f t="shared" si="27"/>
        <v>#NUM!</v>
      </c>
      <c r="BU33" s="26" t="e">
        <f t="shared" si="42"/>
        <v>#NUM!</v>
      </c>
      <c r="BV33" s="1"/>
      <c r="BW33" s="3"/>
      <c r="BX33" s="3"/>
      <c r="BY33" s="3"/>
      <c r="BZ33" s="3"/>
      <c r="CA33" s="3"/>
      <c r="CB33"/>
      <c r="CC33"/>
      <c r="CD33"/>
      <c r="CE33"/>
      <c r="CF33"/>
      <c r="CG33"/>
      <c r="CH3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</row>
    <row r="34" spans="1:100" x14ac:dyDescent="0.15">
      <c r="A34" s="1">
        <v>31</v>
      </c>
      <c r="B34" s="1"/>
      <c r="C34" s="8">
        <f t="shared" ref="C34:I34" si="99">COUNTIF(C50:C154,31)</f>
        <v>0</v>
      </c>
      <c r="D34" s="8">
        <f t="shared" si="99"/>
        <v>0</v>
      </c>
      <c r="E34" s="21">
        <f t="shared" si="99"/>
        <v>0</v>
      </c>
      <c r="F34" s="22">
        <f t="shared" si="99"/>
        <v>0</v>
      </c>
      <c r="G34" s="121">
        <f t="shared" si="99"/>
        <v>0</v>
      </c>
      <c r="H34" s="122">
        <f t="shared" si="99"/>
        <v>0</v>
      </c>
      <c r="I34" s="8">
        <f t="shared" si="99"/>
        <v>0</v>
      </c>
      <c r="L34" s="87">
        <f t="shared" si="29"/>
        <v>0</v>
      </c>
      <c r="M34" s="88">
        <f t="shared" si="1"/>
        <v>0</v>
      </c>
      <c r="N34" s="88">
        <f t="shared" si="1"/>
        <v>0</v>
      </c>
      <c r="O34" s="15" t="e">
        <f t="shared" si="2"/>
        <v>#NUM!</v>
      </c>
      <c r="P34" s="15" t="e">
        <f t="shared" si="3"/>
        <v>#NUM!</v>
      </c>
      <c r="Q34" s="15" t="e">
        <f t="shared" si="3"/>
        <v>#NUM!</v>
      </c>
      <c r="R34" s="3"/>
      <c r="S34" s="88">
        <f t="shared" si="4"/>
        <v>0</v>
      </c>
      <c r="T34" s="74" t="e">
        <f t="shared" si="5"/>
        <v>#NUM!</v>
      </c>
      <c r="U34" s="68"/>
      <c r="V34" s="81" t="str">
        <f t="shared" si="30"/>
        <v xml:space="preserve">31 </v>
      </c>
      <c r="X34" s="16">
        <f t="shared" si="6"/>
        <v>0</v>
      </c>
      <c r="Y34" s="23" t="e">
        <f t="shared" si="7"/>
        <v>#NUM!</v>
      </c>
      <c r="Z34"/>
      <c r="AA34" s="23" t="e">
        <f t="shared" si="8"/>
        <v>#NUM!</v>
      </c>
      <c r="AB34" s="23" t="e">
        <f t="shared" si="9"/>
        <v>#NUM!</v>
      </c>
      <c r="AC34" s="23" t="e">
        <f t="shared" si="10"/>
        <v>#NUM!</v>
      </c>
      <c r="AD34" s="23" t="e">
        <f t="shared" si="11"/>
        <v>#NUM!</v>
      </c>
      <c r="AE34" s="23" t="e">
        <f t="shared" si="31"/>
        <v>#NUM!</v>
      </c>
      <c r="AF34" s="16">
        <f t="shared" si="32"/>
        <v>0</v>
      </c>
      <c r="AG34" s="16">
        <f t="shared" si="33"/>
        <v>0</v>
      </c>
      <c r="AI34" s="20" t="e">
        <f>STANDARDIZE(C34,C41,C42)</f>
        <v>#NUM!</v>
      </c>
      <c r="AJ34" s="20" t="e">
        <f>STANDARDIZE(D34,D41,D42)</f>
        <v>#NUM!</v>
      </c>
      <c r="AK34" s="24">
        <f t="shared" si="34"/>
        <v>0</v>
      </c>
      <c r="AL34" s="24">
        <f t="shared" si="35"/>
        <v>0</v>
      </c>
      <c r="AM34" s="20" t="e">
        <f>STANDARDIZE(AK34,AK41,AK42)</f>
        <v>#NUM!</v>
      </c>
      <c r="AN34" s="20" t="e">
        <f>STANDARDIZE(AL34,AL41,AL42)</f>
        <v>#NUM!</v>
      </c>
      <c r="AP34" s="20" t="e">
        <f t="shared" ref="AP34:AV34" si="100">STANDARDIZE(C34,C41,C42)</f>
        <v>#NUM!</v>
      </c>
      <c r="AQ34" s="20" t="e">
        <f t="shared" si="100"/>
        <v>#NUM!</v>
      </c>
      <c r="AR34" s="20" t="e">
        <f t="shared" si="100"/>
        <v>#NUM!</v>
      </c>
      <c r="AS34" s="20" t="e">
        <f t="shared" si="100"/>
        <v>#NUM!</v>
      </c>
      <c r="AT34" s="20" t="e">
        <f t="shared" si="100"/>
        <v>#NUM!</v>
      </c>
      <c r="AU34" s="20" t="e">
        <f t="shared" si="100"/>
        <v>#NUM!</v>
      </c>
      <c r="AV34" s="20" t="e">
        <f t="shared" si="100"/>
        <v>#NUM!</v>
      </c>
      <c r="AW34" s="1"/>
      <c r="AX34" s="20">
        <f t="shared" si="37"/>
        <v>0</v>
      </c>
      <c r="AY34" s="20" t="e">
        <f>STANDARDIZE(AX34,AX41,AX42)</f>
        <v>#NUM!</v>
      </c>
      <c r="AZ34" s="20"/>
      <c r="BA34" s="26" t="e">
        <f t="shared" si="13"/>
        <v>#NUM!</v>
      </c>
      <c r="BB34" s="26" t="e">
        <f t="shared" si="14"/>
        <v>#NUM!</v>
      </c>
      <c r="BC34" s="26" t="e">
        <f t="shared" si="15"/>
        <v>#NUM!</v>
      </c>
      <c r="BD34" s="26" t="e">
        <f t="shared" si="38"/>
        <v>#NUM!</v>
      </c>
      <c r="BE34" s="26" t="e">
        <f t="shared" si="16"/>
        <v>#NUM!</v>
      </c>
      <c r="BF34" s="26" t="e">
        <f t="shared" si="17"/>
        <v>#NUM!</v>
      </c>
      <c r="BG34" s="26" t="e">
        <f t="shared" si="18"/>
        <v>#NUM!</v>
      </c>
      <c r="BH34" s="26" t="e">
        <f t="shared" si="39"/>
        <v>#NUM!</v>
      </c>
      <c r="BI34" s="26" t="e">
        <f t="shared" si="19"/>
        <v>#NUM!</v>
      </c>
      <c r="BJ34" s="26" t="e">
        <f t="shared" si="20"/>
        <v>#NUM!</v>
      </c>
      <c r="BK34" s="26" t="e">
        <f t="shared" si="20"/>
        <v>#NUM!</v>
      </c>
      <c r="BL34" s="26" t="e">
        <f t="shared" si="40"/>
        <v>#NUM!</v>
      </c>
      <c r="BM34" s="26" t="e">
        <f t="shared" si="21"/>
        <v>#NUM!</v>
      </c>
      <c r="BN34" s="26" t="e">
        <f t="shared" si="22"/>
        <v>#NUM!</v>
      </c>
      <c r="BO34" s="26" t="e">
        <f t="shared" si="23"/>
        <v>#NUM!</v>
      </c>
      <c r="BP34" s="26" t="e">
        <f t="shared" si="41"/>
        <v>#NUM!</v>
      </c>
      <c r="BQ34" s="26" t="e">
        <f t="shared" si="24"/>
        <v>#NUM!</v>
      </c>
      <c r="BR34" s="26" t="e">
        <f t="shared" si="25"/>
        <v>#NUM!</v>
      </c>
      <c r="BS34" s="26" t="e">
        <f t="shared" si="26"/>
        <v>#NUM!</v>
      </c>
      <c r="BT34" s="26" t="e">
        <f t="shared" si="27"/>
        <v>#NUM!</v>
      </c>
      <c r="BU34" s="26" t="e">
        <f t="shared" si="42"/>
        <v>#NUM!</v>
      </c>
      <c r="BV34" s="1"/>
      <c r="BW34" s="3"/>
      <c r="BX34" s="3"/>
      <c r="BY34" s="3"/>
      <c r="BZ34" s="3"/>
      <c r="CA34" s="3"/>
      <c r="CB34"/>
      <c r="CC34"/>
      <c r="CD34"/>
      <c r="CE34"/>
      <c r="CF34"/>
      <c r="CG34"/>
      <c r="CH34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</row>
    <row r="35" spans="1:100" x14ac:dyDescent="0.15">
      <c r="A35" s="1">
        <v>32</v>
      </c>
      <c r="B35" s="1"/>
      <c r="C35" s="8">
        <f t="shared" ref="C35:I35" si="101">COUNTIF(C50:C154,32)</f>
        <v>0</v>
      </c>
      <c r="D35" s="8">
        <f t="shared" si="101"/>
        <v>0</v>
      </c>
      <c r="E35" s="21">
        <f t="shared" si="101"/>
        <v>0</v>
      </c>
      <c r="F35" s="22">
        <f t="shared" si="101"/>
        <v>0</v>
      </c>
      <c r="G35" s="121">
        <f t="shared" si="101"/>
        <v>0</v>
      </c>
      <c r="H35" s="122">
        <f t="shared" si="101"/>
        <v>0</v>
      </c>
      <c r="I35" s="8">
        <f t="shared" si="101"/>
        <v>0</v>
      </c>
      <c r="L35" s="87">
        <f t="shared" si="29"/>
        <v>0</v>
      </c>
      <c r="M35" s="88">
        <f t="shared" si="1"/>
        <v>0</v>
      </c>
      <c r="N35" s="88">
        <f t="shared" si="1"/>
        <v>0</v>
      </c>
      <c r="O35" s="15" t="e">
        <f t="shared" si="2"/>
        <v>#NUM!</v>
      </c>
      <c r="P35" s="15" t="e">
        <f t="shared" si="3"/>
        <v>#NUM!</v>
      </c>
      <c r="Q35" s="15" t="e">
        <f t="shared" si="3"/>
        <v>#NUM!</v>
      </c>
      <c r="R35" s="3"/>
      <c r="S35" s="88">
        <f t="shared" si="4"/>
        <v>0</v>
      </c>
      <c r="T35" s="74" t="e">
        <f t="shared" si="5"/>
        <v>#NUM!</v>
      </c>
      <c r="U35" s="68"/>
      <c r="V35" s="81" t="str">
        <f t="shared" si="30"/>
        <v xml:space="preserve">32 </v>
      </c>
      <c r="X35" s="16">
        <f t="shared" si="6"/>
        <v>0</v>
      </c>
      <c r="Y35" s="23" t="e">
        <f t="shared" si="7"/>
        <v>#NUM!</v>
      </c>
      <c r="Z35"/>
      <c r="AA35" s="23" t="e">
        <f t="shared" si="8"/>
        <v>#NUM!</v>
      </c>
      <c r="AB35" s="23" t="e">
        <f t="shared" si="9"/>
        <v>#NUM!</v>
      </c>
      <c r="AC35" s="23" t="e">
        <f t="shared" si="10"/>
        <v>#NUM!</v>
      </c>
      <c r="AD35" s="23" t="e">
        <f t="shared" si="11"/>
        <v>#NUM!</v>
      </c>
      <c r="AE35" s="23" t="e">
        <f t="shared" si="31"/>
        <v>#NUM!</v>
      </c>
      <c r="AF35" s="16">
        <f t="shared" si="32"/>
        <v>0</v>
      </c>
      <c r="AG35" s="16">
        <f t="shared" si="33"/>
        <v>0</v>
      </c>
      <c r="AI35" s="20" t="e">
        <f>STANDARDIZE(C35,C41,C42)</f>
        <v>#NUM!</v>
      </c>
      <c r="AJ35" s="20" t="e">
        <f>STANDARDIZE(D35,D41,D42)</f>
        <v>#NUM!</v>
      </c>
      <c r="AK35" s="24">
        <f t="shared" si="34"/>
        <v>0</v>
      </c>
      <c r="AL35" s="24">
        <f t="shared" si="35"/>
        <v>0</v>
      </c>
      <c r="AM35" s="20" t="e">
        <f>STANDARDIZE(AK35,AK41,AK42)</f>
        <v>#NUM!</v>
      </c>
      <c r="AN35" s="20" t="e">
        <f>STANDARDIZE(AL35,AL41,AL42)</f>
        <v>#NUM!</v>
      </c>
      <c r="AP35" s="20" t="e">
        <f t="shared" ref="AP35:AV35" si="102">STANDARDIZE(C35,C41,C42)</f>
        <v>#NUM!</v>
      </c>
      <c r="AQ35" s="20" t="e">
        <f t="shared" si="102"/>
        <v>#NUM!</v>
      </c>
      <c r="AR35" s="20" t="e">
        <f t="shared" si="102"/>
        <v>#NUM!</v>
      </c>
      <c r="AS35" s="20" t="e">
        <f t="shared" si="102"/>
        <v>#NUM!</v>
      </c>
      <c r="AT35" s="20" t="e">
        <f t="shared" si="102"/>
        <v>#NUM!</v>
      </c>
      <c r="AU35" s="20" t="e">
        <f t="shared" si="102"/>
        <v>#NUM!</v>
      </c>
      <c r="AV35" s="20" t="e">
        <f t="shared" si="102"/>
        <v>#NUM!</v>
      </c>
      <c r="AW35" s="1"/>
      <c r="AX35" s="20">
        <f t="shared" si="37"/>
        <v>0</v>
      </c>
      <c r="AY35" s="20" t="e">
        <f>STANDARDIZE(AX35,AX41,AX42)</f>
        <v>#NUM!</v>
      </c>
      <c r="AZ35" s="20"/>
      <c r="BA35" s="26" t="e">
        <f t="shared" si="13"/>
        <v>#NUM!</v>
      </c>
      <c r="BB35" s="26" t="e">
        <f t="shared" si="14"/>
        <v>#NUM!</v>
      </c>
      <c r="BC35" s="26" t="e">
        <f t="shared" si="15"/>
        <v>#NUM!</v>
      </c>
      <c r="BD35" s="26" t="e">
        <f t="shared" si="38"/>
        <v>#NUM!</v>
      </c>
      <c r="BE35" s="26" t="e">
        <f t="shared" si="16"/>
        <v>#NUM!</v>
      </c>
      <c r="BF35" s="26" t="e">
        <f t="shared" si="17"/>
        <v>#NUM!</v>
      </c>
      <c r="BG35" s="26" t="e">
        <f t="shared" si="18"/>
        <v>#NUM!</v>
      </c>
      <c r="BH35" s="26" t="e">
        <f t="shared" si="39"/>
        <v>#NUM!</v>
      </c>
      <c r="BI35" s="26" t="e">
        <f t="shared" si="19"/>
        <v>#NUM!</v>
      </c>
      <c r="BJ35" s="26" t="e">
        <f t="shared" si="20"/>
        <v>#NUM!</v>
      </c>
      <c r="BK35" s="26" t="e">
        <f t="shared" si="20"/>
        <v>#NUM!</v>
      </c>
      <c r="BL35" s="26" t="e">
        <f t="shared" si="40"/>
        <v>#NUM!</v>
      </c>
      <c r="BM35" s="26" t="e">
        <f t="shared" si="21"/>
        <v>#NUM!</v>
      </c>
      <c r="BN35" s="26" t="e">
        <f t="shared" si="22"/>
        <v>#NUM!</v>
      </c>
      <c r="BO35" s="26" t="e">
        <f t="shared" si="23"/>
        <v>#NUM!</v>
      </c>
      <c r="BP35" s="26" t="e">
        <f t="shared" si="41"/>
        <v>#NUM!</v>
      </c>
      <c r="BQ35" s="26" t="e">
        <f t="shared" si="24"/>
        <v>#NUM!</v>
      </c>
      <c r="BR35" s="26" t="e">
        <f t="shared" si="25"/>
        <v>#NUM!</v>
      </c>
      <c r="BS35" s="26" t="e">
        <f t="shared" si="26"/>
        <v>#NUM!</v>
      </c>
      <c r="BT35" s="26" t="e">
        <f t="shared" si="27"/>
        <v>#NUM!</v>
      </c>
      <c r="BU35" s="26" t="e">
        <f t="shared" si="42"/>
        <v>#NUM!</v>
      </c>
      <c r="BV35" s="1"/>
      <c r="BW35" s="3"/>
      <c r="BX35" s="3"/>
      <c r="BY35" s="3"/>
      <c r="BZ35" s="3"/>
      <c r="CA35" s="3"/>
      <c r="CB35"/>
      <c r="CC35"/>
      <c r="CD35"/>
      <c r="CE35"/>
      <c r="CF35"/>
      <c r="CG35"/>
      <c r="CH35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</row>
    <row r="36" spans="1:100" x14ac:dyDescent="0.15">
      <c r="A36" s="1">
        <v>33</v>
      </c>
      <c r="B36" s="1"/>
      <c r="C36" s="8">
        <f t="shared" ref="C36:I36" si="103">COUNTIF(C50:C154,33)</f>
        <v>0</v>
      </c>
      <c r="D36" s="8">
        <f t="shared" si="103"/>
        <v>0</v>
      </c>
      <c r="E36" s="21">
        <f t="shared" si="103"/>
        <v>0</v>
      </c>
      <c r="F36" s="22">
        <f t="shared" si="103"/>
        <v>0</v>
      </c>
      <c r="G36" s="121">
        <f t="shared" si="103"/>
        <v>0</v>
      </c>
      <c r="H36" s="122">
        <f t="shared" si="103"/>
        <v>0</v>
      </c>
      <c r="I36" s="8">
        <f t="shared" si="103"/>
        <v>0</v>
      </c>
      <c r="L36" s="87">
        <f t="shared" si="29"/>
        <v>0</v>
      </c>
      <c r="M36" s="88">
        <f t="shared" si="1"/>
        <v>0</v>
      </c>
      <c r="N36" s="88">
        <f t="shared" si="1"/>
        <v>0</v>
      </c>
      <c r="O36" s="15" t="e">
        <f t="shared" si="2"/>
        <v>#NUM!</v>
      </c>
      <c r="P36" s="15" t="e">
        <f t="shared" si="3"/>
        <v>#NUM!</v>
      </c>
      <c r="Q36" s="15" t="e">
        <f t="shared" si="3"/>
        <v>#NUM!</v>
      </c>
      <c r="R36" s="3"/>
      <c r="S36" s="88">
        <f t="shared" si="4"/>
        <v>0</v>
      </c>
      <c r="T36" s="74" t="e">
        <f t="shared" si="5"/>
        <v>#NUM!</v>
      </c>
      <c r="U36" s="68"/>
      <c r="V36" s="81" t="str">
        <f t="shared" si="30"/>
        <v xml:space="preserve">33 </v>
      </c>
      <c r="X36" s="16">
        <f t="shared" si="6"/>
        <v>0</v>
      </c>
      <c r="Y36" s="23" t="e">
        <f t="shared" si="7"/>
        <v>#NUM!</v>
      </c>
      <c r="Z36"/>
      <c r="AA36" s="23" t="e">
        <f t="shared" si="8"/>
        <v>#NUM!</v>
      </c>
      <c r="AB36" s="23" t="e">
        <f t="shared" si="9"/>
        <v>#NUM!</v>
      </c>
      <c r="AC36" s="23" t="e">
        <f t="shared" si="10"/>
        <v>#NUM!</v>
      </c>
      <c r="AD36" s="23" t="e">
        <f t="shared" si="11"/>
        <v>#NUM!</v>
      </c>
      <c r="AE36" s="23" t="e">
        <f t="shared" si="31"/>
        <v>#NUM!</v>
      </c>
      <c r="AF36" s="16">
        <f t="shared" si="32"/>
        <v>0</v>
      </c>
      <c r="AG36" s="16">
        <f t="shared" si="33"/>
        <v>0</v>
      </c>
      <c r="AI36" s="20" t="e">
        <f>STANDARDIZE(C36,C41,C42)</f>
        <v>#NUM!</v>
      </c>
      <c r="AJ36" s="20" t="e">
        <f>STANDARDIZE(D36,D41,D42)</f>
        <v>#NUM!</v>
      </c>
      <c r="AK36" s="24">
        <f t="shared" si="34"/>
        <v>0</v>
      </c>
      <c r="AL36" s="24">
        <f t="shared" si="35"/>
        <v>0</v>
      </c>
      <c r="AM36" s="20" t="e">
        <f>STANDARDIZE(AK36,AK41,AK42)</f>
        <v>#NUM!</v>
      </c>
      <c r="AN36" s="20" t="e">
        <f>STANDARDIZE(AL36,AL41,AL42)</f>
        <v>#NUM!</v>
      </c>
      <c r="AP36" s="20" t="e">
        <f t="shared" ref="AP36:AV36" si="104">STANDARDIZE(C36,C41,C42)</f>
        <v>#NUM!</v>
      </c>
      <c r="AQ36" s="20" t="e">
        <f t="shared" si="104"/>
        <v>#NUM!</v>
      </c>
      <c r="AR36" s="20" t="e">
        <f t="shared" si="104"/>
        <v>#NUM!</v>
      </c>
      <c r="AS36" s="20" t="e">
        <f t="shared" si="104"/>
        <v>#NUM!</v>
      </c>
      <c r="AT36" s="20" t="e">
        <f t="shared" si="104"/>
        <v>#NUM!</v>
      </c>
      <c r="AU36" s="20" t="e">
        <f t="shared" si="104"/>
        <v>#NUM!</v>
      </c>
      <c r="AV36" s="20" t="e">
        <f t="shared" si="104"/>
        <v>#NUM!</v>
      </c>
      <c r="AW36" s="1"/>
      <c r="AX36" s="20">
        <f t="shared" si="37"/>
        <v>0</v>
      </c>
      <c r="AY36" s="20" t="e">
        <f>STANDARDIZE(AX36,AX41,AX42)</f>
        <v>#NUM!</v>
      </c>
      <c r="AZ36" s="20"/>
      <c r="BA36" s="26" t="e">
        <f t="shared" si="13"/>
        <v>#NUM!</v>
      </c>
      <c r="BB36" s="26" t="e">
        <f t="shared" si="14"/>
        <v>#NUM!</v>
      </c>
      <c r="BC36" s="26" t="e">
        <f t="shared" si="15"/>
        <v>#NUM!</v>
      </c>
      <c r="BD36" s="26" t="e">
        <f t="shared" si="38"/>
        <v>#NUM!</v>
      </c>
      <c r="BE36" s="26" t="e">
        <f t="shared" si="16"/>
        <v>#NUM!</v>
      </c>
      <c r="BF36" s="26" t="e">
        <f t="shared" si="17"/>
        <v>#NUM!</v>
      </c>
      <c r="BG36" s="26" t="e">
        <f t="shared" si="18"/>
        <v>#NUM!</v>
      </c>
      <c r="BH36" s="26" t="e">
        <f t="shared" si="39"/>
        <v>#NUM!</v>
      </c>
      <c r="BI36" s="26" t="e">
        <f t="shared" si="19"/>
        <v>#NUM!</v>
      </c>
      <c r="BJ36" s="26" t="e">
        <f t="shared" si="20"/>
        <v>#NUM!</v>
      </c>
      <c r="BK36" s="26" t="e">
        <f t="shared" si="20"/>
        <v>#NUM!</v>
      </c>
      <c r="BL36" s="26" t="e">
        <f t="shared" si="40"/>
        <v>#NUM!</v>
      </c>
      <c r="BM36" s="26" t="e">
        <f t="shared" si="21"/>
        <v>#NUM!</v>
      </c>
      <c r="BN36" s="26" t="e">
        <f t="shared" si="22"/>
        <v>#NUM!</v>
      </c>
      <c r="BO36" s="26" t="e">
        <f t="shared" si="23"/>
        <v>#NUM!</v>
      </c>
      <c r="BP36" s="26" t="e">
        <f t="shared" si="41"/>
        <v>#NUM!</v>
      </c>
      <c r="BQ36" s="26" t="e">
        <f t="shared" si="24"/>
        <v>#NUM!</v>
      </c>
      <c r="BR36" s="26" t="e">
        <f t="shared" si="25"/>
        <v>#NUM!</v>
      </c>
      <c r="BS36" s="26" t="e">
        <f t="shared" si="26"/>
        <v>#NUM!</v>
      </c>
      <c r="BT36" s="26" t="e">
        <f t="shared" si="27"/>
        <v>#NUM!</v>
      </c>
      <c r="BU36" s="26" t="e">
        <f t="shared" si="42"/>
        <v>#NUM!</v>
      </c>
      <c r="BV36" s="1"/>
      <c r="BW36" s="3"/>
      <c r="BX36" s="3"/>
      <c r="BY36" s="3"/>
      <c r="BZ36" s="3"/>
      <c r="CA36" s="3"/>
      <c r="CB36"/>
      <c r="CC36"/>
      <c r="CD36"/>
      <c r="CE36"/>
      <c r="CF36"/>
      <c r="CG36"/>
      <c r="CH36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</row>
    <row r="37" spans="1:100" x14ac:dyDescent="0.15">
      <c r="A37" s="1">
        <v>34</v>
      </c>
      <c r="B37" s="1"/>
      <c r="C37" s="8">
        <f t="shared" ref="C37:I37" si="105">COUNTIF(C50:C154,34)</f>
        <v>0</v>
      </c>
      <c r="D37" s="8">
        <f t="shared" si="105"/>
        <v>0</v>
      </c>
      <c r="E37" s="21">
        <f t="shared" si="105"/>
        <v>0</v>
      </c>
      <c r="F37" s="22">
        <f t="shared" si="105"/>
        <v>0</v>
      </c>
      <c r="G37" s="121">
        <f t="shared" si="105"/>
        <v>0</v>
      </c>
      <c r="H37" s="122">
        <f t="shared" si="105"/>
        <v>0</v>
      </c>
      <c r="I37" s="8">
        <f t="shared" si="105"/>
        <v>0</v>
      </c>
      <c r="L37" s="87">
        <f t="shared" si="29"/>
        <v>0</v>
      </c>
      <c r="M37" s="88">
        <f t="shared" si="1"/>
        <v>0</v>
      </c>
      <c r="N37" s="88">
        <f t="shared" si="1"/>
        <v>0</v>
      </c>
      <c r="O37" s="15" t="e">
        <f t="shared" si="2"/>
        <v>#NUM!</v>
      </c>
      <c r="P37" s="15" t="e">
        <f t="shared" si="3"/>
        <v>#NUM!</v>
      </c>
      <c r="Q37" s="15" t="e">
        <f t="shared" si="3"/>
        <v>#NUM!</v>
      </c>
      <c r="R37" s="3"/>
      <c r="S37" s="88">
        <f t="shared" si="4"/>
        <v>0</v>
      </c>
      <c r="T37" s="74" t="e">
        <f t="shared" si="5"/>
        <v>#NUM!</v>
      </c>
      <c r="U37" s="68"/>
      <c r="V37" s="81" t="str">
        <f t="shared" si="30"/>
        <v xml:space="preserve">34 </v>
      </c>
      <c r="X37" s="16">
        <f t="shared" si="6"/>
        <v>0</v>
      </c>
      <c r="Y37" s="23" t="e">
        <f t="shared" si="7"/>
        <v>#NUM!</v>
      </c>
      <c r="Z37"/>
      <c r="AA37" s="23" t="e">
        <f t="shared" si="8"/>
        <v>#NUM!</v>
      </c>
      <c r="AB37" s="23" t="e">
        <f t="shared" si="9"/>
        <v>#NUM!</v>
      </c>
      <c r="AC37" s="23" t="e">
        <f t="shared" si="10"/>
        <v>#NUM!</v>
      </c>
      <c r="AD37" s="23" t="e">
        <f t="shared" si="11"/>
        <v>#NUM!</v>
      </c>
      <c r="AE37" s="23" t="e">
        <f t="shared" si="31"/>
        <v>#NUM!</v>
      </c>
      <c r="AF37" s="16">
        <f t="shared" si="32"/>
        <v>0</v>
      </c>
      <c r="AG37" s="16">
        <f t="shared" si="33"/>
        <v>0</v>
      </c>
      <c r="AI37" s="20" t="e">
        <f>STANDARDIZE(C37,C41,C42)</f>
        <v>#NUM!</v>
      </c>
      <c r="AJ37" s="20" t="e">
        <f>STANDARDIZE(D37,D41,D42)</f>
        <v>#NUM!</v>
      </c>
      <c r="AK37" s="24">
        <f t="shared" si="34"/>
        <v>0</v>
      </c>
      <c r="AL37" s="24">
        <f t="shared" si="35"/>
        <v>0</v>
      </c>
      <c r="AM37" s="20" t="e">
        <f>STANDARDIZE(AK37,AK41,AK42)</f>
        <v>#NUM!</v>
      </c>
      <c r="AN37" s="20" t="e">
        <f>STANDARDIZE(AL37,AL41,AL42)</f>
        <v>#NUM!</v>
      </c>
      <c r="AP37" s="20" t="e">
        <f t="shared" ref="AP37:AV37" si="106">STANDARDIZE(C37,C41,C42)</f>
        <v>#NUM!</v>
      </c>
      <c r="AQ37" s="20" t="e">
        <f t="shared" si="106"/>
        <v>#NUM!</v>
      </c>
      <c r="AR37" s="20" t="e">
        <f t="shared" si="106"/>
        <v>#NUM!</v>
      </c>
      <c r="AS37" s="20" t="e">
        <f t="shared" si="106"/>
        <v>#NUM!</v>
      </c>
      <c r="AT37" s="20" t="e">
        <f t="shared" si="106"/>
        <v>#NUM!</v>
      </c>
      <c r="AU37" s="20" t="e">
        <f t="shared" si="106"/>
        <v>#NUM!</v>
      </c>
      <c r="AV37" s="20" t="e">
        <f t="shared" si="106"/>
        <v>#NUM!</v>
      </c>
      <c r="AW37" s="1"/>
      <c r="AX37" s="20">
        <f t="shared" si="37"/>
        <v>0</v>
      </c>
      <c r="AY37" s="20" t="e">
        <f>STANDARDIZE(AX37,AX41,AX42)</f>
        <v>#NUM!</v>
      </c>
      <c r="AZ37" s="20"/>
      <c r="BA37" s="26" t="e">
        <f t="shared" si="13"/>
        <v>#NUM!</v>
      </c>
      <c r="BB37" s="26" t="e">
        <f t="shared" si="14"/>
        <v>#NUM!</v>
      </c>
      <c r="BC37" s="26" t="e">
        <f t="shared" si="15"/>
        <v>#NUM!</v>
      </c>
      <c r="BD37" s="26" t="e">
        <f t="shared" si="38"/>
        <v>#NUM!</v>
      </c>
      <c r="BE37" s="26" t="e">
        <f t="shared" si="16"/>
        <v>#NUM!</v>
      </c>
      <c r="BF37" s="26" t="e">
        <f t="shared" si="17"/>
        <v>#NUM!</v>
      </c>
      <c r="BG37" s="26" t="e">
        <f t="shared" si="18"/>
        <v>#NUM!</v>
      </c>
      <c r="BH37" s="26" t="e">
        <f t="shared" si="39"/>
        <v>#NUM!</v>
      </c>
      <c r="BI37" s="26" t="e">
        <f t="shared" si="19"/>
        <v>#NUM!</v>
      </c>
      <c r="BJ37" s="26" t="e">
        <f t="shared" si="20"/>
        <v>#NUM!</v>
      </c>
      <c r="BK37" s="26" t="e">
        <f t="shared" si="20"/>
        <v>#NUM!</v>
      </c>
      <c r="BL37" s="26" t="e">
        <f t="shared" si="40"/>
        <v>#NUM!</v>
      </c>
      <c r="BM37" s="26" t="e">
        <f t="shared" si="21"/>
        <v>#NUM!</v>
      </c>
      <c r="BN37" s="26" t="e">
        <f t="shared" si="22"/>
        <v>#NUM!</v>
      </c>
      <c r="BO37" s="26" t="e">
        <f t="shared" si="23"/>
        <v>#NUM!</v>
      </c>
      <c r="BP37" s="26" t="e">
        <f t="shared" si="41"/>
        <v>#NUM!</v>
      </c>
      <c r="BQ37" s="26" t="e">
        <f t="shared" si="24"/>
        <v>#NUM!</v>
      </c>
      <c r="BR37" s="26" t="e">
        <f t="shared" si="25"/>
        <v>#NUM!</v>
      </c>
      <c r="BS37" s="26" t="e">
        <f t="shared" si="26"/>
        <v>#NUM!</v>
      </c>
      <c r="BT37" s="26" t="e">
        <f t="shared" si="27"/>
        <v>#NUM!</v>
      </c>
      <c r="BU37" s="26" t="e">
        <f t="shared" si="42"/>
        <v>#NUM!</v>
      </c>
      <c r="BV37" s="1"/>
      <c r="BW37" s="3"/>
      <c r="BX37" s="3"/>
      <c r="BY37" s="3"/>
      <c r="BZ37" s="3"/>
      <c r="CA37" s="3"/>
      <c r="CB37"/>
      <c r="CC37"/>
      <c r="CD37"/>
      <c r="CE37"/>
      <c r="CF37"/>
      <c r="CG37"/>
      <c r="CH37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</row>
    <row r="38" spans="1:100" x14ac:dyDescent="0.15">
      <c r="A38" s="1">
        <v>35</v>
      </c>
      <c r="B38" s="1"/>
      <c r="C38" s="8">
        <f t="shared" ref="C38:I38" si="107">COUNTIF(C50:C154,35)</f>
        <v>0</v>
      </c>
      <c r="D38" s="8">
        <f t="shared" si="107"/>
        <v>0</v>
      </c>
      <c r="E38" s="21">
        <f t="shared" si="107"/>
        <v>0</v>
      </c>
      <c r="F38" s="22">
        <f t="shared" si="107"/>
        <v>0</v>
      </c>
      <c r="G38" s="121">
        <f t="shared" si="107"/>
        <v>0</v>
      </c>
      <c r="H38" s="122">
        <f t="shared" si="107"/>
        <v>0</v>
      </c>
      <c r="I38" s="8">
        <f t="shared" si="107"/>
        <v>0</v>
      </c>
      <c r="L38" s="87">
        <f t="shared" si="29"/>
        <v>0</v>
      </c>
      <c r="M38" s="88">
        <f t="shared" si="1"/>
        <v>0</v>
      </c>
      <c r="N38" s="88">
        <f t="shared" si="1"/>
        <v>0</v>
      </c>
      <c r="O38" s="15" t="e">
        <f t="shared" si="2"/>
        <v>#NUM!</v>
      </c>
      <c r="P38" s="15" t="e">
        <f t="shared" si="3"/>
        <v>#NUM!</v>
      </c>
      <c r="Q38" s="15" t="e">
        <f t="shared" si="3"/>
        <v>#NUM!</v>
      </c>
      <c r="R38" s="3"/>
      <c r="S38" s="88">
        <f t="shared" si="4"/>
        <v>0</v>
      </c>
      <c r="T38" s="74" t="e">
        <f t="shared" si="5"/>
        <v>#NUM!</v>
      </c>
      <c r="U38" s="68"/>
      <c r="V38" s="81" t="str">
        <f t="shared" si="30"/>
        <v xml:space="preserve">35 </v>
      </c>
      <c r="X38" s="16">
        <f t="shared" si="6"/>
        <v>0</v>
      </c>
      <c r="Y38" s="23" t="e">
        <f t="shared" si="7"/>
        <v>#NUM!</v>
      </c>
      <c r="Z38"/>
      <c r="AA38" s="23" t="e">
        <f t="shared" si="8"/>
        <v>#NUM!</v>
      </c>
      <c r="AB38" s="23" t="e">
        <f t="shared" si="9"/>
        <v>#NUM!</v>
      </c>
      <c r="AC38" s="23" t="e">
        <f t="shared" si="10"/>
        <v>#NUM!</v>
      </c>
      <c r="AD38" s="23" t="e">
        <f t="shared" si="11"/>
        <v>#NUM!</v>
      </c>
      <c r="AE38" s="23" t="e">
        <f t="shared" si="31"/>
        <v>#NUM!</v>
      </c>
      <c r="AF38" s="16">
        <f t="shared" si="32"/>
        <v>0</v>
      </c>
      <c r="AG38" s="16">
        <f t="shared" si="33"/>
        <v>0</v>
      </c>
      <c r="AI38" s="20" t="e">
        <f>STANDARDIZE(C38,C41,C42)</f>
        <v>#NUM!</v>
      </c>
      <c r="AJ38" s="20" t="e">
        <f>STANDARDIZE(D38,D41,D42)</f>
        <v>#NUM!</v>
      </c>
      <c r="AK38" s="24">
        <f t="shared" si="34"/>
        <v>0</v>
      </c>
      <c r="AL38" s="24">
        <f t="shared" si="35"/>
        <v>0</v>
      </c>
      <c r="AM38" s="20" t="e">
        <f>STANDARDIZE(AK38,AK41,AK42)</f>
        <v>#NUM!</v>
      </c>
      <c r="AN38" s="20" t="e">
        <f>STANDARDIZE(AL38,AL41,AL42)</f>
        <v>#NUM!</v>
      </c>
      <c r="AP38" s="20" t="e">
        <f t="shared" ref="AP38:AV38" si="108">STANDARDIZE(C38,C41,C42)</f>
        <v>#NUM!</v>
      </c>
      <c r="AQ38" s="20" t="e">
        <f t="shared" si="108"/>
        <v>#NUM!</v>
      </c>
      <c r="AR38" s="20" t="e">
        <f t="shared" si="108"/>
        <v>#NUM!</v>
      </c>
      <c r="AS38" s="20" t="e">
        <f t="shared" si="108"/>
        <v>#NUM!</v>
      </c>
      <c r="AT38" s="20" t="e">
        <f t="shared" si="108"/>
        <v>#NUM!</v>
      </c>
      <c r="AU38" s="20" t="e">
        <f t="shared" si="108"/>
        <v>#NUM!</v>
      </c>
      <c r="AV38" s="20" t="e">
        <f t="shared" si="108"/>
        <v>#NUM!</v>
      </c>
      <c r="AW38" s="1"/>
      <c r="AX38" s="20">
        <f t="shared" si="37"/>
        <v>0</v>
      </c>
      <c r="AY38" s="20" t="e">
        <f>STANDARDIZE(AX38,AX41,AX42)</f>
        <v>#NUM!</v>
      </c>
      <c r="AZ38" s="20"/>
      <c r="BA38" s="26" t="e">
        <f t="shared" si="13"/>
        <v>#NUM!</v>
      </c>
      <c r="BB38" s="26" t="e">
        <f t="shared" si="14"/>
        <v>#NUM!</v>
      </c>
      <c r="BC38" s="26" t="e">
        <f t="shared" si="15"/>
        <v>#NUM!</v>
      </c>
      <c r="BD38" s="26" t="e">
        <f t="shared" si="38"/>
        <v>#NUM!</v>
      </c>
      <c r="BE38" s="26" t="e">
        <f t="shared" si="16"/>
        <v>#NUM!</v>
      </c>
      <c r="BF38" s="26" t="e">
        <f t="shared" si="17"/>
        <v>#NUM!</v>
      </c>
      <c r="BG38" s="26" t="e">
        <f t="shared" si="18"/>
        <v>#NUM!</v>
      </c>
      <c r="BH38" s="26" t="e">
        <f t="shared" si="39"/>
        <v>#NUM!</v>
      </c>
      <c r="BI38" s="26" t="e">
        <f t="shared" si="19"/>
        <v>#NUM!</v>
      </c>
      <c r="BJ38" s="26" t="e">
        <f t="shared" si="20"/>
        <v>#NUM!</v>
      </c>
      <c r="BK38" s="26" t="e">
        <f t="shared" si="20"/>
        <v>#NUM!</v>
      </c>
      <c r="BL38" s="26" t="e">
        <f t="shared" si="40"/>
        <v>#NUM!</v>
      </c>
      <c r="BM38" s="26" t="e">
        <f t="shared" si="21"/>
        <v>#NUM!</v>
      </c>
      <c r="BN38" s="26" t="e">
        <f t="shared" si="22"/>
        <v>#NUM!</v>
      </c>
      <c r="BO38" s="26" t="e">
        <f t="shared" si="23"/>
        <v>#NUM!</v>
      </c>
      <c r="BP38" s="26" t="e">
        <f t="shared" si="41"/>
        <v>#NUM!</v>
      </c>
      <c r="BQ38" s="26" t="e">
        <f t="shared" si="24"/>
        <v>#NUM!</v>
      </c>
      <c r="BR38" s="26" t="e">
        <f t="shared" si="25"/>
        <v>#NUM!</v>
      </c>
      <c r="BS38" s="26" t="e">
        <f t="shared" si="26"/>
        <v>#NUM!</v>
      </c>
      <c r="BT38" s="26" t="e">
        <f t="shared" si="27"/>
        <v>#NUM!</v>
      </c>
      <c r="BU38" s="26" t="e">
        <f t="shared" si="42"/>
        <v>#NUM!</v>
      </c>
      <c r="BV38" s="1"/>
      <c r="BW38" s="3"/>
      <c r="BX38" s="3"/>
      <c r="BY38" s="3"/>
      <c r="BZ38" s="3"/>
      <c r="CA38" s="3"/>
      <c r="CB38"/>
      <c r="CC38"/>
      <c r="CD38"/>
      <c r="CE38"/>
      <c r="CF38"/>
      <c r="CG38"/>
      <c r="CH38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</row>
    <row r="39" spans="1:100" x14ac:dyDescent="0.15">
      <c r="B39" s="28" t="s">
        <v>51</v>
      </c>
      <c r="C39" s="1">
        <f t="shared" ref="C39:I39" si="109">COUNTIF(C50:C154,0)</f>
        <v>0</v>
      </c>
      <c r="D39" s="1">
        <f t="shared" si="109"/>
        <v>0</v>
      </c>
      <c r="E39" s="1">
        <f t="shared" si="109"/>
        <v>0</v>
      </c>
      <c r="F39" s="1">
        <f t="shared" si="109"/>
        <v>0</v>
      </c>
      <c r="G39" s="1">
        <f t="shared" si="109"/>
        <v>0</v>
      </c>
      <c r="H39" s="1">
        <f t="shared" si="109"/>
        <v>0</v>
      </c>
      <c r="I39" s="1">
        <f t="shared" si="109"/>
        <v>0</v>
      </c>
      <c r="J39" s="1"/>
      <c r="K39" s="1"/>
      <c r="L39" s="47"/>
      <c r="M39" s="48"/>
      <c r="N39" s="48"/>
      <c r="O39" s="48"/>
      <c r="P39" s="48"/>
      <c r="Q39" s="48"/>
      <c r="R39" s="48"/>
      <c r="S39" s="48"/>
      <c r="T39" s="48"/>
      <c r="U39" s="3"/>
      <c r="V39" s="49"/>
      <c r="W39" s="17"/>
      <c r="X39" s="48"/>
      <c r="Y39" s="48"/>
      <c r="Z39" s="64"/>
      <c r="AA39" s="48"/>
      <c r="AB39" s="48"/>
      <c r="AC39" s="48"/>
      <c r="AD39" s="48"/>
      <c r="AE39" s="48"/>
      <c r="AF39" s="48"/>
      <c r="AG39" s="69"/>
      <c r="AH39" s="3"/>
      <c r="AI39" s="29"/>
      <c r="AJ39" s="29"/>
      <c r="AK39" s="27"/>
      <c r="AL39" s="30"/>
      <c r="AM39" s="29"/>
      <c r="AN39" s="29"/>
      <c r="AO39" s="3"/>
      <c r="AP39" s="3"/>
      <c r="AQ39" s="3"/>
      <c r="AR39" s="3"/>
      <c r="AS39" s="3"/>
      <c r="AT39" s="3"/>
      <c r="AU39" s="3"/>
      <c r="AV39" s="3"/>
      <c r="AW39" s="3"/>
      <c r="AX39" s="29"/>
      <c r="AY39" s="29"/>
      <c r="AZ39" s="27"/>
      <c r="BA39" s="3"/>
      <c r="BB39" s="3"/>
      <c r="BC39" s="3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"/>
      <c r="BX39" s="3"/>
      <c r="BY39" s="3"/>
      <c r="BZ39" s="3"/>
      <c r="CA39" s="3"/>
      <c r="CB39"/>
      <c r="CC39"/>
      <c r="CD39"/>
      <c r="CE39"/>
      <c r="CF39"/>
      <c r="CG39"/>
      <c r="CH39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</row>
    <row r="40" spans="1:100" x14ac:dyDescent="0.15">
      <c r="B40" s="28" t="s">
        <v>52</v>
      </c>
      <c r="C40" s="1">
        <f t="shared" ref="C40:I40" si="110">SUM(C4:C39)</f>
        <v>0</v>
      </c>
      <c r="D40" s="1">
        <f t="shared" si="110"/>
        <v>0</v>
      </c>
      <c r="E40" s="1">
        <f t="shared" si="110"/>
        <v>0</v>
      </c>
      <c r="F40" s="1">
        <f t="shared" si="110"/>
        <v>0</v>
      </c>
      <c r="G40" s="1">
        <f t="shared" si="110"/>
        <v>0</v>
      </c>
      <c r="H40" s="1">
        <f t="shared" si="110"/>
        <v>0</v>
      </c>
      <c r="I40" s="1">
        <f t="shared" si="110"/>
        <v>0</v>
      </c>
      <c r="J40" s="1"/>
      <c r="K40" s="1"/>
      <c r="L40" s="51">
        <f>AVERAGE(L4:L38)</f>
        <v>0</v>
      </c>
      <c r="M40" s="29">
        <f>AVERAGE(M4:M38)</f>
        <v>0</v>
      </c>
      <c r="N40" s="29">
        <f>AVERAGE(N4:N38)</f>
        <v>0</v>
      </c>
      <c r="O40" s="3"/>
      <c r="P40" s="3"/>
      <c r="Q40" s="3"/>
      <c r="R40" s="3"/>
      <c r="S40" s="29">
        <f>AVERAGE(S4:S38)</f>
        <v>0</v>
      </c>
      <c r="T40" s="3"/>
      <c r="U40" s="3"/>
      <c r="V40" s="50"/>
      <c r="W40" s="17"/>
      <c r="X40" s="29">
        <f>AVERAGE(X4:X38)</f>
        <v>0</v>
      </c>
      <c r="Y40" s="29"/>
      <c r="Z40" s="70"/>
      <c r="AA40" s="29"/>
      <c r="AB40" s="29"/>
      <c r="AC40" s="29"/>
      <c r="AD40" s="29"/>
      <c r="AE40" s="29"/>
      <c r="AF40" s="29">
        <f>AVERAGE(AF4:AF38)</f>
        <v>0</v>
      </c>
      <c r="AG40" s="71">
        <f>AVERAGE(AG4:AG38)</f>
        <v>0</v>
      </c>
      <c r="AH40" s="3"/>
      <c r="AI40" s="29"/>
      <c r="AJ40" s="29"/>
      <c r="AK40" s="27"/>
      <c r="AL40" s="30"/>
      <c r="AM40" s="29"/>
      <c r="AN40" s="29"/>
      <c r="AO40" s="3"/>
      <c r="AP40" s="3"/>
      <c r="AQ40" s="3"/>
      <c r="AR40" s="3"/>
      <c r="AS40" s="3"/>
      <c r="AT40" s="3"/>
      <c r="AU40" s="3"/>
      <c r="AV40" s="3"/>
      <c r="AW40" s="3"/>
      <c r="AX40" s="29"/>
      <c r="AY40" s="29"/>
      <c r="AZ40" s="27"/>
      <c r="BA40" s="3"/>
      <c r="BB40" s="3"/>
      <c r="BC40" s="3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"/>
      <c r="BX40" s="3"/>
      <c r="BY40" s="3"/>
      <c r="BZ40" s="3"/>
      <c r="CA40" s="3"/>
      <c r="CB40"/>
      <c r="CC40"/>
      <c r="CD40"/>
      <c r="CE40"/>
      <c r="CF40"/>
      <c r="CG40"/>
      <c r="CH40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</row>
    <row r="41" spans="1:100" x14ac:dyDescent="0.15">
      <c r="A41" s="32"/>
      <c r="B41" s="33" t="s">
        <v>27</v>
      </c>
      <c r="C41" s="20">
        <f t="shared" ref="C41:I41" si="111">AVERAGE(C4:C38)</f>
        <v>0</v>
      </c>
      <c r="D41" s="20">
        <f t="shared" si="111"/>
        <v>0</v>
      </c>
      <c r="E41" s="20">
        <f t="shared" si="111"/>
        <v>0</v>
      </c>
      <c r="F41" s="20">
        <f t="shared" si="111"/>
        <v>0</v>
      </c>
      <c r="G41" s="20">
        <f t="shared" si="111"/>
        <v>0</v>
      </c>
      <c r="H41" s="20">
        <f t="shared" si="111"/>
        <v>0</v>
      </c>
      <c r="I41" s="20">
        <f t="shared" si="111"/>
        <v>0</v>
      </c>
      <c r="J41" s="20"/>
      <c r="K41" s="20"/>
      <c r="L41" s="52">
        <f>STDEV(L4:L38)</f>
        <v>0</v>
      </c>
      <c r="M41" s="45">
        <f>STDEV(M4:M38)</f>
        <v>0</v>
      </c>
      <c r="N41" s="45">
        <f>STDEV(N4:N38)</f>
        <v>0</v>
      </c>
      <c r="O41" s="45"/>
      <c r="P41" s="45"/>
      <c r="Q41" s="45"/>
      <c r="R41" s="45"/>
      <c r="S41" s="45">
        <f>STDEV(S4:S38)</f>
        <v>0</v>
      </c>
      <c r="T41" s="45"/>
      <c r="U41" s="45"/>
      <c r="V41" s="53"/>
      <c r="W41" s="27"/>
      <c r="X41" s="45">
        <f>STDEV(X4:X38)</f>
        <v>0</v>
      </c>
      <c r="Y41" s="45"/>
      <c r="Z41" s="72"/>
      <c r="AA41" s="45"/>
      <c r="AB41" s="45"/>
      <c r="AC41" s="45"/>
      <c r="AD41" s="45"/>
      <c r="AE41" s="45"/>
      <c r="AF41" s="45">
        <f>STDEV(AF4:AF38)</f>
        <v>0</v>
      </c>
      <c r="AG41" s="73">
        <f>STDEV(AG4:AG38)</f>
        <v>0</v>
      </c>
      <c r="AH41" s="20"/>
      <c r="AI41" s="20" t="e">
        <f t="shared" ref="AI41:AN41" si="112">AVERAGE(AI4:AI38)</f>
        <v>#NUM!</v>
      </c>
      <c r="AJ41" s="20" t="e">
        <f t="shared" si="112"/>
        <v>#NUM!</v>
      </c>
      <c r="AK41" s="20">
        <f t="shared" si="112"/>
        <v>0</v>
      </c>
      <c r="AL41" s="24">
        <f t="shared" si="112"/>
        <v>0</v>
      </c>
      <c r="AM41" s="20" t="e">
        <f t="shared" si="112"/>
        <v>#NUM!</v>
      </c>
      <c r="AN41" s="20" t="e">
        <f t="shared" si="112"/>
        <v>#NUM!</v>
      </c>
      <c r="AO41" s="20"/>
      <c r="AP41" s="20" t="e">
        <f t="shared" ref="AP41:AV41" si="113">AVERAGE(AP4:AP38)</f>
        <v>#NUM!</v>
      </c>
      <c r="AQ41" s="20" t="e">
        <f t="shared" si="113"/>
        <v>#NUM!</v>
      </c>
      <c r="AR41" s="20" t="e">
        <f t="shared" si="113"/>
        <v>#NUM!</v>
      </c>
      <c r="AS41" s="20" t="e">
        <f t="shared" si="113"/>
        <v>#NUM!</v>
      </c>
      <c r="AT41" s="20" t="e">
        <f t="shared" si="113"/>
        <v>#NUM!</v>
      </c>
      <c r="AU41" s="20" t="e">
        <f t="shared" si="113"/>
        <v>#NUM!</v>
      </c>
      <c r="AV41" s="20" t="e">
        <f t="shared" si="113"/>
        <v>#NUM!</v>
      </c>
      <c r="AW41" s="20"/>
      <c r="AX41" s="20">
        <f>AVERAGE(AX4:AX38)</f>
        <v>0</v>
      </c>
      <c r="AY41" s="20" t="e">
        <f>AVERAGE(AY4:AY38)</f>
        <v>#NUM!</v>
      </c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"/>
      <c r="BX41" s="3"/>
      <c r="BY41" s="3"/>
      <c r="BZ41" s="3"/>
      <c r="CA41" s="3"/>
      <c r="CB41"/>
      <c r="CC41"/>
      <c r="CD41"/>
      <c r="CE41"/>
      <c r="CF41"/>
      <c r="CG41"/>
      <c r="CH41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</row>
    <row r="42" spans="1:100" x14ac:dyDescent="0.15">
      <c r="A42" s="32"/>
      <c r="B42" s="35" t="s">
        <v>50</v>
      </c>
      <c r="C42" s="25">
        <f t="shared" ref="C42:I42" si="114">STDEV(C4:C38)</f>
        <v>0</v>
      </c>
      <c r="D42" s="25">
        <f t="shared" si="114"/>
        <v>0</v>
      </c>
      <c r="E42" s="25">
        <f t="shared" si="114"/>
        <v>0</v>
      </c>
      <c r="F42" s="25">
        <f t="shared" si="114"/>
        <v>0</v>
      </c>
      <c r="G42" s="25">
        <f t="shared" si="114"/>
        <v>0</v>
      </c>
      <c r="H42" s="25">
        <f t="shared" si="114"/>
        <v>0</v>
      </c>
      <c r="I42" s="25">
        <f t="shared" si="114"/>
        <v>0</v>
      </c>
      <c r="J42" s="25"/>
      <c r="K42" s="25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27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25"/>
      <c r="AI42" s="25" t="e">
        <f t="shared" ref="AI42:AN42" si="115">STDEV(AI4:AI38)</f>
        <v>#NUM!</v>
      </c>
      <c r="AJ42" s="25" t="e">
        <f t="shared" si="115"/>
        <v>#NUM!</v>
      </c>
      <c r="AK42" s="25">
        <f t="shared" si="115"/>
        <v>0</v>
      </c>
      <c r="AL42" s="36">
        <f t="shared" si="115"/>
        <v>0</v>
      </c>
      <c r="AM42" s="25" t="e">
        <f t="shared" si="115"/>
        <v>#NUM!</v>
      </c>
      <c r="AN42" s="25" t="e">
        <f t="shared" si="115"/>
        <v>#NUM!</v>
      </c>
      <c r="AO42" s="25"/>
      <c r="AP42" s="25" t="e">
        <f t="shared" ref="AP42:AV42" si="116">STDEV(AP4:AP38)</f>
        <v>#NUM!</v>
      </c>
      <c r="AQ42" s="25" t="e">
        <f t="shared" si="116"/>
        <v>#NUM!</v>
      </c>
      <c r="AR42" s="25" t="e">
        <f t="shared" si="116"/>
        <v>#NUM!</v>
      </c>
      <c r="AS42" s="25" t="e">
        <f t="shared" si="116"/>
        <v>#NUM!</v>
      </c>
      <c r="AT42" s="25" t="e">
        <f t="shared" si="116"/>
        <v>#NUM!</v>
      </c>
      <c r="AU42" s="25" t="e">
        <f t="shared" si="116"/>
        <v>#NUM!</v>
      </c>
      <c r="AV42" s="25" t="e">
        <f t="shared" si="116"/>
        <v>#NUM!</v>
      </c>
      <c r="AW42" s="25"/>
      <c r="AX42" s="25">
        <f>STDEV(AX4:AX38)</f>
        <v>0</v>
      </c>
      <c r="AY42" s="25" t="e">
        <f>STDEV(AY4:AY38)</f>
        <v>#NUM!</v>
      </c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"/>
      <c r="BX42" s="3"/>
      <c r="BY42" s="3"/>
      <c r="BZ42" s="3"/>
      <c r="CA42" s="3"/>
      <c r="CB42"/>
      <c r="CC42"/>
      <c r="CD42"/>
      <c r="CE42"/>
      <c r="CF42"/>
      <c r="CG42"/>
      <c r="CH42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</row>
    <row r="43" spans="1:100" customFormat="1" x14ac:dyDescent="0.15"/>
    <row r="44" spans="1:100" x14ac:dyDescent="0.15">
      <c r="A44" s="3"/>
      <c r="B44" s="3"/>
      <c r="E44" s="1"/>
      <c r="F44" s="1"/>
      <c r="G44" s="1"/>
      <c r="H44" s="1"/>
      <c r="I44" s="1"/>
      <c r="J44" s="1"/>
      <c r="O44" s="1"/>
      <c r="P44" s="1"/>
      <c r="T44" s="3"/>
      <c r="U44" s="3"/>
      <c r="V44" s="3"/>
      <c r="W44" s="3"/>
      <c r="X44" s="3"/>
      <c r="Y44" s="3"/>
      <c r="Z44" s="3"/>
      <c r="AA44" s="3"/>
      <c r="AB44" s="3"/>
      <c r="AC44" s="4"/>
      <c r="AD44" s="17"/>
      <c r="AE44" s="3"/>
      <c r="AF44" s="3"/>
      <c r="AG44" s="3"/>
      <c r="AH44" s="3"/>
      <c r="AI44" s="3"/>
      <c r="AJ44" s="3"/>
      <c r="AK44" s="3"/>
      <c r="AL44" s="3"/>
      <c r="AN44" s="3"/>
      <c r="AO44" s="3"/>
      <c r="AP44" s="3"/>
      <c r="AQ44" s="3"/>
      <c r="AR44" s="3"/>
      <c r="AS44" s="3"/>
      <c r="AT44" s="3"/>
      <c r="AU44" s="3"/>
      <c r="AV44" s="3"/>
      <c r="AW44" s="17"/>
      <c r="AX44" s="17"/>
      <c r="AY44" s="30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29"/>
      <c r="BQ44" s="27"/>
      <c r="BR44" s="27"/>
      <c r="BS44" s="27"/>
      <c r="BT44" s="27"/>
      <c r="BU44" s="29"/>
      <c r="BV44" s="29"/>
      <c r="BW44" s="29"/>
      <c r="BX44" s="27"/>
      <c r="BY44" s="27"/>
      <c r="BZ44" s="3"/>
      <c r="CA44" s="3"/>
      <c r="CB44" s="3"/>
      <c r="CC44" s="3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</row>
    <row r="45" spans="1:100" x14ac:dyDescent="0.15">
      <c r="A45" s="3"/>
      <c r="B45" s="3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T45" s="3"/>
      <c r="U45" s="3"/>
      <c r="V45" s="3"/>
      <c r="W45" s="3"/>
      <c r="X45" s="3"/>
      <c r="Y45" s="3"/>
      <c r="Z45" s="3"/>
      <c r="AA45" s="3"/>
      <c r="AB45" s="3"/>
      <c r="AC45" s="4"/>
      <c r="AD45" s="17"/>
      <c r="AE45" s="3"/>
      <c r="AF45" s="3"/>
      <c r="AG45" s="3"/>
      <c r="AH45" s="3"/>
      <c r="AI45" s="3"/>
      <c r="AJ45" s="3"/>
      <c r="AK45" s="3"/>
      <c r="AL45" s="3"/>
      <c r="AN45" s="3"/>
      <c r="AO45" s="3"/>
      <c r="AP45" s="3"/>
      <c r="AQ45" s="3"/>
      <c r="AR45" s="3"/>
      <c r="AS45" s="3"/>
      <c r="AT45" s="3"/>
      <c r="AU45" s="3"/>
      <c r="AV45" s="3"/>
      <c r="AW45" s="17"/>
      <c r="AX45" s="17"/>
      <c r="AY45" s="30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29"/>
      <c r="BQ45" s="27"/>
      <c r="BR45" s="27"/>
      <c r="BS45" s="27"/>
      <c r="BT45" s="27"/>
      <c r="BU45" s="29"/>
      <c r="BV45" s="29"/>
      <c r="BW45" s="29"/>
      <c r="BX45" s="27"/>
      <c r="BY45" s="27"/>
      <c r="BZ45" s="3"/>
      <c r="CA45" s="3"/>
      <c r="CB45" s="3"/>
      <c r="CC45" s="3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</row>
    <row r="46" spans="1:100" x14ac:dyDescent="0.15">
      <c r="A46" s="3"/>
      <c r="B46" s="1"/>
      <c r="C46" s="3"/>
      <c r="D46" s="3"/>
      <c r="E46" s="3"/>
      <c r="F46" s="3"/>
      <c r="G46" s="3"/>
      <c r="H46" s="3"/>
      <c r="I46" s="3"/>
      <c r="J46" s="3"/>
      <c r="K46"/>
      <c r="L46"/>
      <c r="M46"/>
      <c r="N46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4"/>
      <c r="AD46" s="17"/>
      <c r="AE46" s="3"/>
      <c r="AF46" s="3"/>
      <c r="AG46" s="3"/>
      <c r="AH46" s="3"/>
      <c r="AI46" s="3"/>
      <c r="AJ46" s="3"/>
      <c r="AK46" s="3"/>
      <c r="AL46" s="3"/>
      <c r="AN46" s="3"/>
      <c r="AO46" s="3"/>
      <c r="AP46" s="3"/>
      <c r="AQ46" s="3"/>
      <c r="AR46" s="3"/>
      <c r="AS46" s="3"/>
      <c r="AT46" s="3"/>
      <c r="AU46" s="3"/>
      <c r="AV46" s="3"/>
      <c r="AW46" s="17"/>
      <c r="AX46" s="17"/>
      <c r="AY46" s="30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29"/>
      <c r="BQ46" s="27"/>
      <c r="BR46" s="27"/>
      <c r="BS46" s="27"/>
      <c r="BT46" s="27"/>
      <c r="BU46" s="29"/>
      <c r="BV46" s="29"/>
      <c r="BW46" s="29"/>
      <c r="BX46" s="27"/>
      <c r="BY46" s="27"/>
      <c r="BZ46" s="3"/>
      <c r="CA46" s="3"/>
      <c r="CB46" s="3"/>
      <c r="CC46" s="3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</row>
    <row r="47" spans="1:100" x14ac:dyDescent="0.15">
      <c r="A47" s="3"/>
      <c r="B47" s="43" t="s">
        <v>59</v>
      </c>
      <c r="C47" s="43"/>
      <c r="D47" s="43"/>
      <c r="E47" s="43"/>
      <c r="F47" s="43"/>
      <c r="G47" s="43"/>
      <c r="H47" s="43"/>
      <c r="I47" s="43"/>
      <c r="J47" s="3"/>
      <c r="K47"/>
      <c r="L47"/>
      <c r="M47"/>
      <c r="N47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4"/>
      <c r="AD47" s="17"/>
      <c r="AE47" s="3"/>
      <c r="AF47" s="3"/>
      <c r="AG47" s="3"/>
      <c r="AH47" s="3"/>
      <c r="AI47" s="3"/>
      <c r="AJ47" s="3"/>
      <c r="AK47" s="3"/>
      <c r="AL47" s="3"/>
      <c r="AN47" s="3"/>
      <c r="AO47" s="3"/>
      <c r="AP47" s="3"/>
      <c r="AQ47" s="3"/>
      <c r="AR47" s="3"/>
      <c r="AS47" s="3"/>
      <c r="AT47" s="3"/>
      <c r="AU47" s="3"/>
      <c r="AV47" s="3"/>
      <c r="AW47" s="17"/>
      <c r="AX47" s="17"/>
      <c r="AY47" s="30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29"/>
      <c r="BQ47" s="27"/>
      <c r="BR47" s="27"/>
      <c r="BS47" s="27"/>
      <c r="BT47" s="27"/>
      <c r="BU47" s="29"/>
      <c r="BV47" s="29"/>
      <c r="BW47" s="29"/>
      <c r="BX47" s="27"/>
      <c r="BY47" s="27"/>
      <c r="BZ47" s="3"/>
      <c r="CA47" s="3"/>
      <c r="CB47" s="3"/>
      <c r="CC47" s="3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</row>
    <row r="48" spans="1:100" s="17" customFormat="1" ht="14.25" customHeight="1" x14ac:dyDescent="0.15">
      <c r="A48" s="82"/>
      <c r="B48" s="1"/>
      <c r="C48" s="11" t="s">
        <v>0</v>
      </c>
      <c r="D48" s="11" t="s">
        <v>1</v>
      </c>
      <c r="E48" s="9" t="s">
        <v>2</v>
      </c>
      <c r="F48" s="10" t="s">
        <v>31</v>
      </c>
      <c r="G48" s="121" t="s">
        <v>32</v>
      </c>
      <c r="H48" s="122" t="s">
        <v>57</v>
      </c>
      <c r="I48" s="11" t="s">
        <v>33</v>
      </c>
      <c r="J48" s="2"/>
      <c r="K48"/>
      <c r="L48"/>
      <c r="M48"/>
      <c r="N48"/>
      <c r="O48" s="2"/>
      <c r="P48" s="2"/>
      <c r="Q48" s="2"/>
      <c r="R48" s="2"/>
      <c r="S48" s="2"/>
      <c r="AE48" s="2"/>
      <c r="AF48" s="2"/>
      <c r="AG48" s="2"/>
      <c r="AM48" s="82"/>
      <c r="AY48" s="38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CD48" s="83"/>
      <c r="CE48" s="83"/>
      <c r="CF48" s="83"/>
      <c r="CG48" s="83"/>
      <c r="CH48" s="83"/>
      <c r="CI48" s="83"/>
      <c r="CJ48" s="83"/>
      <c r="CK48" s="83"/>
      <c r="CL48" s="83"/>
      <c r="CM48" s="83"/>
      <c r="CN48" s="83"/>
      <c r="CO48" s="83"/>
      <c r="CP48" s="83"/>
      <c r="CQ48" s="83"/>
      <c r="CR48" s="83"/>
      <c r="CS48" s="83"/>
      <c r="CT48" s="83"/>
      <c r="CU48" s="83"/>
      <c r="CV48" s="83"/>
    </row>
    <row r="49" spans="1:100" s="17" customFormat="1" ht="14.25" customHeight="1" x14ac:dyDescent="0.15">
      <c r="A49" s="2"/>
      <c r="B49" s="1"/>
      <c r="C49" s="37">
        <v>1</v>
      </c>
      <c r="D49" s="37">
        <v>2</v>
      </c>
      <c r="E49" s="37">
        <v>3</v>
      </c>
      <c r="F49" s="37">
        <v>4</v>
      </c>
      <c r="G49" s="37">
        <v>5</v>
      </c>
      <c r="H49" s="37">
        <v>6</v>
      </c>
      <c r="I49" s="37">
        <v>7</v>
      </c>
      <c r="J49" s="2"/>
      <c r="K49"/>
      <c r="L49"/>
      <c r="M49"/>
      <c r="N49"/>
      <c r="O49" s="2"/>
      <c r="P49" s="2"/>
      <c r="Q49" s="2"/>
      <c r="R49" s="2"/>
      <c r="S49" s="2"/>
      <c r="AE49" s="2"/>
      <c r="AF49" s="2"/>
      <c r="AG49" s="2"/>
      <c r="AM49" s="82"/>
      <c r="AY49" s="38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CD49" s="83"/>
      <c r="CE49" s="83"/>
      <c r="CF49" s="83"/>
      <c r="CG49" s="83"/>
      <c r="CH49" s="83"/>
      <c r="CI49" s="83"/>
      <c r="CJ49" s="83"/>
      <c r="CK49" s="83"/>
      <c r="CL49" s="83"/>
      <c r="CM49" s="83"/>
      <c r="CN49" s="83"/>
      <c r="CO49" s="83"/>
      <c r="CP49" s="83"/>
      <c r="CQ49" s="83"/>
      <c r="CR49" s="83"/>
      <c r="CS49" s="83"/>
      <c r="CT49" s="83"/>
      <c r="CU49" s="83"/>
      <c r="CV49" s="83"/>
    </row>
    <row r="50" spans="1:100" s="17" customFormat="1" ht="12.75" customHeight="1" x14ac:dyDescent="0.15">
      <c r="A50" s="182">
        <f>(A4)</f>
        <v>1</v>
      </c>
      <c r="B50" s="182" t="str">
        <f>T(B4)</f>
        <v/>
      </c>
      <c r="C50" s="94"/>
      <c r="D50" s="94"/>
      <c r="E50" s="95"/>
      <c r="F50" s="96"/>
      <c r="G50" s="123"/>
      <c r="H50" s="124"/>
      <c r="I50" s="97"/>
      <c r="J50" s="2"/>
      <c r="K50"/>
      <c r="L50"/>
      <c r="M50"/>
      <c r="N50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E50" s="2"/>
      <c r="AF50" s="2"/>
      <c r="AG50" s="2"/>
      <c r="AM50" s="82"/>
      <c r="AY50" s="38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CD50" s="83"/>
      <c r="CE50" s="83"/>
      <c r="CF50" s="83"/>
      <c r="CG50" s="83"/>
      <c r="CH50" s="83"/>
      <c r="CI50" s="83"/>
      <c r="CJ50" s="83"/>
      <c r="CK50" s="83"/>
      <c r="CL50" s="83"/>
      <c r="CM50" s="83"/>
      <c r="CN50" s="83"/>
      <c r="CO50" s="83"/>
      <c r="CP50" s="83"/>
      <c r="CQ50" s="83"/>
      <c r="CR50" s="83"/>
      <c r="CS50" s="83"/>
      <c r="CT50" s="83"/>
      <c r="CU50" s="83"/>
      <c r="CV50" s="83"/>
    </row>
    <row r="51" spans="1:100" s="17" customFormat="1" ht="12.75" customHeight="1" x14ac:dyDescent="0.15">
      <c r="A51" s="182"/>
      <c r="B51" s="182"/>
      <c r="C51" s="94"/>
      <c r="D51" s="94"/>
      <c r="E51" s="95"/>
      <c r="F51" s="96"/>
      <c r="G51" s="123"/>
      <c r="H51" s="124"/>
      <c r="I51" s="97"/>
      <c r="J51" s="2"/>
      <c r="K51"/>
      <c r="L51"/>
      <c r="M51"/>
      <c r="N51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E51" s="2"/>
      <c r="AF51" s="2"/>
      <c r="AG51" s="2"/>
      <c r="AM51" s="82"/>
      <c r="AY51" s="38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CD51" s="83"/>
      <c r="CE51" s="83"/>
      <c r="CF51" s="83"/>
      <c r="CG51" s="83"/>
      <c r="CH51" s="83"/>
      <c r="CI51" s="83"/>
      <c r="CJ51" s="83"/>
      <c r="CK51" s="83"/>
      <c r="CL51" s="83"/>
      <c r="CM51" s="83"/>
      <c r="CN51" s="83"/>
      <c r="CO51" s="83"/>
      <c r="CP51" s="83"/>
      <c r="CQ51" s="83"/>
      <c r="CR51" s="83"/>
      <c r="CS51" s="83"/>
      <c r="CT51" s="83"/>
      <c r="CU51" s="83"/>
      <c r="CV51" s="83"/>
    </row>
    <row r="52" spans="1:100" s="17" customFormat="1" ht="12.75" customHeight="1" x14ac:dyDescent="0.15">
      <c r="A52" s="182"/>
      <c r="B52" s="182"/>
      <c r="C52" s="94"/>
      <c r="D52" s="94"/>
      <c r="E52" s="95"/>
      <c r="F52" s="96"/>
      <c r="G52" s="123"/>
      <c r="H52" s="124"/>
      <c r="I52" s="97"/>
      <c r="J52" s="2"/>
      <c r="K52"/>
      <c r="L52"/>
      <c r="M52"/>
      <c r="N5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E52" s="2"/>
      <c r="AF52" s="2"/>
      <c r="AG52" s="2"/>
      <c r="AM52" s="82"/>
      <c r="AY52" s="38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CD52" s="83"/>
      <c r="CE52" s="83"/>
      <c r="CF52" s="83"/>
      <c r="CG52" s="83"/>
      <c r="CH52" s="83"/>
      <c r="CI52" s="83"/>
      <c r="CJ52" s="83"/>
      <c r="CK52" s="83"/>
      <c r="CL52" s="83"/>
      <c r="CM52" s="83"/>
      <c r="CN52" s="83"/>
      <c r="CO52" s="83"/>
      <c r="CP52" s="83"/>
      <c r="CQ52" s="83"/>
      <c r="CR52" s="83"/>
      <c r="CS52" s="83"/>
      <c r="CT52" s="83"/>
      <c r="CU52" s="83"/>
      <c r="CV52" s="83"/>
    </row>
    <row r="53" spans="1:100" s="17" customFormat="1" ht="12.75" customHeight="1" x14ac:dyDescent="0.15">
      <c r="A53" s="182">
        <f>(A5)</f>
        <v>2</v>
      </c>
      <c r="B53" s="182" t="str">
        <f>T(B5)</f>
        <v/>
      </c>
      <c r="C53" s="94"/>
      <c r="D53" s="94"/>
      <c r="E53" s="95"/>
      <c r="F53" s="96"/>
      <c r="G53" s="123"/>
      <c r="H53" s="124"/>
      <c r="I53" s="97"/>
      <c r="J53" s="2"/>
      <c r="K53"/>
      <c r="L53"/>
      <c r="M53"/>
      <c r="N53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E53" s="2"/>
      <c r="AF53" s="2"/>
      <c r="AG53" s="2"/>
      <c r="AM53" s="82"/>
      <c r="AY53" s="38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CD53" s="83"/>
      <c r="CE53" s="83"/>
      <c r="CF53" s="83"/>
      <c r="CG53" s="83"/>
      <c r="CH53" s="83"/>
      <c r="CI53" s="83"/>
      <c r="CJ53" s="83"/>
      <c r="CK53" s="83"/>
      <c r="CL53" s="83"/>
      <c r="CM53" s="83"/>
      <c r="CN53" s="83"/>
      <c r="CO53" s="83"/>
      <c r="CP53" s="83"/>
      <c r="CQ53" s="83"/>
      <c r="CR53" s="83"/>
      <c r="CS53" s="83"/>
      <c r="CT53" s="83"/>
      <c r="CU53" s="83"/>
      <c r="CV53" s="83"/>
    </row>
    <row r="54" spans="1:100" s="17" customFormat="1" ht="12.75" customHeight="1" x14ac:dyDescent="0.15">
      <c r="A54" s="182"/>
      <c r="B54" s="182"/>
      <c r="C54" s="94"/>
      <c r="D54" s="94"/>
      <c r="E54" s="95"/>
      <c r="F54" s="96"/>
      <c r="G54" s="123"/>
      <c r="H54" s="124"/>
      <c r="I54" s="97"/>
      <c r="J54" s="2"/>
      <c r="K54"/>
      <c r="L54"/>
      <c r="M54"/>
      <c r="N54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E54" s="2"/>
      <c r="AF54" s="2"/>
      <c r="AG54" s="2"/>
      <c r="AM54" s="82"/>
      <c r="AY54" s="38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CD54" s="83"/>
      <c r="CE54" s="83"/>
      <c r="CF54" s="83"/>
      <c r="CG54" s="83"/>
      <c r="CH54" s="83"/>
      <c r="CI54" s="83"/>
      <c r="CJ54" s="83"/>
      <c r="CK54" s="83"/>
      <c r="CL54" s="83"/>
      <c r="CM54" s="83"/>
      <c r="CN54" s="83"/>
      <c r="CO54" s="83"/>
      <c r="CP54" s="83"/>
      <c r="CQ54" s="83"/>
      <c r="CR54" s="83"/>
      <c r="CS54" s="83"/>
      <c r="CT54" s="83"/>
      <c r="CU54" s="83"/>
      <c r="CV54" s="83"/>
    </row>
    <row r="55" spans="1:100" s="17" customFormat="1" ht="12.75" customHeight="1" x14ac:dyDescent="0.15">
      <c r="A55" s="182"/>
      <c r="B55" s="182"/>
      <c r="C55" s="94"/>
      <c r="D55" s="94"/>
      <c r="E55" s="95"/>
      <c r="F55" s="96"/>
      <c r="G55" s="123"/>
      <c r="H55" s="124"/>
      <c r="I55" s="97"/>
      <c r="J55" s="2"/>
      <c r="K55"/>
      <c r="L55"/>
      <c r="M55"/>
      <c r="N55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E55" s="2"/>
      <c r="AF55" s="2"/>
      <c r="AG55" s="2"/>
      <c r="AM55" s="82"/>
      <c r="AY55" s="38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CD55" s="83"/>
      <c r="CE55" s="83"/>
      <c r="CF55" s="83"/>
      <c r="CG55" s="83"/>
      <c r="CH55" s="83"/>
      <c r="CI55" s="83"/>
      <c r="CJ55" s="83"/>
      <c r="CK55" s="83"/>
      <c r="CL55" s="83"/>
      <c r="CM55" s="83"/>
      <c r="CN55" s="83"/>
      <c r="CO55" s="83"/>
      <c r="CP55" s="83"/>
      <c r="CQ55" s="83"/>
      <c r="CR55" s="83"/>
      <c r="CS55" s="83"/>
      <c r="CT55" s="83"/>
      <c r="CU55" s="83"/>
      <c r="CV55" s="83"/>
    </row>
    <row r="56" spans="1:100" s="17" customFormat="1" ht="12.75" customHeight="1" x14ac:dyDescent="0.15">
      <c r="A56" s="182">
        <f>(A6)</f>
        <v>3</v>
      </c>
      <c r="B56" s="182" t="str">
        <f>T(B6)</f>
        <v/>
      </c>
      <c r="C56" s="94"/>
      <c r="D56" s="94"/>
      <c r="E56" s="95"/>
      <c r="F56" s="96"/>
      <c r="G56" s="123"/>
      <c r="H56" s="124"/>
      <c r="I56" s="97"/>
      <c r="J56" s="2"/>
      <c r="K56"/>
      <c r="L56"/>
      <c r="M56"/>
      <c r="N56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E56" s="2"/>
      <c r="AF56" s="2"/>
      <c r="AG56" s="2"/>
      <c r="AM56" s="82"/>
      <c r="AY56" s="38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CD56" s="83"/>
      <c r="CE56" s="83"/>
      <c r="CF56" s="83"/>
      <c r="CG56" s="83"/>
      <c r="CH56" s="83"/>
      <c r="CI56" s="83"/>
      <c r="CJ56" s="83"/>
      <c r="CK56" s="83"/>
      <c r="CL56" s="83"/>
      <c r="CM56" s="83"/>
      <c r="CN56" s="83"/>
      <c r="CO56" s="83"/>
      <c r="CP56" s="83"/>
      <c r="CQ56" s="83"/>
      <c r="CR56" s="83"/>
      <c r="CS56" s="83"/>
      <c r="CT56" s="83"/>
      <c r="CU56" s="83"/>
      <c r="CV56" s="83"/>
    </row>
    <row r="57" spans="1:100" s="17" customFormat="1" ht="12.75" customHeight="1" x14ac:dyDescent="0.15">
      <c r="A57" s="182"/>
      <c r="B57" s="182"/>
      <c r="C57" s="94"/>
      <c r="D57" s="94"/>
      <c r="E57" s="95"/>
      <c r="F57" s="96"/>
      <c r="G57" s="123"/>
      <c r="H57" s="124"/>
      <c r="I57" s="97"/>
      <c r="J57" s="2"/>
      <c r="K57"/>
      <c r="L57"/>
      <c r="M57"/>
      <c r="N57"/>
      <c r="O57" s="2"/>
      <c r="P57" s="2"/>
      <c r="Q57" s="2"/>
      <c r="R57" s="2"/>
      <c r="S57" s="118"/>
      <c r="T57" s="2"/>
      <c r="U57" s="2"/>
      <c r="V57" s="2"/>
      <c r="W57" s="2"/>
      <c r="X57" s="2"/>
      <c r="Y57" s="2"/>
      <c r="Z57" s="2"/>
      <c r="AA57" s="2"/>
      <c r="AB57" s="2"/>
      <c r="AC57" s="2"/>
      <c r="AE57" s="2"/>
      <c r="AF57" s="2"/>
      <c r="AG57" s="2"/>
      <c r="AM57" s="82"/>
      <c r="AY57" s="38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CD57" s="83"/>
      <c r="CE57" s="83"/>
      <c r="CF57" s="83"/>
      <c r="CG57" s="83"/>
      <c r="CH57" s="83"/>
      <c r="CI57" s="83"/>
      <c r="CJ57" s="83"/>
      <c r="CK57" s="83"/>
      <c r="CL57" s="83"/>
      <c r="CM57" s="83"/>
      <c r="CN57" s="83"/>
      <c r="CO57" s="83"/>
      <c r="CP57" s="83"/>
      <c r="CQ57" s="83"/>
      <c r="CR57" s="83"/>
      <c r="CS57" s="83"/>
      <c r="CT57" s="83"/>
      <c r="CU57" s="83"/>
      <c r="CV57" s="83"/>
    </row>
    <row r="58" spans="1:100" s="17" customFormat="1" ht="12.75" customHeight="1" x14ac:dyDescent="0.15">
      <c r="A58" s="182"/>
      <c r="B58" s="182"/>
      <c r="C58" s="94"/>
      <c r="D58" s="94"/>
      <c r="E58" s="95"/>
      <c r="F58" s="96"/>
      <c r="G58" s="123"/>
      <c r="H58" s="124"/>
      <c r="I58" s="97"/>
      <c r="J58" s="2"/>
      <c r="K58"/>
      <c r="L58"/>
      <c r="M58"/>
      <c r="N58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E58" s="2"/>
      <c r="AF58" s="2"/>
      <c r="AG58" s="2"/>
      <c r="AM58" s="82"/>
      <c r="AY58" s="38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CD58" s="83"/>
      <c r="CE58" s="83"/>
      <c r="CF58" s="83"/>
      <c r="CG58" s="83"/>
      <c r="CH58" s="83"/>
      <c r="CI58" s="83"/>
      <c r="CJ58" s="83"/>
      <c r="CK58" s="83"/>
      <c r="CL58" s="83"/>
      <c r="CM58" s="83"/>
      <c r="CN58" s="83"/>
      <c r="CO58" s="83"/>
      <c r="CP58" s="83"/>
      <c r="CQ58" s="83"/>
      <c r="CR58" s="83"/>
      <c r="CS58" s="83"/>
      <c r="CT58" s="83"/>
      <c r="CU58" s="83"/>
      <c r="CV58" s="83"/>
    </row>
    <row r="59" spans="1:100" s="17" customFormat="1" ht="12.75" customHeight="1" x14ac:dyDescent="0.15">
      <c r="A59" s="182">
        <f>(A7)</f>
        <v>4</v>
      </c>
      <c r="B59" s="182" t="str">
        <f>T(B7)</f>
        <v/>
      </c>
      <c r="C59" s="94"/>
      <c r="D59" s="94"/>
      <c r="E59" s="95"/>
      <c r="F59" s="96"/>
      <c r="G59" s="123"/>
      <c r="H59" s="124"/>
      <c r="I59" s="97"/>
      <c r="K59"/>
      <c r="L59"/>
      <c r="M59"/>
      <c r="N59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M59" s="82"/>
      <c r="AY59" s="38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CD59" s="83"/>
      <c r="CE59" s="83"/>
      <c r="CF59" s="83"/>
      <c r="CG59" s="83"/>
      <c r="CH59" s="83"/>
      <c r="CI59" s="83"/>
      <c r="CJ59" s="83"/>
      <c r="CK59" s="83"/>
      <c r="CL59" s="83"/>
      <c r="CM59" s="83"/>
      <c r="CN59" s="83"/>
      <c r="CO59" s="83"/>
      <c r="CP59" s="83"/>
      <c r="CQ59" s="83"/>
      <c r="CR59" s="83"/>
      <c r="CS59" s="83"/>
      <c r="CT59" s="83"/>
      <c r="CU59" s="83"/>
      <c r="CV59" s="83"/>
    </row>
    <row r="60" spans="1:100" s="17" customFormat="1" ht="12.75" customHeight="1" x14ac:dyDescent="0.15">
      <c r="A60" s="182"/>
      <c r="B60" s="182"/>
      <c r="C60" s="94"/>
      <c r="D60" s="94"/>
      <c r="E60" s="95"/>
      <c r="F60" s="96"/>
      <c r="G60" s="123"/>
      <c r="H60" s="124"/>
      <c r="I60" s="97"/>
      <c r="K60"/>
      <c r="L60"/>
      <c r="M60"/>
      <c r="N60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M60" s="82"/>
      <c r="AY60" s="38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CD60" s="83"/>
      <c r="CE60" s="83"/>
      <c r="CF60" s="83"/>
      <c r="CG60" s="83"/>
      <c r="CH60" s="83"/>
      <c r="CI60" s="83"/>
      <c r="CJ60" s="83"/>
      <c r="CK60" s="83"/>
      <c r="CL60" s="83"/>
      <c r="CM60" s="83"/>
      <c r="CN60" s="83"/>
      <c r="CO60" s="83"/>
      <c r="CP60" s="83"/>
      <c r="CQ60" s="83"/>
      <c r="CR60" s="83"/>
      <c r="CS60" s="83"/>
      <c r="CT60" s="83"/>
      <c r="CU60" s="83"/>
      <c r="CV60" s="83"/>
    </row>
    <row r="61" spans="1:100" s="17" customFormat="1" ht="12.75" customHeight="1" x14ac:dyDescent="0.15">
      <c r="A61" s="182"/>
      <c r="B61" s="182"/>
      <c r="C61" s="94"/>
      <c r="D61" s="94"/>
      <c r="E61" s="95"/>
      <c r="F61" s="96"/>
      <c r="G61" s="123"/>
      <c r="H61" s="124"/>
      <c r="I61" s="97"/>
      <c r="K61"/>
      <c r="L61"/>
      <c r="M61"/>
      <c r="N61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M61" s="82"/>
      <c r="AY61" s="38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CD61" s="83"/>
      <c r="CE61" s="83"/>
      <c r="CF61" s="83"/>
      <c r="CG61" s="83"/>
      <c r="CH61" s="83"/>
      <c r="CI61" s="83"/>
      <c r="CJ61" s="83"/>
      <c r="CK61" s="83"/>
      <c r="CL61" s="83"/>
      <c r="CM61" s="83"/>
      <c r="CN61" s="83"/>
      <c r="CO61" s="83"/>
      <c r="CP61" s="83"/>
      <c r="CQ61" s="83"/>
      <c r="CR61" s="83"/>
      <c r="CS61" s="83"/>
      <c r="CT61" s="83"/>
      <c r="CU61" s="83"/>
      <c r="CV61" s="83"/>
    </row>
    <row r="62" spans="1:100" s="17" customFormat="1" ht="12.75" customHeight="1" x14ac:dyDescent="0.15">
      <c r="A62" s="182">
        <f>(A8)</f>
        <v>5</v>
      </c>
      <c r="B62" s="182" t="str">
        <f>T(B8)</f>
        <v/>
      </c>
      <c r="C62" s="94"/>
      <c r="D62" s="94"/>
      <c r="E62" s="95"/>
      <c r="F62" s="96"/>
      <c r="G62" s="123"/>
      <c r="H62" s="124"/>
      <c r="I62" s="97"/>
      <c r="K62"/>
      <c r="L62"/>
      <c r="M62"/>
      <c r="N6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M62" s="82"/>
      <c r="AY62" s="38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CD62" s="83"/>
      <c r="CE62" s="83"/>
      <c r="CF62" s="83"/>
      <c r="CG62" s="83"/>
      <c r="CH62" s="83"/>
      <c r="CI62" s="83"/>
      <c r="CJ62" s="83"/>
      <c r="CK62" s="83"/>
      <c r="CL62" s="83"/>
      <c r="CM62" s="83"/>
      <c r="CN62" s="83"/>
      <c r="CO62" s="83"/>
      <c r="CP62" s="83"/>
      <c r="CQ62" s="83"/>
      <c r="CR62" s="83"/>
      <c r="CS62" s="83"/>
      <c r="CT62" s="83"/>
      <c r="CU62" s="83"/>
      <c r="CV62" s="83"/>
    </row>
    <row r="63" spans="1:100" s="17" customFormat="1" ht="12.75" customHeight="1" x14ac:dyDescent="0.15">
      <c r="A63" s="182"/>
      <c r="B63" s="182"/>
      <c r="C63" s="94"/>
      <c r="D63" s="94"/>
      <c r="E63" s="95"/>
      <c r="F63" s="96"/>
      <c r="G63" s="123"/>
      <c r="H63" s="124"/>
      <c r="I63" s="97"/>
      <c r="K63"/>
      <c r="L63"/>
      <c r="M63"/>
      <c r="N63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M63" s="82"/>
      <c r="AY63" s="38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CD63" s="83"/>
      <c r="CE63" s="83"/>
      <c r="CF63" s="83"/>
      <c r="CG63" s="83"/>
      <c r="CH63" s="83"/>
      <c r="CI63" s="83"/>
      <c r="CJ63" s="83"/>
      <c r="CK63" s="83"/>
      <c r="CL63" s="83"/>
      <c r="CM63" s="83"/>
      <c r="CN63" s="83"/>
      <c r="CO63" s="83"/>
      <c r="CP63" s="83"/>
      <c r="CQ63" s="83"/>
      <c r="CR63" s="83"/>
      <c r="CS63" s="83"/>
      <c r="CT63" s="83"/>
      <c r="CU63" s="83"/>
      <c r="CV63" s="83"/>
    </row>
    <row r="64" spans="1:100" s="17" customFormat="1" ht="12.75" customHeight="1" x14ac:dyDescent="0.15">
      <c r="A64" s="182"/>
      <c r="B64" s="182"/>
      <c r="C64" s="94"/>
      <c r="D64" s="94"/>
      <c r="E64" s="95"/>
      <c r="F64" s="96"/>
      <c r="G64" s="123"/>
      <c r="H64" s="124"/>
      <c r="I64" s="97"/>
      <c r="K64"/>
      <c r="L64"/>
      <c r="M64"/>
      <c r="N64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M64" s="82"/>
      <c r="AY64" s="38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CD64" s="83"/>
      <c r="CE64" s="83"/>
      <c r="CF64" s="83"/>
      <c r="CG64" s="83"/>
      <c r="CH64" s="83"/>
      <c r="CI64" s="83"/>
      <c r="CJ64" s="83"/>
      <c r="CK64" s="83"/>
      <c r="CL64" s="83"/>
      <c r="CM64" s="83"/>
      <c r="CN64" s="83"/>
      <c r="CO64" s="83"/>
      <c r="CP64" s="83"/>
      <c r="CQ64" s="83"/>
      <c r="CR64" s="83"/>
      <c r="CS64" s="83"/>
      <c r="CT64" s="83"/>
      <c r="CU64" s="83"/>
      <c r="CV64" s="83"/>
    </row>
    <row r="65" spans="1:100" s="17" customFormat="1" ht="12.75" customHeight="1" x14ac:dyDescent="0.15">
      <c r="A65" s="182">
        <f>(A9)</f>
        <v>6</v>
      </c>
      <c r="B65" s="182" t="str">
        <f>T(B9)</f>
        <v/>
      </c>
      <c r="C65" s="94"/>
      <c r="D65" s="94"/>
      <c r="E65" s="95"/>
      <c r="F65" s="96"/>
      <c r="G65" s="123"/>
      <c r="H65" s="124"/>
      <c r="I65" s="97"/>
      <c r="K65"/>
      <c r="L65"/>
      <c r="M65"/>
      <c r="N65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M65" s="82"/>
      <c r="AY65" s="38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CD65" s="83"/>
      <c r="CE65" s="83"/>
      <c r="CF65" s="83"/>
      <c r="CG65" s="83"/>
      <c r="CH65" s="83"/>
      <c r="CI65" s="83"/>
      <c r="CJ65" s="83"/>
      <c r="CK65" s="83"/>
      <c r="CL65" s="83"/>
      <c r="CM65" s="83"/>
      <c r="CN65" s="83"/>
      <c r="CO65" s="83"/>
      <c r="CP65" s="83"/>
      <c r="CQ65" s="83"/>
      <c r="CR65" s="83"/>
      <c r="CS65" s="83"/>
      <c r="CT65" s="83"/>
      <c r="CU65" s="83"/>
      <c r="CV65" s="83"/>
    </row>
    <row r="66" spans="1:100" s="17" customFormat="1" ht="12.75" customHeight="1" x14ac:dyDescent="0.15">
      <c r="A66" s="182"/>
      <c r="B66" s="182"/>
      <c r="C66" s="94"/>
      <c r="D66" s="94"/>
      <c r="E66" s="95"/>
      <c r="F66" s="96"/>
      <c r="G66" s="123"/>
      <c r="H66" s="124"/>
      <c r="I66" s="97"/>
      <c r="K66"/>
      <c r="L66"/>
      <c r="M66"/>
      <c r="N66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M66" s="82"/>
      <c r="AY66" s="38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CD66" s="83"/>
      <c r="CE66" s="83"/>
      <c r="CF66" s="83"/>
      <c r="CG66" s="83"/>
      <c r="CH66" s="83"/>
      <c r="CI66" s="83"/>
      <c r="CJ66" s="83"/>
      <c r="CK66" s="83"/>
      <c r="CL66" s="83"/>
      <c r="CM66" s="83"/>
      <c r="CN66" s="83"/>
      <c r="CO66" s="83"/>
      <c r="CP66" s="83"/>
      <c r="CQ66" s="83"/>
      <c r="CR66" s="83"/>
      <c r="CS66" s="83"/>
      <c r="CT66" s="83"/>
      <c r="CU66" s="83"/>
      <c r="CV66" s="83"/>
    </row>
    <row r="67" spans="1:100" s="17" customFormat="1" ht="12.75" customHeight="1" x14ac:dyDescent="0.15">
      <c r="A67" s="182"/>
      <c r="B67" s="182"/>
      <c r="C67" s="94"/>
      <c r="D67" s="94"/>
      <c r="E67" s="95"/>
      <c r="F67" s="96"/>
      <c r="G67" s="123"/>
      <c r="H67" s="124"/>
      <c r="I67" s="97"/>
      <c r="K67"/>
      <c r="L67"/>
      <c r="M67"/>
      <c r="N67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M67" s="82"/>
      <c r="AY67" s="38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</row>
    <row r="68" spans="1:100" s="17" customFormat="1" ht="12.75" customHeight="1" x14ac:dyDescent="0.15">
      <c r="A68" s="182">
        <f>(A10)</f>
        <v>7</v>
      </c>
      <c r="B68" s="182" t="str">
        <f>T(B10)</f>
        <v/>
      </c>
      <c r="C68" s="94"/>
      <c r="D68" s="94"/>
      <c r="E68" s="95"/>
      <c r="F68" s="96"/>
      <c r="G68" s="123"/>
      <c r="H68" s="124"/>
      <c r="I68" s="97"/>
      <c r="K68"/>
      <c r="L68"/>
      <c r="M68"/>
      <c r="N68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M68" s="82"/>
      <c r="AY68" s="38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CD68" s="83"/>
      <c r="CE68" s="83"/>
      <c r="CF68" s="83"/>
      <c r="CG68" s="83"/>
      <c r="CH68" s="83"/>
      <c r="CI68" s="83"/>
      <c r="CJ68" s="83"/>
      <c r="CK68" s="83"/>
      <c r="CL68" s="83"/>
      <c r="CM68" s="83"/>
      <c r="CN68" s="83"/>
      <c r="CO68" s="83"/>
      <c r="CP68" s="83"/>
      <c r="CQ68" s="83"/>
      <c r="CR68" s="83"/>
      <c r="CS68" s="83"/>
      <c r="CT68" s="83"/>
      <c r="CU68" s="83"/>
      <c r="CV68" s="83"/>
    </row>
    <row r="69" spans="1:100" s="17" customFormat="1" ht="12.75" customHeight="1" x14ac:dyDescent="0.15">
      <c r="A69" s="182"/>
      <c r="B69" s="182"/>
      <c r="C69" s="94"/>
      <c r="D69" s="94"/>
      <c r="E69" s="95"/>
      <c r="F69" s="96"/>
      <c r="G69" s="123"/>
      <c r="H69" s="124"/>
      <c r="I69" s="97"/>
      <c r="K69"/>
      <c r="L69"/>
      <c r="M69"/>
      <c r="N69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M69" s="82"/>
      <c r="AY69" s="38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CD69" s="83"/>
      <c r="CE69" s="83"/>
      <c r="CF69" s="83"/>
      <c r="CG69" s="83"/>
      <c r="CH69" s="83"/>
      <c r="CI69" s="83"/>
      <c r="CJ69" s="83"/>
      <c r="CK69" s="83"/>
      <c r="CL69" s="83"/>
      <c r="CM69" s="83"/>
      <c r="CN69" s="83"/>
      <c r="CO69" s="83"/>
      <c r="CP69" s="83"/>
      <c r="CQ69" s="83"/>
      <c r="CR69" s="83"/>
      <c r="CS69" s="83"/>
      <c r="CT69" s="83"/>
      <c r="CU69" s="83"/>
      <c r="CV69" s="83"/>
    </row>
    <row r="70" spans="1:100" s="17" customFormat="1" ht="12.75" customHeight="1" x14ac:dyDescent="0.15">
      <c r="A70" s="182"/>
      <c r="B70" s="182"/>
      <c r="C70" s="94"/>
      <c r="D70" s="94"/>
      <c r="E70" s="95"/>
      <c r="F70" s="96"/>
      <c r="G70" s="123"/>
      <c r="H70" s="124"/>
      <c r="I70" s="97"/>
      <c r="K70"/>
      <c r="L70"/>
      <c r="M70"/>
      <c r="N70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M70" s="82"/>
      <c r="AY70" s="38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  <c r="CR70" s="83"/>
      <c r="CS70" s="83"/>
      <c r="CT70" s="83"/>
      <c r="CU70" s="83"/>
      <c r="CV70" s="83"/>
    </row>
    <row r="71" spans="1:100" s="17" customFormat="1" ht="12.75" customHeight="1" x14ac:dyDescent="0.15">
      <c r="A71" s="182">
        <f>(A11)</f>
        <v>8</v>
      </c>
      <c r="B71" s="182" t="str">
        <f>T(B11)</f>
        <v/>
      </c>
      <c r="C71" s="94"/>
      <c r="D71" s="94"/>
      <c r="E71" s="95"/>
      <c r="F71" s="96"/>
      <c r="G71" s="123"/>
      <c r="H71" s="124"/>
      <c r="I71" s="97"/>
      <c r="K71"/>
      <c r="L71"/>
      <c r="M71"/>
      <c r="N71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M71" s="82"/>
      <c r="AY71" s="38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CD71" s="83"/>
      <c r="CE71" s="83"/>
      <c r="CF71" s="83"/>
      <c r="CG71" s="83"/>
      <c r="CH71" s="83"/>
      <c r="CI71" s="83"/>
      <c r="CJ71" s="83"/>
      <c r="CK71" s="83"/>
      <c r="CL71" s="83"/>
      <c r="CM71" s="83"/>
      <c r="CN71" s="83"/>
      <c r="CO71" s="83"/>
      <c r="CP71" s="83"/>
      <c r="CQ71" s="83"/>
      <c r="CR71" s="83"/>
      <c r="CS71" s="83"/>
      <c r="CT71" s="83"/>
      <c r="CU71" s="83"/>
      <c r="CV71" s="83"/>
    </row>
    <row r="72" spans="1:100" s="17" customFormat="1" ht="12.75" customHeight="1" x14ac:dyDescent="0.15">
      <c r="A72" s="182"/>
      <c r="B72" s="182"/>
      <c r="C72" s="94"/>
      <c r="D72" s="94"/>
      <c r="E72" s="95"/>
      <c r="F72" s="96"/>
      <c r="G72" s="123"/>
      <c r="H72" s="124"/>
      <c r="I72" s="97"/>
      <c r="K72"/>
      <c r="L72"/>
      <c r="M72"/>
      <c r="N7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M72" s="82"/>
      <c r="AY72" s="38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CD72" s="83"/>
      <c r="CE72" s="83"/>
      <c r="CF72" s="83"/>
      <c r="CG72" s="83"/>
      <c r="CH72" s="83"/>
      <c r="CI72" s="83"/>
      <c r="CJ72" s="83"/>
      <c r="CK72" s="83"/>
      <c r="CL72" s="83"/>
      <c r="CM72" s="83"/>
      <c r="CN72" s="83"/>
      <c r="CO72" s="83"/>
      <c r="CP72" s="83"/>
      <c r="CQ72" s="83"/>
      <c r="CR72" s="83"/>
      <c r="CS72" s="83"/>
      <c r="CT72" s="83"/>
      <c r="CU72" s="83"/>
      <c r="CV72" s="83"/>
    </row>
    <row r="73" spans="1:100" s="17" customFormat="1" ht="12.75" customHeight="1" x14ac:dyDescent="0.15">
      <c r="A73" s="182"/>
      <c r="B73" s="182"/>
      <c r="C73" s="94"/>
      <c r="D73" s="94"/>
      <c r="E73" s="95"/>
      <c r="F73" s="96"/>
      <c r="G73" s="123"/>
      <c r="H73" s="124"/>
      <c r="I73" s="97"/>
      <c r="K73"/>
      <c r="L73"/>
      <c r="M73"/>
      <c r="N73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M73" s="82"/>
      <c r="AY73" s="38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  <c r="CR73" s="83"/>
      <c r="CS73" s="83"/>
      <c r="CT73" s="83"/>
      <c r="CU73" s="83"/>
      <c r="CV73" s="83"/>
    </row>
    <row r="74" spans="1:100" s="17" customFormat="1" ht="12.75" customHeight="1" x14ac:dyDescent="0.15">
      <c r="A74" s="182">
        <f>(A12)</f>
        <v>9</v>
      </c>
      <c r="B74" s="182" t="str">
        <f>T(B12)</f>
        <v/>
      </c>
      <c r="C74" s="94"/>
      <c r="D74" s="94"/>
      <c r="E74" s="95"/>
      <c r="F74" s="96"/>
      <c r="G74" s="123"/>
      <c r="H74" s="124"/>
      <c r="I74" s="97"/>
      <c r="K74"/>
      <c r="L74"/>
      <c r="M74"/>
      <c r="N74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7"/>
      <c r="AI74" s="27"/>
      <c r="AJ74" s="27"/>
      <c r="AK74" s="27"/>
      <c r="AL74" s="27"/>
      <c r="AM74" s="2"/>
      <c r="AW74" s="27"/>
      <c r="AX74" s="27"/>
      <c r="AY74" s="38"/>
      <c r="AZ74" s="27"/>
      <c r="BA74" s="27"/>
      <c r="BB74" s="27"/>
      <c r="BC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CB74" s="27"/>
      <c r="CD74" s="83"/>
      <c r="CE74" s="83"/>
    </row>
    <row r="75" spans="1:100" s="17" customFormat="1" ht="12.75" customHeight="1" x14ac:dyDescent="0.15">
      <c r="A75" s="182"/>
      <c r="B75" s="182"/>
      <c r="C75" s="94"/>
      <c r="D75" s="94"/>
      <c r="E75" s="95"/>
      <c r="F75" s="96"/>
      <c r="G75" s="123"/>
      <c r="H75" s="124"/>
      <c r="I75" s="97"/>
      <c r="K75"/>
      <c r="L75"/>
      <c r="M75"/>
      <c r="N75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7"/>
      <c r="AI75" s="27"/>
      <c r="AJ75" s="27"/>
      <c r="AK75" s="27"/>
      <c r="AL75" s="27"/>
      <c r="AM75" s="82"/>
      <c r="AW75" s="27"/>
      <c r="AX75" s="27"/>
      <c r="AY75" s="38"/>
      <c r="BD75" s="27"/>
      <c r="BE75" s="27"/>
      <c r="BP75" s="27"/>
      <c r="BQ75" s="85"/>
      <c r="BR75" s="85"/>
      <c r="BS75" s="85"/>
      <c r="BT75" s="85"/>
      <c r="BU75" s="85"/>
      <c r="BV75" s="85"/>
      <c r="BW75" s="85"/>
      <c r="BX75" s="85"/>
      <c r="BY75" s="85"/>
      <c r="BZ75" s="83"/>
      <c r="CA75" s="83"/>
      <c r="CB75" s="83"/>
      <c r="CC75" s="83"/>
      <c r="CD75" s="83"/>
      <c r="CE75" s="83"/>
      <c r="CF75" s="83"/>
      <c r="CG75" s="83"/>
      <c r="CH75" s="83"/>
      <c r="CI75" s="83"/>
      <c r="CJ75" s="83"/>
    </row>
    <row r="76" spans="1:100" s="17" customFormat="1" ht="12.75" customHeight="1" x14ac:dyDescent="0.15">
      <c r="A76" s="182"/>
      <c r="B76" s="182"/>
      <c r="C76" s="94"/>
      <c r="D76" s="94"/>
      <c r="E76" s="95"/>
      <c r="F76" s="96"/>
      <c r="G76" s="123"/>
      <c r="H76" s="124"/>
      <c r="I76" s="97"/>
      <c r="J76" s="27"/>
      <c r="K76"/>
      <c r="L76"/>
      <c r="M76"/>
      <c r="N76"/>
      <c r="O76" s="27"/>
      <c r="P76" s="27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7"/>
      <c r="AE76" s="27"/>
      <c r="AF76" s="27"/>
      <c r="AG76" s="27"/>
      <c r="AH76" s="27"/>
      <c r="AI76" s="27"/>
      <c r="AJ76" s="27"/>
      <c r="AK76" s="27"/>
      <c r="AL76" s="27"/>
      <c r="AM76" s="82"/>
      <c r="AN76" s="27"/>
      <c r="AO76" s="27"/>
      <c r="AP76" s="27"/>
      <c r="AQ76" s="27"/>
      <c r="AR76" s="27"/>
      <c r="AS76" s="27"/>
      <c r="AT76" s="27"/>
      <c r="AU76" s="27"/>
      <c r="AV76" s="27"/>
      <c r="AX76" s="27"/>
      <c r="AY76" s="38"/>
      <c r="AZ76" s="27"/>
      <c r="BA76" s="27"/>
      <c r="BB76" s="27"/>
      <c r="BC76" s="27"/>
      <c r="BD76" s="27"/>
      <c r="BE76" s="27"/>
      <c r="BP76" s="27"/>
      <c r="BQ76" s="85"/>
      <c r="BR76" s="85"/>
      <c r="BS76" s="85"/>
      <c r="BT76" s="85"/>
      <c r="BU76" s="85"/>
      <c r="BV76" s="85"/>
      <c r="BW76" s="85"/>
      <c r="BX76" s="85"/>
      <c r="BY76" s="85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</row>
    <row r="77" spans="1:100" s="17" customFormat="1" ht="12.75" customHeight="1" x14ac:dyDescent="0.15">
      <c r="A77" s="182">
        <f>(A13)</f>
        <v>10</v>
      </c>
      <c r="B77" s="182" t="str">
        <f>T(B13)</f>
        <v/>
      </c>
      <c r="C77" s="94"/>
      <c r="D77" s="94"/>
      <c r="E77" s="95"/>
      <c r="F77" s="96"/>
      <c r="G77" s="123"/>
      <c r="H77" s="124"/>
      <c r="I77" s="97"/>
      <c r="K77"/>
      <c r="L77"/>
      <c r="M77"/>
      <c r="N77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M77" s="82"/>
      <c r="AN77" s="27"/>
      <c r="AO77" s="27"/>
      <c r="AP77" s="27"/>
      <c r="AQ77" s="27"/>
      <c r="AR77" s="27"/>
      <c r="AS77" s="27"/>
      <c r="AT77" s="27"/>
      <c r="AU77" s="27"/>
      <c r="AV77" s="27"/>
      <c r="AX77" s="27"/>
      <c r="AY77" s="38"/>
      <c r="AZ77" s="27"/>
      <c r="BA77" s="27"/>
      <c r="BB77" s="27"/>
      <c r="BC77" s="27"/>
      <c r="BD77" s="27"/>
      <c r="BE77" s="27"/>
      <c r="BP77" s="27"/>
      <c r="BQ77" s="27"/>
      <c r="BR77" s="27"/>
      <c r="BS77" s="27"/>
      <c r="BT77" s="27"/>
      <c r="BU77" s="27"/>
      <c r="BV77" s="85"/>
      <c r="BW77" s="85"/>
      <c r="BX77" s="27"/>
      <c r="BY77" s="27"/>
      <c r="BZ77" s="83"/>
      <c r="CA77" s="83"/>
      <c r="CB77" s="83"/>
      <c r="CC77" s="83"/>
      <c r="CD77" s="83"/>
      <c r="CE77" s="83"/>
      <c r="CF77" s="83"/>
      <c r="CG77" s="83"/>
      <c r="CH77" s="83"/>
      <c r="CI77" s="83"/>
      <c r="CJ77" s="83"/>
    </row>
    <row r="78" spans="1:100" s="17" customFormat="1" ht="12.75" customHeight="1" x14ac:dyDescent="0.15">
      <c r="A78" s="182"/>
      <c r="B78" s="182"/>
      <c r="C78" s="94"/>
      <c r="D78" s="94"/>
      <c r="E78" s="95"/>
      <c r="F78" s="96"/>
      <c r="G78" s="123"/>
      <c r="H78" s="124"/>
      <c r="I78" s="97"/>
      <c r="K78"/>
      <c r="L78"/>
      <c r="M78"/>
      <c r="N78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M78" s="82"/>
      <c r="AN78" s="27"/>
      <c r="AO78" s="27"/>
      <c r="AP78" s="27"/>
      <c r="AQ78" s="27"/>
      <c r="AR78" s="27"/>
      <c r="AS78" s="27"/>
      <c r="AT78" s="27"/>
      <c r="AU78" s="27"/>
      <c r="AV78" s="27"/>
      <c r="AX78" s="27"/>
      <c r="AY78" s="38"/>
      <c r="AZ78" s="27"/>
      <c r="BA78" s="27"/>
      <c r="BB78" s="27"/>
      <c r="BC78" s="27"/>
      <c r="BD78" s="27"/>
      <c r="BE78" s="27"/>
      <c r="BP78" s="27"/>
      <c r="BQ78" s="27"/>
      <c r="BR78" s="27"/>
      <c r="BS78" s="27"/>
      <c r="BT78" s="27"/>
      <c r="BU78" s="27"/>
      <c r="BV78" s="85"/>
      <c r="BW78" s="85"/>
      <c r="BX78" s="27"/>
      <c r="BY78" s="27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</row>
    <row r="79" spans="1:100" s="17" customFormat="1" ht="12.75" customHeight="1" x14ac:dyDescent="0.15">
      <c r="A79" s="182"/>
      <c r="B79" s="182"/>
      <c r="C79" s="94"/>
      <c r="D79" s="94"/>
      <c r="E79" s="95"/>
      <c r="F79" s="96"/>
      <c r="G79" s="123"/>
      <c r="H79" s="124"/>
      <c r="I79" s="97"/>
      <c r="K79"/>
      <c r="L79"/>
      <c r="M79"/>
      <c r="N79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M79" s="2"/>
      <c r="AY79" s="38"/>
      <c r="BD79" s="27"/>
      <c r="BP79" s="27"/>
      <c r="BQ79" s="27"/>
      <c r="BR79" s="27"/>
      <c r="BS79" s="27"/>
      <c r="BT79" s="27"/>
      <c r="BU79" s="27"/>
      <c r="BV79" s="85"/>
      <c r="BW79" s="85"/>
      <c r="BX79" s="27"/>
      <c r="BY79" s="27"/>
      <c r="BZ79" s="83"/>
      <c r="CA79" s="83"/>
      <c r="CB79" s="83"/>
      <c r="CC79" s="83"/>
      <c r="CD79" s="83"/>
      <c r="CE79" s="83"/>
      <c r="CF79" s="83"/>
      <c r="CG79" s="83"/>
      <c r="CH79" s="83"/>
      <c r="CI79" s="83"/>
      <c r="CJ79" s="83"/>
    </row>
    <row r="80" spans="1:100" s="17" customFormat="1" ht="12.75" customHeight="1" x14ac:dyDescent="0.15">
      <c r="A80" s="182">
        <f>(A14)</f>
        <v>11</v>
      </c>
      <c r="B80" s="182" t="str">
        <f>T(B14)</f>
        <v/>
      </c>
      <c r="C80" s="94"/>
      <c r="D80" s="94"/>
      <c r="E80" s="95"/>
      <c r="F80" s="96"/>
      <c r="G80" s="123"/>
      <c r="H80" s="124"/>
      <c r="I80" s="97"/>
      <c r="K80"/>
      <c r="L80"/>
      <c r="M80"/>
      <c r="N80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M80" s="82"/>
      <c r="AY80" s="38"/>
      <c r="BP80" s="27"/>
      <c r="BQ80" s="27"/>
      <c r="BR80" s="27"/>
      <c r="BS80" s="27"/>
      <c r="BT80" s="27"/>
      <c r="BU80" s="27"/>
      <c r="BV80" s="85"/>
      <c r="BW80" s="85"/>
      <c r="BX80" s="27"/>
      <c r="BY80" s="27"/>
      <c r="BZ80" s="83"/>
      <c r="CA80" s="83"/>
      <c r="CB80" s="83"/>
      <c r="CC80" s="83"/>
      <c r="CD80" s="83"/>
      <c r="CE80" s="83"/>
      <c r="CF80" s="83"/>
      <c r="CG80" s="83"/>
      <c r="CH80" s="83"/>
      <c r="CI80" s="83"/>
      <c r="CJ80" s="83"/>
    </row>
    <row r="81" spans="1:88" s="17" customFormat="1" ht="12.75" customHeight="1" x14ac:dyDescent="0.15">
      <c r="A81" s="182"/>
      <c r="B81" s="182"/>
      <c r="C81" s="94"/>
      <c r="D81" s="94"/>
      <c r="E81" s="95"/>
      <c r="F81" s="96"/>
      <c r="G81" s="123"/>
      <c r="H81" s="124"/>
      <c r="I81" s="97"/>
      <c r="K81"/>
      <c r="L81"/>
      <c r="M81"/>
      <c r="N81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M81" s="82"/>
      <c r="AY81" s="38"/>
      <c r="BP81" s="27"/>
      <c r="BQ81" s="27"/>
      <c r="BR81" s="27"/>
      <c r="BS81" s="27"/>
      <c r="BT81" s="27"/>
      <c r="BU81" s="27"/>
      <c r="BV81" s="85"/>
      <c r="BW81" s="85"/>
      <c r="BX81" s="27"/>
      <c r="BY81" s="27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</row>
    <row r="82" spans="1:88" s="17" customFormat="1" ht="12.75" customHeight="1" x14ac:dyDescent="0.15">
      <c r="A82" s="182"/>
      <c r="B82" s="182"/>
      <c r="C82" s="94"/>
      <c r="D82" s="94"/>
      <c r="E82" s="95"/>
      <c r="F82" s="96"/>
      <c r="G82" s="123"/>
      <c r="H82" s="124"/>
      <c r="I82" s="97"/>
      <c r="K82"/>
      <c r="L82"/>
      <c r="M82"/>
      <c r="N8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M82" s="82"/>
      <c r="AY82" s="38"/>
      <c r="BP82" s="27"/>
      <c r="BQ82" s="27"/>
      <c r="BR82" s="27"/>
      <c r="BS82" s="27"/>
      <c r="BT82" s="27"/>
      <c r="BU82" s="27"/>
      <c r="BV82" s="85"/>
      <c r="BW82" s="85"/>
      <c r="BX82" s="27"/>
      <c r="BY82" s="27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</row>
    <row r="83" spans="1:88" s="17" customFormat="1" ht="12.75" customHeight="1" x14ac:dyDescent="0.15">
      <c r="A83" s="182">
        <f>(A15)</f>
        <v>12</v>
      </c>
      <c r="B83" s="182" t="str">
        <f>T(B15)</f>
        <v/>
      </c>
      <c r="C83" s="94"/>
      <c r="D83" s="94"/>
      <c r="E83" s="95"/>
      <c r="F83" s="96"/>
      <c r="G83" s="123"/>
      <c r="H83" s="124"/>
      <c r="I83" s="97"/>
      <c r="K83"/>
      <c r="L83"/>
      <c r="M83"/>
      <c r="N83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M83" s="82"/>
      <c r="AY83" s="38"/>
      <c r="BP83" s="27"/>
      <c r="BQ83" s="27"/>
      <c r="BR83" s="27"/>
      <c r="BS83" s="27"/>
      <c r="BT83" s="27"/>
      <c r="BU83" s="27"/>
      <c r="BV83" s="85"/>
      <c r="BW83" s="85"/>
      <c r="BX83" s="27"/>
      <c r="BY83" s="27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</row>
    <row r="84" spans="1:88" s="17" customFormat="1" ht="12.75" customHeight="1" x14ac:dyDescent="0.15">
      <c r="A84" s="182"/>
      <c r="B84" s="182"/>
      <c r="C84" s="94"/>
      <c r="D84" s="94"/>
      <c r="E84" s="95"/>
      <c r="F84" s="96"/>
      <c r="G84" s="123"/>
      <c r="H84" s="124"/>
      <c r="I84" s="97"/>
      <c r="K84"/>
      <c r="L84"/>
      <c r="M84"/>
      <c r="N84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M84" s="82"/>
      <c r="AY84" s="38"/>
      <c r="BP84" s="27"/>
      <c r="BQ84" s="27"/>
      <c r="BR84" s="27"/>
      <c r="BS84" s="27"/>
      <c r="BT84" s="27"/>
      <c r="BU84" s="27"/>
      <c r="BV84" s="85"/>
      <c r="BW84" s="85"/>
      <c r="BX84" s="27"/>
      <c r="BY84" s="27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</row>
    <row r="85" spans="1:88" s="17" customFormat="1" ht="12.75" customHeight="1" x14ac:dyDescent="0.15">
      <c r="A85" s="182"/>
      <c r="B85" s="182"/>
      <c r="C85" s="94"/>
      <c r="D85" s="94"/>
      <c r="E85" s="95"/>
      <c r="F85" s="96"/>
      <c r="G85" s="123"/>
      <c r="H85" s="124"/>
      <c r="I85" s="97"/>
      <c r="K85"/>
      <c r="L85"/>
      <c r="M85"/>
      <c r="N85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M85" s="82"/>
      <c r="AY85" s="38"/>
      <c r="BP85" s="27"/>
      <c r="BQ85" s="27"/>
      <c r="BR85" s="27"/>
      <c r="BS85" s="27"/>
      <c r="BT85" s="27"/>
      <c r="BU85" s="27"/>
      <c r="BV85" s="85"/>
      <c r="BW85" s="85"/>
      <c r="BX85" s="27"/>
      <c r="BY85" s="27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</row>
    <row r="86" spans="1:88" s="17" customFormat="1" ht="12.75" customHeight="1" x14ac:dyDescent="0.15">
      <c r="A86" s="182">
        <f>(A16)</f>
        <v>13</v>
      </c>
      <c r="B86" s="182" t="str">
        <f>T(B16)</f>
        <v/>
      </c>
      <c r="C86" s="94"/>
      <c r="D86" s="94"/>
      <c r="E86" s="95"/>
      <c r="F86" s="96"/>
      <c r="G86" s="123"/>
      <c r="H86" s="124"/>
      <c r="I86" s="97"/>
      <c r="K86"/>
      <c r="L86"/>
      <c r="M86"/>
      <c r="N86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I86" s="12"/>
      <c r="AJ86" s="12"/>
      <c r="AK86" s="12"/>
      <c r="AL86" s="12"/>
      <c r="AM86" s="2"/>
      <c r="AY86" s="38"/>
      <c r="BP86" s="27"/>
      <c r="BQ86" s="85"/>
      <c r="BR86" s="85"/>
      <c r="BS86" s="85"/>
      <c r="BT86" s="85"/>
      <c r="BU86" s="85"/>
      <c r="BV86" s="85"/>
      <c r="BW86" s="85"/>
      <c r="BX86" s="85"/>
      <c r="BY86" s="85"/>
      <c r="BZ86" s="83"/>
      <c r="CA86" s="83"/>
      <c r="CB86" s="83"/>
      <c r="CC86" s="83"/>
      <c r="CD86" s="83"/>
      <c r="CE86" s="83"/>
      <c r="CF86" s="83"/>
      <c r="CG86" s="83"/>
      <c r="CH86" s="83"/>
      <c r="CI86" s="83"/>
      <c r="CJ86" s="83"/>
    </row>
    <row r="87" spans="1:88" s="17" customFormat="1" ht="12.75" customHeight="1" x14ac:dyDescent="0.15">
      <c r="A87" s="182"/>
      <c r="B87" s="182"/>
      <c r="C87" s="94"/>
      <c r="D87" s="94"/>
      <c r="E87" s="95"/>
      <c r="F87" s="96"/>
      <c r="G87" s="123"/>
      <c r="H87" s="124"/>
      <c r="I87" s="97"/>
      <c r="K87"/>
      <c r="L87"/>
      <c r="M87"/>
      <c r="N87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M87" s="2"/>
      <c r="AY87" s="38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CB87" s="83"/>
      <c r="CC87" s="83"/>
      <c r="CD87" s="83"/>
      <c r="CE87" s="83"/>
      <c r="CF87" s="83"/>
      <c r="CG87" s="83"/>
      <c r="CH87" s="83"/>
      <c r="CI87" s="83"/>
      <c r="CJ87" s="83"/>
    </row>
    <row r="88" spans="1:88" s="17" customFormat="1" ht="12.75" customHeight="1" x14ac:dyDescent="0.15">
      <c r="A88" s="182"/>
      <c r="B88" s="182"/>
      <c r="C88" s="94"/>
      <c r="D88" s="94"/>
      <c r="E88" s="95"/>
      <c r="F88" s="96"/>
      <c r="G88" s="123"/>
      <c r="H88" s="124"/>
      <c r="I88" s="97"/>
      <c r="K88"/>
      <c r="L88"/>
      <c r="M88"/>
      <c r="N88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M88" s="2"/>
      <c r="AN88" s="86"/>
      <c r="AO88" s="83"/>
      <c r="AY88" s="38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CC88" s="83"/>
      <c r="CD88" s="83"/>
      <c r="CE88" s="83"/>
      <c r="CF88" s="83"/>
      <c r="CG88" s="83"/>
      <c r="CH88" s="83"/>
      <c r="CI88" s="83"/>
      <c r="CJ88" s="83"/>
    </row>
    <row r="89" spans="1:88" s="17" customFormat="1" ht="12.75" customHeight="1" x14ac:dyDescent="0.15">
      <c r="A89" s="182">
        <f>(A17)</f>
        <v>14</v>
      </c>
      <c r="B89" s="182" t="str">
        <f>T(B17)</f>
        <v/>
      </c>
      <c r="C89" s="94"/>
      <c r="D89" s="94"/>
      <c r="E89" s="95"/>
      <c r="F89" s="96"/>
      <c r="G89" s="123"/>
      <c r="H89" s="124"/>
      <c r="I89" s="97"/>
      <c r="K89"/>
      <c r="L89"/>
      <c r="M89"/>
      <c r="N89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M89" s="2"/>
      <c r="AY89" s="38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CC89" s="83"/>
      <c r="CD89" s="83"/>
      <c r="CE89" s="83"/>
      <c r="CF89" s="83"/>
      <c r="CG89" s="83"/>
      <c r="CH89" s="83"/>
      <c r="CI89" s="83"/>
      <c r="CJ89" s="83"/>
    </row>
    <row r="90" spans="1:88" s="17" customFormat="1" ht="12.75" customHeight="1" x14ac:dyDescent="0.15">
      <c r="A90" s="182"/>
      <c r="B90" s="182"/>
      <c r="C90" s="94"/>
      <c r="D90" s="94"/>
      <c r="E90" s="95"/>
      <c r="F90" s="96"/>
      <c r="G90" s="123"/>
      <c r="H90" s="124"/>
      <c r="I90" s="97"/>
      <c r="K90"/>
      <c r="L90"/>
      <c r="M90"/>
      <c r="N90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M90" s="2"/>
      <c r="AY90" s="38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CC90" s="83"/>
      <c r="CD90" s="83"/>
      <c r="CE90" s="83"/>
      <c r="CF90" s="83"/>
      <c r="CG90" s="83"/>
      <c r="CH90" s="83"/>
      <c r="CI90" s="83"/>
      <c r="CJ90" s="83"/>
    </row>
    <row r="91" spans="1:88" s="17" customFormat="1" ht="12.75" customHeight="1" x14ac:dyDescent="0.15">
      <c r="A91" s="182"/>
      <c r="B91" s="182"/>
      <c r="C91" s="94"/>
      <c r="D91" s="94"/>
      <c r="E91" s="95"/>
      <c r="F91" s="96"/>
      <c r="G91" s="123"/>
      <c r="H91" s="124"/>
      <c r="I91" s="97"/>
      <c r="K91"/>
      <c r="L91"/>
      <c r="M91"/>
      <c r="N91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M91" s="2"/>
      <c r="AY91" s="38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CC91" s="83"/>
      <c r="CD91" s="83"/>
      <c r="CE91" s="83"/>
      <c r="CF91" s="83"/>
      <c r="CG91" s="83"/>
      <c r="CH91" s="83"/>
      <c r="CI91" s="83"/>
      <c r="CJ91" s="83"/>
    </row>
    <row r="92" spans="1:88" s="17" customFormat="1" ht="12.75" customHeight="1" x14ac:dyDescent="0.15">
      <c r="A92" s="182">
        <f>(A18)</f>
        <v>15</v>
      </c>
      <c r="B92" s="182" t="str">
        <f>T(B18)</f>
        <v/>
      </c>
      <c r="C92" s="94"/>
      <c r="D92" s="94"/>
      <c r="E92" s="95"/>
      <c r="F92" s="96"/>
      <c r="G92" s="123"/>
      <c r="H92" s="124"/>
      <c r="I92" s="97"/>
      <c r="K92"/>
      <c r="L92"/>
      <c r="M92"/>
      <c r="N9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M92" s="2"/>
      <c r="AY92" s="38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CC92" s="83"/>
      <c r="CD92" s="83"/>
      <c r="CE92" s="83"/>
      <c r="CF92" s="83"/>
      <c r="CG92" s="83"/>
      <c r="CH92" s="83"/>
      <c r="CI92" s="83"/>
      <c r="CJ92" s="83"/>
    </row>
    <row r="93" spans="1:88" s="17" customFormat="1" ht="12.75" customHeight="1" x14ac:dyDescent="0.15">
      <c r="A93" s="182"/>
      <c r="B93" s="182"/>
      <c r="C93" s="94"/>
      <c r="D93" s="94"/>
      <c r="E93" s="95"/>
      <c r="F93" s="96"/>
      <c r="G93" s="123"/>
      <c r="H93" s="124"/>
      <c r="I93" s="97"/>
      <c r="K93"/>
      <c r="L93"/>
      <c r="M93"/>
      <c r="N93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M93" s="2"/>
      <c r="AY93" s="38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CC93" s="83"/>
      <c r="CD93" s="83"/>
      <c r="CE93" s="83"/>
      <c r="CF93" s="83"/>
      <c r="CG93" s="83"/>
      <c r="CH93" s="83"/>
      <c r="CI93" s="83"/>
      <c r="CJ93" s="83"/>
    </row>
    <row r="94" spans="1:88" s="17" customFormat="1" ht="12.75" customHeight="1" x14ac:dyDescent="0.15">
      <c r="A94" s="182"/>
      <c r="B94" s="182"/>
      <c r="C94" s="94"/>
      <c r="D94" s="94"/>
      <c r="E94" s="95"/>
      <c r="F94" s="96"/>
      <c r="G94" s="123"/>
      <c r="H94" s="124"/>
      <c r="I94" s="97"/>
      <c r="K94"/>
      <c r="L94"/>
      <c r="M94"/>
      <c r="N94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M94" s="2"/>
      <c r="AY94" s="38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CC94" s="83"/>
      <c r="CD94" s="83"/>
      <c r="CE94" s="83"/>
      <c r="CF94" s="83"/>
      <c r="CG94" s="83"/>
      <c r="CH94" s="83"/>
      <c r="CI94" s="83"/>
      <c r="CJ94" s="83"/>
    </row>
    <row r="95" spans="1:88" s="17" customFormat="1" ht="12.75" customHeight="1" x14ac:dyDescent="0.15">
      <c r="A95" s="182">
        <f>(A19)</f>
        <v>16</v>
      </c>
      <c r="B95" s="182" t="str">
        <f>T(B19)</f>
        <v/>
      </c>
      <c r="C95" s="94"/>
      <c r="D95" s="94"/>
      <c r="E95" s="95"/>
      <c r="F95" s="96"/>
      <c r="G95" s="123"/>
      <c r="H95" s="124"/>
      <c r="I95" s="97"/>
      <c r="K95"/>
      <c r="L95"/>
      <c r="M95"/>
      <c r="N95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M95" s="2"/>
      <c r="AY95" s="38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CC95" s="83"/>
      <c r="CD95" s="83"/>
      <c r="CE95" s="83"/>
      <c r="CF95" s="83"/>
      <c r="CG95" s="83"/>
      <c r="CH95" s="83"/>
      <c r="CI95" s="83"/>
      <c r="CJ95" s="83"/>
    </row>
    <row r="96" spans="1:88" s="17" customFormat="1" ht="12.75" customHeight="1" x14ac:dyDescent="0.15">
      <c r="A96" s="182"/>
      <c r="B96" s="182"/>
      <c r="C96" s="94"/>
      <c r="D96" s="94"/>
      <c r="E96" s="95"/>
      <c r="F96" s="96"/>
      <c r="G96" s="123"/>
      <c r="H96" s="124"/>
      <c r="I96" s="97"/>
      <c r="K96"/>
      <c r="L96"/>
      <c r="M96"/>
      <c r="N96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M96" s="2"/>
      <c r="AY96" s="38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CC96" s="83"/>
      <c r="CD96" s="83"/>
      <c r="CE96" s="83"/>
      <c r="CF96" s="83"/>
      <c r="CG96" s="83"/>
      <c r="CH96" s="83"/>
      <c r="CI96" s="83"/>
      <c r="CJ96" s="83"/>
    </row>
    <row r="97" spans="1:88" s="17" customFormat="1" ht="12.75" customHeight="1" x14ac:dyDescent="0.15">
      <c r="A97" s="182"/>
      <c r="B97" s="182"/>
      <c r="C97" s="94"/>
      <c r="D97" s="94"/>
      <c r="E97" s="95"/>
      <c r="F97" s="96"/>
      <c r="G97" s="123"/>
      <c r="H97" s="124"/>
      <c r="I97" s="97"/>
      <c r="K97"/>
      <c r="L97"/>
      <c r="M97"/>
      <c r="N97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M97" s="2"/>
      <c r="AY97" s="38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CC97" s="83"/>
      <c r="CD97" s="83"/>
      <c r="CE97" s="83"/>
      <c r="CF97" s="83"/>
      <c r="CG97" s="83"/>
      <c r="CH97" s="83"/>
      <c r="CI97" s="83"/>
      <c r="CJ97" s="83"/>
    </row>
    <row r="98" spans="1:88" s="17" customFormat="1" ht="12.75" customHeight="1" x14ac:dyDescent="0.15">
      <c r="A98" s="182">
        <f>(A20)</f>
        <v>17</v>
      </c>
      <c r="B98" s="182" t="str">
        <f>T(B20)</f>
        <v/>
      </c>
      <c r="C98" s="94"/>
      <c r="D98" s="94"/>
      <c r="E98" s="95"/>
      <c r="F98" s="96"/>
      <c r="G98" s="123"/>
      <c r="H98" s="124"/>
      <c r="I98" s="97"/>
      <c r="K98"/>
      <c r="L98"/>
      <c r="M98"/>
      <c r="N98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M98" s="2"/>
      <c r="AY98" s="38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CC98" s="83"/>
      <c r="CD98" s="83"/>
      <c r="CE98" s="83"/>
      <c r="CF98" s="83"/>
      <c r="CG98" s="83"/>
      <c r="CH98" s="83"/>
      <c r="CI98" s="83"/>
      <c r="CJ98" s="83"/>
    </row>
    <row r="99" spans="1:88" s="17" customFormat="1" ht="12.75" customHeight="1" x14ac:dyDescent="0.15">
      <c r="A99" s="182"/>
      <c r="B99" s="182"/>
      <c r="C99" s="94"/>
      <c r="D99" s="94"/>
      <c r="E99" s="95"/>
      <c r="F99" s="96"/>
      <c r="G99" s="123"/>
      <c r="H99" s="124"/>
      <c r="I99" s="97"/>
      <c r="K99"/>
      <c r="L99"/>
      <c r="M99"/>
      <c r="N99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M99" s="2"/>
      <c r="AY99" s="38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CC99" s="83"/>
      <c r="CD99" s="83"/>
      <c r="CE99" s="83"/>
      <c r="CF99" s="83"/>
      <c r="CG99" s="83"/>
      <c r="CH99" s="83"/>
      <c r="CI99" s="83"/>
      <c r="CJ99" s="83"/>
    </row>
    <row r="100" spans="1:88" s="17" customFormat="1" ht="12.75" customHeight="1" x14ac:dyDescent="0.15">
      <c r="A100" s="182"/>
      <c r="B100" s="182"/>
      <c r="C100" s="94"/>
      <c r="D100" s="94"/>
      <c r="E100" s="95"/>
      <c r="F100" s="96"/>
      <c r="G100" s="123"/>
      <c r="H100" s="124"/>
      <c r="I100" s="97"/>
      <c r="K100"/>
      <c r="L100"/>
      <c r="M100"/>
      <c r="N100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M100" s="2"/>
      <c r="AY100" s="38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CC100" s="83"/>
      <c r="CD100" s="83"/>
      <c r="CE100" s="83"/>
      <c r="CF100" s="83"/>
      <c r="CG100" s="83"/>
      <c r="CH100" s="83"/>
      <c r="CI100" s="83"/>
      <c r="CJ100" s="83"/>
    </row>
    <row r="101" spans="1:88" s="17" customFormat="1" ht="12.75" customHeight="1" x14ac:dyDescent="0.15">
      <c r="A101" s="182">
        <f>(A21)</f>
        <v>18</v>
      </c>
      <c r="B101" s="182" t="str">
        <f>T(B21)</f>
        <v/>
      </c>
      <c r="C101" s="94"/>
      <c r="D101" s="94"/>
      <c r="E101" s="95"/>
      <c r="F101" s="96"/>
      <c r="G101" s="123"/>
      <c r="H101" s="124"/>
      <c r="I101" s="97"/>
      <c r="K101"/>
      <c r="L101"/>
      <c r="M101"/>
      <c r="N101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M101" s="2"/>
      <c r="AY101" s="38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CC101" s="83"/>
      <c r="CD101" s="83"/>
      <c r="CE101" s="83"/>
      <c r="CF101" s="83"/>
      <c r="CG101" s="83"/>
      <c r="CH101" s="83"/>
      <c r="CI101" s="83"/>
      <c r="CJ101" s="83"/>
    </row>
    <row r="102" spans="1:88" s="17" customFormat="1" ht="12.75" customHeight="1" x14ac:dyDescent="0.15">
      <c r="A102" s="182"/>
      <c r="B102" s="182"/>
      <c r="C102" s="94"/>
      <c r="D102" s="94"/>
      <c r="E102" s="95"/>
      <c r="F102" s="96"/>
      <c r="G102" s="123"/>
      <c r="H102" s="124"/>
      <c r="I102" s="97"/>
      <c r="K102"/>
      <c r="L102"/>
      <c r="M102"/>
      <c r="N10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M102" s="2"/>
      <c r="AY102" s="38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CC102" s="83"/>
      <c r="CD102" s="83"/>
      <c r="CE102" s="83"/>
      <c r="CF102" s="83"/>
      <c r="CG102" s="83"/>
      <c r="CH102" s="83"/>
      <c r="CI102" s="83"/>
      <c r="CJ102" s="83"/>
    </row>
    <row r="103" spans="1:88" s="17" customFormat="1" ht="12.75" customHeight="1" x14ac:dyDescent="0.15">
      <c r="A103" s="182"/>
      <c r="B103" s="182"/>
      <c r="C103" s="94"/>
      <c r="D103" s="94"/>
      <c r="E103" s="95"/>
      <c r="F103" s="96"/>
      <c r="G103" s="123"/>
      <c r="H103" s="124"/>
      <c r="I103" s="97"/>
      <c r="K103"/>
      <c r="L103"/>
      <c r="M103"/>
      <c r="N103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M103" s="2"/>
      <c r="AY103" s="38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CC103" s="83"/>
      <c r="CD103" s="83"/>
      <c r="CE103" s="83"/>
      <c r="CF103" s="83"/>
      <c r="CG103" s="83"/>
      <c r="CH103" s="83"/>
      <c r="CI103" s="83"/>
      <c r="CJ103" s="83"/>
    </row>
    <row r="104" spans="1:88" s="17" customFormat="1" ht="12.75" customHeight="1" x14ac:dyDescent="0.15">
      <c r="A104" s="182">
        <f>(A22)</f>
        <v>19</v>
      </c>
      <c r="B104" s="182" t="str">
        <f>T(B22)</f>
        <v/>
      </c>
      <c r="C104" s="94"/>
      <c r="D104" s="94"/>
      <c r="E104" s="95"/>
      <c r="F104" s="96"/>
      <c r="G104" s="123"/>
      <c r="H104" s="124"/>
      <c r="I104" s="97"/>
      <c r="K104"/>
      <c r="L104"/>
      <c r="M104"/>
      <c r="N104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M104" s="2"/>
      <c r="AY104" s="38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CC104" s="83"/>
      <c r="CD104" s="83"/>
      <c r="CE104" s="83"/>
      <c r="CF104" s="83"/>
      <c r="CG104" s="83"/>
      <c r="CH104" s="83"/>
      <c r="CI104" s="83"/>
      <c r="CJ104" s="83"/>
    </row>
    <row r="105" spans="1:88" s="17" customFormat="1" ht="12.75" customHeight="1" x14ac:dyDescent="0.15">
      <c r="A105" s="182"/>
      <c r="B105" s="182"/>
      <c r="C105" s="94"/>
      <c r="D105" s="94"/>
      <c r="E105" s="95"/>
      <c r="F105" s="96"/>
      <c r="G105" s="123"/>
      <c r="H105" s="124"/>
      <c r="I105" s="97"/>
      <c r="K105"/>
      <c r="L105"/>
      <c r="M105"/>
      <c r="N105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7"/>
      <c r="AI105" s="27"/>
      <c r="AJ105" s="27"/>
      <c r="AK105" s="27"/>
      <c r="AL105" s="27"/>
      <c r="AM105" s="2"/>
      <c r="AY105" s="38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CC105" s="83"/>
      <c r="CD105" s="83"/>
      <c r="CE105" s="83"/>
      <c r="CF105" s="83"/>
      <c r="CG105" s="83"/>
      <c r="CH105" s="83"/>
      <c r="CI105" s="83"/>
      <c r="CJ105" s="83"/>
    </row>
    <row r="106" spans="1:88" s="17" customFormat="1" ht="12.75" customHeight="1" x14ac:dyDescent="0.15">
      <c r="A106" s="182"/>
      <c r="B106" s="182"/>
      <c r="C106" s="94"/>
      <c r="D106" s="94"/>
      <c r="E106" s="95"/>
      <c r="F106" s="96"/>
      <c r="G106" s="123"/>
      <c r="H106" s="124"/>
      <c r="I106" s="97"/>
      <c r="J106" s="27"/>
      <c r="K106"/>
      <c r="L106"/>
      <c r="M106"/>
      <c r="N106"/>
      <c r="O106" s="27"/>
      <c r="P106" s="27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7"/>
      <c r="AE106" s="27"/>
      <c r="AF106" s="27"/>
      <c r="AI106" s="27"/>
      <c r="AJ106" s="27"/>
      <c r="AK106" s="27"/>
      <c r="AL106" s="27"/>
      <c r="AM106" s="2"/>
      <c r="AY106" s="38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CC106" s="83"/>
      <c r="CD106" s="83"/>
      <c r="CE106" s="83"/>
      <c r="CF106" s="83"/>
      <c r="CG106" s="83"/>
      <c r="CH106" s="83"/>
      <c r="CI106" s="83"/>
      <c r="CJ106" s="83"/>
    </row>
    <row r="107" spans="1:88" s="17" customFormat="1" ht="12.75" customHeight="1" x14ac:dyDescent="0.15">
      <c r="A107" s="182">
        <f>(A23)</f>
        <v>20</v>
      </c>
      <c r="B107" s="182" t="str">
        <f>T(B23)</f>
        <v/>
      </c>
      <c r="C107" s="94"/>
      <c r="D107" s="94"/>
      <c r="E107" s="95"/>
      <c r="F107" s="96"/>
      <c r="G107" s="123"/>
      <c r="H107" s="124"/>
      <c r="I107" s="97"/>
      <c r="K107"/>
      <c r="L107"/>
      <c r="M107"/>
      <c r="N107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M107" s="2"/>
      <c r="AY107" s="38"/>
      <c r="BP107" s="27"/>
      <c r="BQ107" s="85"/>
      <c r="BR107" s="85"/>
      <c r="BS107" s="85"/>
      <c r="BT107" s="85"/>
      <c r="BU107" s="85"/>
      <c r="BV107" s="85"/>
      <c r="BW107" s="85"/>
      <c r="BX107" s="85"/>
      <c r="BY107" s="85"/>
      <c r="BZ107" s="83"/>
      <c r="CA107" s="83"/>
      <c r="CB107" s="83"/>
      <c r="CC107" s="83"/>
      <c r="CD107" s="83"/>
      <c r="CE107" s="83"/>
      <c r="CF107" s="83"/>
      <c r="CG107" s="83"/>
      <c r="CH107" s="83"/>
      <c r="CI107" s="83"/>
      <c r="CJ107" s="83"/>
    </row>
    <row r="108" spans="1:88" s="17" customFormat="1" ht="12.75" customHeight="1" x14ac:dyDescent="0.15">
      <c r="A108" s="182"/>
      <c r="B108" s="182"/>
      <c r="C108" s="94"/>
      <c r="D108" s="94"/>
      <c r="E108" s="95"/>
      <c r="F108" s="96"/>
      <c r="G108" s="123"/>
      <c r="H108" s="124"/>
      <c r="I108" s="97"/>
      <c r="K108"/>
      <c r="L108"/>
      <c r="M108"/>
      <c r="N108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M108" s="2"/>
      <c r="AY108" s="38"/>
      <c r="BP108" s="27"/>
      <c r="BQ108" s="85"/>
      <c r="BR108" s="85"/>
      <c r="BS108" s="85"/>
      <c r="BT108" s="85"/>
      <c r="BU108" s="85"/>
      <c r="BV108" s="85"/>
      <c r="BW108" s="85"/>
      <c r="BX108" s="85"/>
      <c r="BY108" s="85"/>
      <c r="BZ108" s="83"/>
      <c r="CA108" s="83"/>
      <c r="CB108" s="83"/>
      <c r="CC108" s="83"/>
      <c r="CD108" s="83"/>
      <c r="CE108" s="83"/>
      <c r="CF108" s="83"/>
      <c r="CG108" s="83"/>
      <c r="CH108" s="83"/>
      <c r="CI108" s="83"/>
      <c r="CJ108" s="83"/>
    </row>
    <row r="109" spans="1:88" s="17" customFormat="1" ht="12.75" customHeight="1" x14ac:dyDescent="0.15">
      <c r="A109" s="182"/>
      <c r="B109" s="182"/>
      <c r="C109" s="94"/>
      <c r="D109" s="94"/>
      <c r="E109" s="95"/>
      <c r="F109" s="96"/>
      <c r="G109" s="123"/>
      <c r="H109" s="124"/>
      <c r="I109" s="97"/>
      <c r="K109"/>
      <c r="L109"/>
      <c r="M109"/>
      <c r="N109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M109" s="2"/>
      <c r="AY109" s="38"/>
      <c r="BP109" s="27"/>
      <c r="BQ109" s="85"/>
      <c r="BR109" s="85"/>
      <c r="BS109" s="85"/>
      <c r="BT109" s="85"/>
      <c r="BU109" s="85"/>
      <c r="BV109" s="85"/>
      <c r="BW109" s="85"/>
      <c r="BX109" s="85"/>
      <c r="BY109" s="85"/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</row>
    <row r="110" spans="1:88" s="17" customFormat="1" ht="12.75" customHeight="1" x14ac:dyDescent="0.15">
      <c r="A110" s="182">
        <f>(A24)</f>
        <v>21</v>
      </c>
      <c r="B110" s="182" t="str">
        <f>T(B24)</f>
        <v/>
      </c>
      <c r="C110" s="94"/>
      <c r="D110" s="94"/>
      <c r="E110" s="95"/>
      <c r="F110" s="96"/>
      <c r="G110" s="123"/>
      <c r="H110" s="124"/>
      <c r="I110" s="97"/>
      <c r="K110"/>
      <c r="L110"/>
      <c r="M110"/>
      <c r="N110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M110" s="2"/>
      <c r="AY110" s="38"/>
      <c r="BP110" s="27"/>
      <c r="BQ110" s="85"/>
      <c r="BR110" s="85"/>
      <c r="BS110" s="85"/>
      <c r="BT110" s="85"/>
      <c r="BU110" s="85"/>
      <c r="BV110" s="85"/>
      <c r="BW110" s="85"/>
      <c r="BX110" s="85"/>
      <c r="BY110" s="85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</row>
    <row r="111" spans="1:88" s="17" customFormat="1" ht="12.75" customHeight="1" x14ac:dyDescent="0.15">
      <c r="A111" s="182"/>
      <c r="B111" s="182"/>
      <c r="C111" s="94"/>
      <c r="D111" s="94"/>
      <c r="E111" s="95"/>
      <c r="F111" s="96"/>
      <c r="G111" s="123"/>
      <c r="H111" s="124"/>
      <c r="I111" s="97"/>
      <c r="K111"/>
      <c r="L111"/>
      <c r="M111"/>
      <c r="N111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M111" s="2"/>
      <c r="AY111" s="38"/>
      <c r="BP111" s="27"/>
      <c r="BQ111" s="85"/>
      <c r="BR111" s="85"/>
      <c r="BS111" s="85"/>
      <c r="BT111" s="85"/>
      <c r="BU111" s="85"/>
      <c r="BV111" s="85"/>
      <c r="BW111" s="85"/>
      <c r="BX111" s="85"/>
      <c r="BY111" s="85"/>
      <c r="BZ111" s="83"/>
      <c r="CA111" s="83"/>
      <c r="CB111" s="83"/>
      <c r="CC111" s="83"/>
      <c r="CD111" s="83"/>
      <c r="CE111" s="83"/>
      <c r="CF111" s="83"/>
      <c r="CG111" s="83"/>
      <c r="CH111" s="83"/>
      <c r="CI111" s="83"/>
      <c r="CJ111" s="83"/>
    </row>
    <row r="112" spans="1:88" s="17" customFormat="1" ht="12.75" customHeight="1" x14ac:dyDescent="0.15">
      <c r="A112" s="182"/>
      <c r="B112" s="182"/>
      <c r="C112" s="94"/>
      <c r="D112" s="94"/>
      <c r="E112" s="95"/>
      <c r="F112" s="96"/>
      <c r="G112" s="123"/>
      <c r="H112" s="124"/>
      <c r="I112" s="97"/>
      <c r="K112"/>
      <c r="L112"/>
      <c r="M112"/>
      <c r="N11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M112" s="2"/>
      <c r="AY112" s="38"/>
      <c r="BP112" s="27"/>
      <c r="BQ112" s="85"/>
      <c r="BR112" s="85"/>
      <c r="BS112" s="85"/>
      <c r="BT112" s="85"/>
      <c r="BU112" s="85"/>
      <c r="BV112" s="85"/>
      <c r="BW112" s="85"/>
      <c r="BX112" s="85"/>
      <c r="BY112" s="85"/>
      <c r="BZ112" s="83"/>
      <c r="CA112" s="83"/>
      <c r="CB112" s="83"/>
      <c r="CC112" s="83"/>
      <c r="CD112" s="83"/>
      <c r="CE112" s="83"/>
      <c r="CF112" s="83"/>
      <c r="CG112" s="83"/>
      <c r="CH112" s="83"/>
      <c r="CI112" s="83"/>
      <c r="CJ112" s="83"/>
    </row>
    <row r="113" spans="1:88" s="17" customFormat="1" ht="12.75" customHeight="1" x14ac:dyDescent="0.15">
      <c r="A113" s="182">
        <f>(A25)</f>
        <v>22</v>
      </c>
      <c r="B113" s="182" t="str">
        <f>T(B25)</f>
        <v/>
      </c>
      <c r="C113" s="94"/>
      <c r="D113" s="94"/>
      <c r="E113" s="95"/>
      <c r="F113" s="96"/>
      <c r="G113" s="123"/>
      <c r="H113" s="124"/>
      <c r="I113" s="97"/>
      <c r="K113"/>
      <c r="L113"/>
      <c r="M113"/>
      <c r="N113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M113" s="82"/>
      <c r="AY113" s="38"/>
      <c r="BP113" s="27"/>
      <c r="BQ113" s="85"/>
      <c r="BR113" s="85"/>
      <c r="BS113" s="85"/>
      <c r="BT113" s="85"/>
      <c r="BU113" s="85"/>
      <c r="BV113" s="85"/>
      <c r="BW113" s="85"/>
      <c r="BX113" s="85"/>
      <c r="BY113" s="85"/>
      <c r="BZ113" s="83"/>
      <c r="CA113" s="83"/>
      <c r="CB113" s="83"/>
      <c r="CC113" s="83"/>
      <c r="CD113" s="83"/>
      <c r="CE113" s="83"/>
      <c r="CF113" s="83"/>
      <c r="CG113" s="83"/>
      <c r="CH113" s="83"/>
      <c r="CI113" s="83"/>
      <c r="CJ113" s="83"/>
    </row>
    <row r="114" spans="1:88" s="17" customFormat="1" ht="12.75" customHeight="1" x14ac:dyDescent="0.15">
      <c r="A114" s="182"/>
      <c r="B114" s="182"/>
      <c r="C114" s="94"/>
      <c r="D114" s="94"/>
      <c r="E114" s="95"/>
      <c r="F114" s="96"/>
      <c r="G114" s="123"/>
      <c r="H114" s="124"/>
      <c r="I114" s="97"/>
      <c r="K114"/>
      <c r="L114"/>
      <c r="M114"/>
      <c r="N114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M114" s="82"/>
      <c r="AY114" s="38"/>
      <c r="BP114" s="27"/>
      <c r="BQ114" s="85"/>
      <c r="BR114" s="85"/>
      <c r="BS114" s="85"/>
      <c r="BT114" s="85"/>
      <c r="BU114" s="85"/>
      <c r="BV114" s="85"/>
      <c r="BW114" s="85"/>
      <c r="BX114" s="85"/>
      <c r="BY114" s="85"/>
      <c r="BZ114" s="83"/>
      <c r="CA114" s="83"/>
      <c r="CB114" s="83"/>
      <c r="CC114" s="83"/>
      <c r="CD114" s="83"/>
      <c r="CE114" s="83"/>
      <c r="CF114" s="83"/>
      <c r="CG114" s="83"/>
      <c r="CH114" s="83"/>
      <c r="CI114" s="83"/>
      <c r="CJ114" s="83"/>
    </row>
    <row r="115" spans="1:88" s="17" customFormat="1" ht="12.75" customHeight="1" x14ac:dyDescent="0.15">
      <c r="A115" s="182"/>
      <c r="B115" s="182"/>
      <c r="C115" s="94"/>
      <c r="D115" s="94"/>
      <c r="E115" s="95"/>
      <c r="F115" s="96"/>
      <c r="G115" s="123"/>
      <c r="H115" s="124"/>
      <c r="I115" s="97"/>
      <c r="K115"/>
      <c r="L115"/>
      <c r="M115"/>
      <c r="N115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M115" s="82"/>
      <c r="AY115" s="38"/>
      <c r="BP115" s="27"/>
      <c r="BQ115" s="85"/>
      <c r="BR115" s="85"/>
      <c r="BS115" s="85"/>
      <c r="BT115" s="85"/>
      <c r="BU115" s="85"/>
      <c r="BV115" s="85"/>
      <c r="BW115" s="85"/>
      <c r="BX115" s="85"/>
      <c r="BY115" s="85"/>
      <c r="BZ115" s="83"/>
      <c r="CA115" s="83"/>
      <c r="CB115" s="83"/>
      <c r="CC115" s="83"/>
      <c r="CD115" s="83"/>
      <c r="CE115" s="83"/>
      <c r="CF115" s="83"/>
      <c r="CG115" s="83"/>
      <c r="CH115" s="83"/>
      <c r="CI115" s="83"/>
      <c r="CJ115" s="83"/>
    </row>
    <row r="116" spans="1:88" s="17" customFormat="1" ht="12.75" customHeight="1" x14ac:dyDescent="0.15">
      <c r="A116" s="182">
        <f>(A26)</f>
        <v>23</v>
      </c>
      <c r="B116" s="182" t="str">
        <f>T(B26)</f>
        <v/>
      </c>
      <c r="C116" s="94"/>
      <c r="D116" s="94"/>
      <c r="E116" s="95"/>
      <c r="F116" s="96"/>
      <c r="G116" s="123"/>
      <c r="H116" s="124"/>
      <c r="I116" s="97"/>
      <c r="K116"/>
      <c r="L116"/>
      <c r="M116"/>
      <c r="N116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M116" s="82"/>
      <c r="AY116" s="38"/>
      <c r="BP116" s="27"/>
      <c r="BQ116" s="85"/>
      <c r="BR116" s="85"/>
      <c r="BS116" s="85"/>
      <c r="BT116" s="85"/>
      <c r="BU116" s="85"/>
      <c r="BV116" s="85"/>
      <c r="BW116" s="85"/>
      <c r="BX116" s="85"/>
      <c r="BY116" s="85"/>
      <c r="BZ116" s="83"/>
      <c r="CA116" s="83"/>
      <c r="CB116" s="83"/>
      <c r="CC116" s="83"/>
      <c r="CD116" s="83"/>
      <c r="CE116" s="83"/>
      <c r="CF116" s="83"/>
      <c r="CG116" s="83"/>
      <c r="CH116" s="83"/>
      <c r="CI116" s="83"/>
      <c r="CJ116" s="83"/>
    </row>
    <row r="117" spans="1:88" s="17" customFormat="1" ht="12.75" customHeight="1" x14ac:dyDescent="0.15">
      <c r="A117" s="182"/>
      <c r="B117" s="182"/>
      <c r="C117" s="94"/>
      <c r="D117" s="94"/>
      <c r="E117" s="95"/>
      <c r="F117" s="96"/>
      <c r="G117" s="123"/>
      <c r="H117" s="124"/>
      <c r="I117" s="97"/>
      <c r="K117"/>
      <c r="L117"/>
      <c r="M117"/>
      <c r="N117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M117" s="82"/>
      <c r="AY117" s="38"/>
      <c r="BP117" s="27"/>
      <c r="BQ117" s="85"/>
      <c r="BR117" s="85"/>
      <c r="BS117" s="85"/>
      <c r="BT117" s="85"/>
      <c r="BU117" s="85"/>
      <c r="BV117" s="85"/>
      <c r="BW117" s="85"/>
      <c r="BX117" s="85"/>
      <c r="BY117" s="85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</row>
    <row r="118" spans="1:88" s="17" customFormat="1" ht="12.75" customHeight="1" x14ac:dyDescent="0.15">
      <c r="A118" s="182"/>
      <c r="B118" s="182"/>
      <c r="C118" s="94"/>
      <c r="D118" s="94"/>
      <c r="E118" s="95"/>
      <c r="F118" s="96"/>
      <c r="G118" s="123"/>
      <c r="H118" s="124"/>
      <c r="I118" s="97"/>
      <c r="K118"/>
      <c r="L118"/>
      <c r="M118"/>
      <c r="N118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M118" s="82"/>
      <c r="AY118" s="38"/>
      <c r="BP118" s="27"/>
      <c r="BQ118" s="85"/>
      <c r="BR118" s="85"/>
      <c r="BS118" s="85"/>
      <c r="BT118" s="85"/>
      <c r="BU118" s="85"/>
      <c r="BV118" s="85"/>
      <c r="BW118" s="85"/>
      <c r="BX118" s="85"/>
      <c r="BY118" s="85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</row>
    <row r="119" spans="1:88" s="17" customFormat="1" ht="12.75" customHeight="1" x14ac:dyDescent="0.15">
      <c r="A119" s="182">
        <f>(A27)</f>
        <v>24</v>
      </c>
      <c r="B119" s="182" t="str">
        <f>T(B27)</f>
        <v/>
      </c>
      <c r="C119" s="97"/>
      <c r="D119" s="97"/>
      <c r="E119" s="95"/>
      <c r="F119" s="96"/>
      <c r="G119" s="123"/>
      <c r="H119" s="124"/>
      <c r="I119" s="97"/>
      <c r="K119"/>
      <c r="L119"/>
      <c r="M119"/>
      <c r="N119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M119" s="82"/>
      <c r="AY119" s="38"/>
      <c r="BP119" s="27"/>
      <c r="BQ119" s="85"/>
      <c r="BR119" s="85"/>
      <c r="BS119" s="85"/>
      <c r="BT119" s="85"/>
      <c r="BU119" s="85"/>
      <c r="BV119" s="85"/>
      <c r="BW119" s="85"/>
      <c r="BX119" s="85"/>
      <c r="BY119" s="85"/>
      <c r="BZ119" s="83"/>
      <c r="CA119" s="83"/>
      <c r="CB119" s="83"/>
      <c r="CC119" s="83"/>
      <c r="CD119" s="83"/>
      <c r="CE119" s="83"/>
      <c r="CF119" s="83"/>
      <c r="CG119" s="83"/>
      <c r="CH119" s="83"/>
      <c r="CI119" s="83"/>
      <c r="CJ119" s="83"/>
    </row>
    <row r="120" spans="1:88" s="17" customFormat="1" ht="12.75" customHeight="1" x14ac:dyDescent="0.15">
      <c r="A120" s="182"/>
      <c r="B120" s="182"/>
      <c r="C120" s="97"/>
      <c r="D120" s="97"/>
      <c r="E120" s="95"/>
      <c r="F120" s="96"/>
      <c r="G120" s="123"/>
      <c r="H120" s="124"/>
      <c r="I120" s="97"/>
      <c r="K120"/>
      <c r="L120"/>
      <c r="M120"/>
      <c r="N120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M120" s="82"/>
      <c r="AY120" s="38"/>
      <c r="BP120" s="27"/>
      <c r="BQ120" s="85"/>
      <c r="BR120" s="85"/>
      <c r="BS120" s="85"/>
      <c r="BT120" s="85"/>
      <c r="BU120" s="85"/>
      <c r="BV120" s="85"/>
      <c r="BW120" s="85"/>
      <c r="BX120" s="85"/>
      <c r="BY120" s="85"/>
      <c r="BZ120" s="83"/>
      <c r="CA120" s="83"/>
      <c r="CB120" s="83"/>
      <c r="CC120" s="83"/>
      <c r="CD120" s="83"/>
      <c r="CE120" s="83"/>
      <c r="CF120" s="83"/>
      <c r="CG120" s="83"/>
      <c r="CH120" s="83"/>
      <c r="CI120" s="83"/>
      <c r="CJ120" s="83"/>
    </row>
    <row r="121" spans="1:88" s="17" customFormat="1" ht="12.75" customHeight="1" x14ac:dyDescent="0.15">
      <c r="A121" s="182"/>
      <c r="B121" s="182"/>
      <c r="C121" s="97"/>
      <c r="D121" s="97"/>
      <c r="E121" s="95"/>
      <c r="F121" s="96"/>
      <c r="G121" s="123"/>
      <c r="H121" s="124"/>
      <c r="I121" s="97"/>
      <c r="K121"/>
      <c r="L121"/>
      <c r="M121"/>
      <c r="N121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M121" s="82"/>
      <c r="AY121" s="38"/>
      <c r="BP121" s="27"/>
      <c r="BQ121" s="85"/>
      <c r="BR121" s="85"/>
      <c r="BS121" s="85"/>
      <c r="BT121" s="85"/>
      <c r="BU121" s="85"/>
      <c r="BV121" s="85"/>
      <c r="BW121" s="85"/>
      <c r="BX121" s="85"/>
      <c r="BY121" s="85"/>
      <c r="BZ121" s="83"/>
      <c r="CA121" s="83"/>
      <c r="CB121" s="83"/>
      <c r="CC121" s="83"/>
      <c r="CD121" s="83"/>
      <c r="CE121" s="83"/>
      <c r="CF121" s="83"/>
      <c r="CG121" s="83"/>
      <c r="CH121" s="83"/>
      <c r="CI121" s="83"/>
      <c r="CJ121" s="83"/>
    </row>
    <row r="122" spans="1:88" s="17" customFormat="1" ht="12.75" customHeight="1" x14ac:dyDescent="0.15">
      <c r="A122" s="182">
        <f>(A28)</f>
        <v>25</v>
      </c>
      <c r="B122" s="182" t="str">
        <f>T(B28)</f>
        <v/>
      </c>
      <c r="C122" s="97"/>
      <c r="D122" s="97"/>
      <c r="E122" s="95"/>
      <c r="F122" s="96"/>
      <c r="G122" s="123"/>
      <c r="H122" s="124"/>
      <c r="I122" s="97"/>
      <c r="K122"/>
      <c r="L122"/>
      <c r="M122"/>
      <c r="N12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M122" s="82"/>
      <c r="AY122" s="38"/>
      <c r="BP122" s="27"/>
      <c r="BQ122" s="85"/>
      <c r="BR122" s="85"/>
      <c r="BS122" s="85"/>
      <c r="BT122" s="85"/>
      <c r="BU122" s="85"/>
      <c r="BV122" s="85"/>
      <c r="BW122" s="85"/>
      <c r="BX122" s="85"/>
      <c r="BY122" s="85"/>
      <c r="BZ122" s="83"/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</row>
    <row r="123" spans="1:88" s="17" customFormat="1" ht="12.75" customHeight="1" x14ac:dyDescent="0.15">
      <c r="A123" s="182"/>
      <c r="B123" s="182"/>
      <c r="C123" s="97"/>
      <c r="D123" s="97"/>
      <c r="E123" s="95"/>
      <c r="F123" s="96"/>
      <c r="G123" s="123"/>
      <c r="H123" s="124"/>
      <c r="I123" s="97"/>
      <c r="K123"/>
      <c r="L123"/>
      <c r="M123"/>
      <c r="N123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M123" s="82"/>
      <c r="AY123" s="38"/>
      <c r="BP123" s="27"/>
      <c r="BQ123" s="85"/>
      <c r="BR123" s="85"/>
      <c r="BS123" s="85"/>
      <c r="BT123" s="85"/>
      <c r="BU123" s="85"/>
      <c r="BV123" s="85"/>
      <c r="BW123" s="85"/>
      <c r="BX123" s="85"/>
      <c r="BY123" s="85"/>
      <c r="BZ123" s="83"/>
      <c r="CA123" s="83"/>
      <c r="CB123" s="83"/>
      <c r="CC123" s="83"/>
      <c r="CD123" s="83"/>
      <c r="CE123" s="83"/>
      <c r="CF123" s="83"/>
      <c r="CG123" s="83"/>
      <c r="CH123" s="83"/>
      <c r="CI123" s="83"/>
      <c r="CJ123" s="83"/>
    </row>
    <row r="124" spans="1:88" s="17" customFormat="1" ht="12.75" customHeight="1" x14ac:dyDescent="0.15">
      <c r="A124" s="182"/>
      <c r="B124" s="182"/>
      <c r="C124" s="97"/>
      <c r="D124" s="97"/>
      <c r="E124" s="95"/>
      <c r="F124" s="96"/>
      <c r="G124" s="123"/>
      <c r="H124" s="124"/>
      <c r="I124" s="97"/>
      <c r="K124"/>
      <c r="L124"/>
      <c r="M124"/>
      <c r="N124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M124" s="82"/>
      <c r="AY124" s="38"/>
      <c r="BP124" s="27"/>
      <c r="BQ124" s="85"/>
      <c r="BR124" s="85"/>
      <c r="BS124" s="85"/>
      <c r="BT124" s="85"/>
      <c r="BU124" s="85"/>
      <c r="BV124" s="85"/>
      <c r="BW124" s="85"/>
      <c r="BX124" s="85"/>
      <c r="BY124" s="85"/>
      <c r="BZ124" s="83"/>
      <c r="CA124" s="83"/>
      <c r="CB124" s="83"/>
      <c r="CC124" s="83"/>
      <c r="CD124" s="83"/>
      <c r="CE124" s="83"/>
      <c r="CF124" s="83"/>
      <c r="CG124" s="83"/>
      <c r="CH124" s="83"/>
      <c r="CI124" s="83"/>
      <c r="CJ124" s="83"/>
    </row>
    <row r="125" spans="1:88" s="17" customFormat="1" ht="12.75" customHeight="1" x14ac:dyDescent="0.15">
      <c r="A125" s="182">
        <f>(A29)</f>
        <v>26</v>
      </c>
      <c r="B125" s="182" t="str">
        <f>T(B29)</f>
        <v/>
      </c>
      <c r="C125" s="97"/>
      <c r="D125" s="97"/>
      <c r="E125" s="95"/>
      <c r="F125" s="96"/>
      <c r="G125" s="123"/>
      <c r="H125" s="124"/>
      <c r="I125" s="97"/>
      <c r="K125"/>
      <c r="L125"/>
      <c r="M125"/>
      <c r="N125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M125" s="82"/>
      <c r="AY125" s="38"/>
      <c r="BP125" s="27"/>
      <c r="BQ125" s="85"/>
      <c r="BR125" s="85"/>
      <c r="BS125" s="85"/>
      <c r="BT125" s="85"/>
      <c r="BU125" s="85"/>
      <c r="BV125" s="85"/>
      <c r="BW125" s="85"/>
      <c r="BX125" s="85"/>
      <c r="BY125" s="85"/>
      <c r="BZ125" s="83"/>
      <c r="CA125" s="83"/>
      <c r="CB125" s="83"/>
      <c r="CC125" s="83"/>
      <c r="CD125" s="83"/>
      <c r="CE125" s="83"/>
      <c r="CF125" s="83"/>
      <c r="CG125" s="83"/>
      <c r="CH125" s="83"/>
      <c r="CI125" s="83"/>
      <c r="CJ125" s="83"/>
    </row>
    <row r="126" spans="1:88" s="17" customFormat="1" ht="12.75" customHeight="1" x14ac:dyDescent="0.15">
      <c r="A126" s="182"/>
      <c r="B126" s="182"/>
      <c r="C126" s="97"/>
      <c r="D126" s="97"/>
      <c r="E126" s="95"/>
      <c r="F126" s="96"/>
      <c r="G126" s="123"/>
      <c r="H126" s="124"/>
      <c r="I126" s="97"/>
      <c r="K126"/>
      <c r="L126"/>
      <c r="M126"/>
      <c r="N126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M126" s="82"/>
      <c r="AY126" s="38"/>
      <c r="BP126" s="27"/>
      <c r="BQ126" s="85"/>
      <c r="BR126" s="85"/>
      <c r="BS126" s="85"/>
      <c r="BT126" s="85"/>
      <c r="BU126" s="85"/>
      <c r="BV126" s="85"/>
      <c r="BW126" s="85"/>
      <c r="BX126" s="85"/>
      <c r="BY126" s="85"/>
      <c r="BZ126" s="83"/>
      <c r="CA126" s="83"/>
      <c r="CB126" s="83"/>
      <c r="CC126" s="83"/>
      <c r="CD126" s="83"/>
      <c r="CE126" s="83"/>
      <c r="CF126" s="83"/>
      <c r="CG126" s="83"/>
      <c r="CH126" s="83"/>
      <c r="CI126" s="83"/>
      <c r="CJ126" s="83"/>
    </row>
    <row r="127" spans="1:88" s="17" customFormat="1" ht="12.75" customHeight="1" x14ac:dyDescent="0.15">
      <c r="A127" s="182"/>
      <c r="B127" s="182"/>
      <c r="C127" s="97"/>
      <c r="D127" s="97"/>
      <c r="E127" s="95"/>
      <c r="F127" s="96"/>
      <c r="G127" s="123"/>
      <c r="H127" s="124"/>
      <c r="I127" s="97"/>
      <c r="K127"/>
      <c r="L127"/>
      <c r="M127"/>
      <c r="N127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M127" s="82"/>
      <c r="AY127" s="38"/>
      <c r="BP127" s="27"/>
      <c r="BQ127" s="85"/>
      <c r="BR127" s="85"/>
      <c r="BS127" s="85"/>
      <c r="BT127" s="85"/>
      <c r="BU127" s="85"/>
      <c r="BV127" s="85"/>
      <c r="BW127" s="85"/>
      <c r="BX127" s="85"/>
      <c r="BY127" s="85"/>
      <c r="BZ127" s="83"/>
      <c r="CA127" s="83"/>
      <c r="CB127" s="83"/>
      <c r="CC127" s="83"/>
      <c r="CD127" s="83"/>
      <c r="CE127" s="83"/>
      <c r="CF127" s="83"/>
      <c r="CG127" s="83"/>
      <c r="CH127" s="83"/>
      <c r="CI127" s="83"/>
      <c r="CJ127" s="83"/>
    </row>
    <row r="128" spans="1:88" s="17" customFormat="1" ht="12.75" customHeight="1" x14ac:dyDescent="0.15">
      <c r="A128" s="182">
        <f>(A30)</f>
        <v>27</v>
      </c>
      <c r="B128" s="182" t="str">
        <f>T(B30)</f>
        <v/>
      </c>
      <c r="C128" s="97"/>
      <c r="D128" s="97"/>
      <c r="E128" s="95"/>
      <c r="F128" s="96"/>
      <c r="G128" s="123"/>
      <c r="H128" s="124"/>
      <c r="I128" s="97"/>
      <c r="K128"/>
      <c r="L128"/>
      <c r="M128"/>
      <c r="N128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M128" s="82"/>
      <c r="AY128" s="38"/>
      <c r="BP128" s="27"/>
      <c r="BQ128" s="85"/>
      <c r="BR128" s="85"/>
      <c r="BS128" s="85"/>
      <c r="BT128" s="85"/>
      <c r="BU128" s="85"/>
      <c r="BV128" s="85"/>
      <c r="BW128" s="85"/>
      <c r="BX128" s="85"/>
      <c r="BY128" s="85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</row>
    <row r="129" spans="1:88" s="17" customFormat="1" ht="12.75" customHeight="1" x14ac:dyDescent="0.15">
      <c r="A129" s="182"/>
      <c r="B129" s="182"/>
      <c r="C129" s="97"/>
      <c r="D129" s="97"/>
      <c r="E129" s="95"/>
      <c r="F129" s="96"/>
      <c r="G129" s="123"/>
      <c r="H129" s="124"/>
      <c r="I129" s="97"/>
      <c r="K129"/>
      <c r="L129"/>
      <c r="M129"/>
      <c r="N129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M129" s="82"/>
      <c r="AY129" s="38"/>
      <c r="BP129" s="27"/>
      <c r="BQ129" s="85"/>
      <c r="BR129" s="85"/>
      <c r="BS129" s="85"/>
      <c r="BT129" s="85"/>
      <c r="BU129" s="85"/>
      <c r="BV129" s="85"/>
      <c r="BW129" s="85"/>
      <c r="BX129" s="85"/>
      <c r="BY129" s="85"/>
      <c r="BZ129" s="83"/>
      <c r="CA129" s="83"/>
      <c r="CB129" s="83"/>
      <c r="CC129" s="83"/>
      <c r="CD129" s="83"/>
      <c r="CE129" s="83"/>
      <c r="CF129" s="83"/>
      <c r="CG129" s="83"/>
      <c r="CH129" s="83"/>
      <c r="CI129" s="83"/>
      <c r="CJ129" s="83"/>
    </row>
    <row r="130" spans="1:88" s="17" customFormat="1" ht="12.75" customHeight="1" x14ac:dyDescent="0.15">
      <c r="A130" s="182"/>
      <c r="B130" s="182"/>
      <c r="C130" s="97"/>
      <c r="D130" s="97"/>
      <c r="E130" s="95"/>
      <c r="F130" s="96"/>
      <c r="G130" s="123"/>
      <c r="H130" s="124"/>
      <c r="I130" s="97"/>
      <c r="K130"/>
      <c r="L130"/>
      <c r="M130"/>
      <c r="N130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M130" s="82"/>
      <c r="AY130" s="38"/>
      <c r="BP130" s="27"/>
      <c r="BQ130" s="85"/>
      <c r="BR130" s="85"/>
      <c r="BS130" s="85"/>
      <c r="BT130" s="85"/>
      <c r="BU130" s="85"/>
      <c r="BV130" s="85"/>
      <c r="BW130" s="85"/>
      <c r="BX130" s="85"/>
      <c r="BY130" s="85"/>
      <c r="BZ130" s="83"/>
      <c r="CA130" s="83"/>
      <c r="CB130" s="83"/>
      <c r="CC130" s="83"/>
      <c r="CD130" s="83"/>
      <c r="CE130" s="83"/>
      <c r="CF130" s="83"/>
      <c r="CG130" s="83"/>
      <c r="CH130" s="83"/>
      <c r="CI130" s="83"/>
      <c r="CJ130" s="83"/>
    </row>
    <row r="131" spans="1:88" s="17" customFormat="1" ht="12.75" customHeight="1" x14ac:dyDescent="0.15">
      <c r="A131" s="182">
        <f>(A31)</f>
        <v>28</v>
      </c>
      <c r="B131" s="182" t="str">
        <f>T(B31)</f>
        <v/>
      </c>
      <c r="C131" s="97"/>
      <c r="D131" s="97"/>
      <c r="E131" s="95"/>
      <c r="F131" s="96"/>
      <c r="G131" s="123"/>
      <c r="H131" s="124"/>
      <c r="I131" s="97"/>
      <c r="K131"/>
      <c r="L131"/>
      <c r="M131"/>
      <c r="N131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M131" s="2"/>
      <c r="AY131" s="38"/>
      <c r="BP131" s="27"/>
      <c r="BQ131" s="85"/>
      <c r="BR131" s="85"/>
      <c r="BS131" s="85"/>
      <c r="BT131" s="85"/>
      <c r="BU131" s="85"/>
      <c r="BV131" s="85"/>
      <c r="BW131" s="85"/>
      <c r="BX131" s="85"/>
      <c r="BY131" s="85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</row>
    <row r="132" spans="1:88" s="17" customFormat="1" ht="12.75" customHeight="1" x14ac:dyDescent="0.15">
      <c r="A132" s="182"/>
      <c r="B132" s="182"/>
      <c r="C132" s="97"/>
      <c r="D132" s="97"/>
      <c r="E132" s="95"/>
      <c r="F132" s="96"/>
      <c r="G132" s="123"/>
      <c r="H132" s="124"/>
      <c r="I132" s="97"/>
      <c r="K132"/>
      <c r="L132"/>
      <c r="M132"/>
      <c r="N13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M132" s="2"/>
      <c r="AY132" s="38"/>
      <c r="BP132" s="27"/>
      <c r="BQ132" s="85"/>
      <c r="BR132" s="85"/>
      <c r="BS132" s="85"/>
      <c r="BT132" s="85"/>
      <c r="BU132" s="85"/>
      <c r="BV132" s="85"/>
      <c r="BW132" s="85"/>
      <c r="BX132" s="85"/>
      <c r="BY132" s="85"/>
      <c r="BZ132" s="83"/>
      <c r="CA132" s="83"/>
      <c r="CB132" s="83"/>
      <c r="CC132" s="83"/>
      <c r="CD132" s="83"/>
      <c r="CE132" s="83"/>
      <c r="CF132" s="83"/>
      <c r="CG132" s="83"/>
      <c r="CH132" s="83"/>
      <c r="CI132" s="83"/>
      <c r="CJ132" s="83"/>
    </row>
    <row r="133" spans="1:88" s="17" customFormat="1" ht="12.75" customHeight="1" x14ac:dyDescent="0.15">
      <c r="A133" s="182"/>
      <c r="B133" s="182"/>
      <c r="C133" s="97"/>
      <c r="D133" s="97"/>
      <c r="E133" s="95"/>
      <c r="F133" s="96"/>
      <c r="G133" s="123"/>
      <c r="H133" s="124"/>
      <c r="I133" s="97"/>
      <c r="K133"/>
      <c r="L133"/>
      <c r="M133"/>
      <c r="N133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M133" s="2"/>
      <c r="AY133" s="38"/>
      <c r="BP133" s="27"/>
      <c r="BQ133" s="85"/>
      <c r="BR133" s="85"/>
      <c r="BS133" s="85"/>
      <c r="BT133" s="85"/>
      <c r="BU133" s="85"/>
      <c r="BV133" s="85"/>
      <c r="BW133" s="85"/>
      <c r="BX133" s="85"/>
      <c r="BY133" s="85"/>
      <c r="BZ133" s="83"/>
      <c r="CA133" s="83"/>
      <c r="CB133" s="83"/>
      <c r="CC133" s="83"/>
      <c r="CD133" s="83"/>
      <c r="CE133" s="83"/>
      <c r="CF133" s="83"/>
      <c r="CG133" s="83"/>
      <c r="CH133" s="83"/>
      <c r="CI133" s="83"/>
      <c r="CJ133" s="83"/>
    </row>
    <row r="134" spans="1:88" s="17" customFormat="1" ht="12.75" customHeight="1" x14ac:dyDescent="0.15">
      <c r="A134" s="182">
        <f>(A32)</f>
        <v>29</v>
      </c>
      <c r="B134" s="182" t="str">
        <f>T(B32)</f>
        <v/>
      </c>
      <c r="C134" s="97"/>
      <c r="D134" s="97"/>
      <c r="E134" s="95"/>
      <c r="F134" s="96"/>
      <c r="G134" s="123"/>
      <c r="H134" s="124"/>
      <c r="I134" s="97"/>
      <c r="K134"/>
      <c r="L134"/>
      <c r="M134"/>
      <c r="N134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M134" s="2"/>
      <c r="AY134" s="38"/>
      <c r="BP134" s="27"/>
      <c r="BQ134" s="85"/>
      <c r="BR134" s="85"/>
      <c r="BS134" s="85"/>
      <c r="BT134" s="85"/>
      <c r="BU134" s="85"/>
      <c r="BV134" s="85"/>
      <c r="BW134" s="85"/>
      <c r="BX134" s="85"/>
      <c r="BY134" s="85"/>
      <c r="BZ134" s="83"/>
      <c r="CA134" s="83"/>
      <c r="CB134" s="83"/>
      <c r="CC134" s="83"/>
      <c r="CD134" s="83"/>
      <c r="CE134" s="83"/>
      <c r="CF134" s="83"/>
      <c r="CG134" s="83"/>
      <c r="CH134" s="83"/>
      <c r="CI134" s="83"/>
      <c r="CJ134" s="83"/>
    </row>
    <row r="135" spans="1:88" s="17" customFormat="1" ht="12.75" customHeight="1" x14ac:dyDescent="0.15">
      <c r="A135" s="182"/>
      <c r="B135" s="182"/>
      <c r="C135" s="97"/>
      <c r="D135" s="97"/>
      <c r="E135" s="95"/>
      <c r="F135" s="96"/>
      <c r="G135" s="123"/>
      <c r="H135" s="124"/>
      <c r="I135" s="97"/>
      <c r="K135"/>
      <c r="L135"/>
      <c r="M135"/>
      <c r="N135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M135" s="2"/>
      <c r="AY135" s="38"/>
      <c r="BP135" s="27"/>
      <c r="BQ135" s="85"/>
      <c r="BR135" s="85"/>
      <c r="BS135" s="85"/>
      <c r="BT135" s="85"/>
      <c r="BU135" s="85"/>
      <c r="BV135" s="85"/>
      <c r="BW135" s="85"/>
      <c r="BX135" s="85"/>
      <c r="BY135" s="85"/>
      <c r="BZ135" s="83"/>
      <c r="CA135" s="83"/>
      <c r="CB135" s="83"/>
      <c r="CC135" s="83"/>
      <c r="CD135" s="83"/>
      <c r="CE135" s="83"/>
      <c r="CF135" s="83"/>
      <c r="CG135" s="83"/>
      <c r="CH135" s="83"/>
      <c r="CI135" s="83"/>
      <c r="CJ135" s="83"/>
    </row>
    <row r="136" spans="1:88" s="17" customFormat="1" ht="12.75" customHeight="1" x14ac:dyDescent="0.15">
      <c r="A136" s="182"/>
      <c r="B136" s="182"/>
      <c r="C136" s="97"/>
      <c r="D136" s="97"/>
      <c r="E136" s="95"/>
      <c r="F136" s="96"/>
      <c r="G136" s="123"/>
      <c r="H136" s="124"/>
      <c r="I136" s="97"/>
      <c r="K136"/>
      <c r="L136"/>
      <c r="M136"/>
      <c r="N136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M136" s="2"/>
      <c r="AY136" s="38"/>
      <c r="BP136" s="27"/>
      <c r="BQ136" s="85"/>
      <c r="BR136" s="85"/>
      <c r="BS136" s="85"/>
      <c r="BT136" s="85"/>
      <c r="BU136" s="85"/>
      <c r="BV136" s="85"/>
      <c r="BW136" s="85"/>
      <c r="BX136" s="85"/>
      <c r="BY136" s="85"/>
      <c r="BZ136" s="83"/>
      <c r="CA136" s="83"/>
      <c r="CB136" s="83"/>
      <c r="CC136" s="83"/>
      <c r="CD136" s="83"/>
      <c r="CE136" s="83"/>
      <c r="CF136" s="83"/>
      <c r="CG136" s="83"/>
      <c r="CH136" s="83"/>
      <c r="CI136" s="83"/>
      <c r="CJ136" s="83"/>
    </row>
    <row r="137" spans="1:88" s="17" customFormat="1" ht="12.75" customHeight="1" x14ac:dyDescent="0.15">
      <c r="A137" s="182">
        <f>(A33)</f>
        <v>30</v>
      </c>
      <c r="B137" s="182" t="str">
        <f>T(B33)</f>
        <v/>
      </c>
      <c r="C137" s="97"/>
      <c r="D137" s="97"/>
      <c r="E137" s="95"/>
      <c r="F137" s="96"/>
      <c r="G137" s="123"/>
      <c r="H137" s="124"/>
      <c r="I137" s="97"/>
      <c r="K137"/>
      <c r="L137"/>
      <c r="M137"/>
      <c r="N137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M137" s="2"/>
      <c r="AY137" s="38"/>
      <c r="BP137" s="27"/>
      <c r="BQ137" s="85"/>
      <c r="BR137" s="85"/>
      <c r="BS137" s="85"/>
      <c r="BT137" s="85"/>
      <c r="BU137" s="85"/>
      <c r="BV137" s="85"/>
      <c r="BW137" s="85"/>
      <c r="BX137" s="85"/>
      <c r="BY137" s="85"/>
      <c r="BZ137" s="83"/>
      <c r="CA137" s="83"/>
      <c r="CB137" s="83"/>
      <c r="CC137" s="83"/>
      <c r="CD137" s="83"/>
      <c r="CE137" s="83"/>
      <c r="CF137" s="83"/>
      <c r="CG137" s="83"/>
      <c r="CH137" s="83"/>
      <c r="CI137" s="83"/>
      <c r="CJ137" s="83"/>
    </row>
    <row r="138" spans="1:88" s="17" customFormat="1" ht="12.75" customHeight="1" x14ac:dyDescent="0.15">
      <c r="A138" s="182"/>
      <c r="B138" s="182"/>
      <c r="C138" s="97"/>
      <c r="D138" s="97"/>
      <c r="E138" s="95"/>
      <c r="F138" s="96"/>
      <c r="G138" s="123"/>
      <c r="H138" s="124"/>
      <c r="I138" s="97"/>
      <c r="K138"/>
      <c r="L138"/>
      <c r="M138"/>
      <c r="N138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M138" s="2"/>
      <c r="AY138" s="38"/>
      <c r="BP138" s="27"/>
      <c r="BQ138" s="85"/>
      <c r="BR138" s="85"/>
      <c r="BS138" s="85"/>
      <c r="BT138" s="85"/>
      <c r="BU138" s="85"/>
      <c r="BV138" s="85"/>
      <c r="BW138" s="85"/>
      <c r="BX138" s="85"/>
      <c r="BY138" s="85"/>
      <c r="BZ138" s="83"/>
      <c r="CA138" s="83"/>
      <c r="CB138" s="83"/>
      <c r="CC138" s="83"/>
      <c r="CD138" s="83"/>
      <c r="CE138" s="83"/>
      <c r="CF138" s="83"/>
      <c r="CG138" s="83"/>
      <c r="CH138" s="83"/>
      <c r="CI138" s="83"/>
      <c r="CJ138" s="83"/>
    </row>
    <row r="139" spans="1:88" s="17" customFormat="1" ht="12.75" customHeight="1" x14ac:dyDescent="0.15">
      <c r="A139" s="182"/>
      <c r="B139" s="182"/>
      <c r="C139" s="97"/>
      <c r="D139" s="97"/>
      <c r="E139" s="95"/>
      <c r="F139" s="96"/>
      <c r="G139" s="123"/>
      <c r="H139" s="124"/>
      <c r="I139" s="97"/>
      <c r="K139"/>
      <c r="L139"/>
      <c r="M139"/>
      <c r="N139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M139" s="2"/>
      <c r="AY139" s="38"/>
      <c r="BP139" s="27"/>
      <c r="BQ139" s="85"/>
      <c r="BR139" s="85"/>
      <c r="BS139" s="85"/>
      <c r="BT139" s="85"/>
      <c r="BU139" s="85"/>
      <c r="BV139" s="85"/>
      <c r="BW139" s="85"/>
      <c r="BX139" s="85"/>
      <c r="BY139" s="85"/>
      <c r="BZ139" s="83"/>
      <c r="CA139" s="83"/>
      <c r="CB139" s="83"/>
      <c r="CC139" s="83"/>
      <c r="CD139" s="83"/>
      <c r="CE139" s="83"/>
      <c r="CF139" s="83"/>
      <c r="CG139" s="83"/>
      <c r="CH139" s="83"/>
      <c r="CI139" s="83"/>
      <c r="CJ139" s="83"/>
    </row>
    <row r="140" spans="1:88" s="17" customFormat="1" ht="12.75" customHeight="1" x14ac:dyDescent="0.15">
      <c r="A140" s="182">
        <f>(A34)</f>
        <v>31</v>
      </c>
      <c r="B140" s="182" t="str">
        <f>T(B34)</f>
        <v/>
      </c>
      <c r="C140" s="97"/>
      <c r="D140" s="97"/>
      <c r="E140" s="95"/>
      <c r="F140" s="96"/>
      <c r="G140" s="123"/>
      <c r="H140" s="124"/>
      <c r="I140" s="97"/>
      <c r="K140"/>
      <c r="L140"/>
      <c r="M140"/>
      <c r="N140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M140" s="2"/>
      <c r="AY140" s="38"/>
      <c r="BP140" s="27"/>
      <c r="BQ140" s="85"/>
      <c r="BR140" s="85"/>
      <c r="BS140" s="85"/>
      <c r="BT140" s="85"/>
      <c r="BU140" s="85"/>
      <c r="BV140" s="85"/>
      <c r="BW140" s="85"/>
      <c r="BX140" s="85"/>
      <c r="BY140" s="85"/>
      <c r="BZ140" s="83"/>
      <c r="CA140" s="83"/>
      <c r="CB140" s="83"/>
      <c r="CC140" s="83"/>
      <c r="CD140" s="83"/>
      <c r="CE140" s="83"/>
      <c r="CF140" s="83"/>
      <c r="CG140" s="83"/>
      <c r="CH140" s="83"/>
      <c r="CI140" s="83"/>
      <c r="CJ140" s="83"/>
    </row>
    <row r="141" spans="1:88" s="17" customFormat="1" ht="12.75" customHeight="1" x14ac:dyDescent="0.15">
      <c r="A141" s="182"/>
      <c r="B141" s="182"/>
      <c r="C141" s="97"/>
      <c r="D141" s="97"/>
      <c r="E141" s="95"/>
      <c r="F141" s="96"/>
      <c r="G141" s="123"/>
      <c r="H141" s="124"/>
      <c r="I141" s="97"/>
      <c r="K141"/>
      <c r="L141"/>
      <c r="M141"/>
      <c r="N141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M141" s="2"/>
      <c r="AY141" s="38"/>
      <c r="BP141" s="27"/>
      <c r="BQ141" s="85"/>
      <c r="BR141" s="85"/>
      <c r="BS141" s="85"/>
      <c r="BT141" s="85"/>
      <c r="BU141" s="85"/>
      <c r="BV141" s="85"/>
      <c r="BW141" s="85"/>
      <c r="BX141" s="85"/>
      <c r="BY141" s="85"/>
      <c r="BZ141" s="83"/>
      <c r="CA141" s="83"/>
      <c r="CB141" s="83"/>
      <c r="CC141" s="83"/>
      <c r="CD141" s="83"/>
      <c r="CE141" s="83"/>
      <c r="CF141" s="83"/>
      <c r="CG141" s="83"/>
      <c r="CH141" s="83"/>
      <c r="CI141" s="83"/>
      <c r="CJ141" s="83"/>
    </row>
    <row r="142" spans="1:88" s="17" customFormat="1" ht="12.75" customHeight="1" x14ac:dyDescent="0.15">
      <c r="A142" s="182"/>
      <c r="B142" s="182"/>
      <c r="C142" s="97"/>
      <c r="D142" s="97"/>
      <c r="E142" s="95"/>
      <c r="F142" s="96"/>
      <c r="G142" s="123"/>
      <c r="H142" s="124"/>
      <c r="I142" s="97"/>
      <c r="K142"/>
      <c r="L142"/>
      <c r="M142"/>
      <c r="N14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M142" s="2"/>
      <c r="AY142" s="38"/>
      <c r="BP142" s="27"/>
      <c r="BQ142" s="85"/>
      <c r="BR142" s="85"/>
      <c r="BS142" s="85"/>
      <c r="BT142" s="85"/>
      <c r="BU142" s="85"/>
      <c r="BV142" s="85"/>
      <c r="BW142" s="85"/>
      <c r="BX142" s="85"/>
      <c r="BY142" s="85"/>
      <c r="BZ142" s="83"/>
      <c r="CA142" s="83"/>
      <c r="CB142" s="83"/>
      <c r="CC142" s="83"/>
      <c r="CD142" s="83"/>
      <c r="CE142" s="83"/>
      <c r="CF142" s="83"/>
      <c r="CG142" s="83"/>
      <c r="CH142" s="83"/>
      <c r="CI142" s="83"/>
      <c r="CJ142" s="83"/>
    </row>
    <row r="143" spans="1:88" s="17" customFormat="1" ht="12.75" customHeight="1" x14ac:dyDescent="0.15">
      <c r="A143" s="182">
        <f>(A35)</f>
        <v>32</v>
      </c>
      <c r="B143" s="182" t="str">
        <f>T(B35)</f>
        <v/>
      </c>
      <c r="C143" s="97"/>
      <c r="D143" s="97"/>
      <c r="E143" s="95"/>
      <c r="F143" s="96"/>
      <c r="G143" s="123"/>
      <c r="H143" s="124"/>
      <c r="I143" s="97"/>
      <c r="K143"/>
      <c r="L143"/>
      <c r="M143"/>
      <c r="N143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M143" s="2"/>
      <c r="AY143" s="38"/>
      <c r="BP143" s="27"/>
      <c r="BQ143" s="85"/>
      <c r="BR143" s="85"/>
      <c r="BS143" s="85"/>
      <c r="BT143" s="85"/>
      <c r="BU143" s="85"/>
      <c r="BV143" s="85"/>
      <c r="BW143" s="85"/>
      <c r="BX143" s="85"/>
      <c r="BY143" s="85"/>
      <c r="BZ143" s="83"/>
      <c r="CA143" s="83"/>
      <c r="CB143" s="83"/>
      <c r="CC143" s="83"/>
      <c r="CD143" s="83"/>
      <c r="CE143" s="83"/>
      <c r="CF143" s="83"/>
      <c r="CG143" s="83"/>
      <c r="CH143" s="83"/>
      <c r="CI143" s="83"/>
      <c r="CJ143" s="83"/>
    </row>
    <row r="144" spans="1:88" s="17" customFormat="1" ht="12.75" customHeight="1" x14ac:dyDescent="0.15">
      <c r="A144" s="182"/>
      <c r="B144" s="182"/>
      <c r="C144" s="97"/>
      <c r="D144" s="97"/>
      <c r="E144" s="95"/>
      <c r="F144" s="96"/>
      <c r="G144" s="123"/>
      <c r="H144" s="124"/>
      <c r="I144" s="97"/>
      <c r="K144"/>
      <c r="L144"/>
      <c r="M144"/>
      <c r="N144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M144" s="2"/>
      <c r="AY144" s="38"/>
      <c r="BP144" s="27"/>
      <c r="BQ144" s="85"/>
      <c r="BR144" s="85"/>
      <c r="BS144" s="85"/>
      <c r="BT144" s="85"/>
      <c r="BU144" s="85"/>
      <c r="BV144" s="85"/>
      <c r="BW144" s="85"/>
      <c r="BX144" s="85"/>
      <c r="BY144" s="85"/>
      <c r="BZ144" s="83"/>
      <c r="CA144" s="83"/>
      <c r="CB144" s="83"/>
      <c r="CC144" s="83"/>
      <c r="CD144" s="83"/>
      <c r="CE144" s="83"/>
      <c r="CF144" s="83"/>
      <c r="CG144" s="83"/>
      <c r="CH144" s="83"/>
      <c r="CI144" s="83"/>
      <c r="CJ144" s="83"/>
    </row>
    <row r="145" spans="1:99" s="17" customFormat="1" ht="12.75" customHeight="1" x14ac:dyDescent="0.15">
      <c r="A145" s="182"/>
      <c r="B145" s="182"/>
      <c r="C145" s="97"/>
      <c r="D145" s="97"/>
      <c r="E145" s="95"/>
      <c r="F145" s="96"/>
      <c r="G145" s="123"/>
      <c r="H145" s="124"/>
      <c r="I145" s="97"/>
      <c r="K145"/>
      <c r="L145"/>
      <c r="M145"/>
      <c r="N145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M145" s="2"/>
      <c r="AY145" s="38"/>
      <c r="BP145" s="27"/>
      <c r="BQ145" s="85"/>
      <c r="BR145" s="85"/>
      <c r="BS145" s="85"/>
      <c r="BT145" s="85"/>
      <c r="BU145" s="85"/>
      <c r="BV145" s="85"/>
      <c r="BW145" s="85"/>
      <c r="BX145" s="85"/>
      <c r="BY145" s="85"/>
      <c r="BZ145" s="83"/>
      <c r="CA145" s="83"/>
      <c r="CB145" s="83"/>
      <c r="CC145" s="83"/>
      <c r="CD145" s="83"/>
      <c r="CE145" s="83"/>
      <c r="CF145" s="83"/>
      <c r="CG145" s="83"/>
      <c r="CH145" s="83"/>
      <c r="CI145" s="83"/>
      <c r="CJ145" s="83"/>
    </row>
    <row r="146" spans="1:99" s="17" customFormat="1" ht="12.75" customHeight="1" x14ac:dyDescent="0.15">
      <c r="A146" s="182">
        <f>(A36)</f>
        <v>33</v>
      </c>
      <c r="B146" s="182" t="str">
        <f>T(B36)</f>
        <v/>
      </c>
      <c r="C146" s="97"/>
      <c r="D146" s="97"/>
      <c r="E146" s="95"/>
      <c r="F146" s="96"/>
      <c r="G146" s="123"/>
      <c r="H146" s="124"/>
      <c r="I146" s="97"/>
      <c r="K146"/>
      <c r="L146"/>
      <c r="M146"/>
      <c r="N146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M146" s="2"/>
      <c r="AY146" s="38"/>
      <c r="BP146" s="27"/>
      <c r="BQ146" s="85"/>
      <c r="BR146" s="85"/>
      <c r="BS146" s="85"/>
      <c r="BT146" s="85"/>
      <c r="BU146" s="85"/>
      <c r="BV146" s="85"/>
      <c r="BW146" s="85"/>
      <c r="BX146" s="85"/>
      <c r="BY146" s="85"/>
      <c r="BZ146" s="83"/>
      <c r="CA146" s="83"/>
      <c r="CB146" s="83"/>
      <c r="CC146" s="83"/>
      <c r="CD146" s="83"/>
      <c r="CE146" s="83"/>
      <c r="CF146" s="83"/>
      <c r="CG146" s="83"/>
      <c r="CH146" s="83"/>
      <c r="CI146" s="83"/>
      <c r="CJ146" s="83"/>
    </row>
    <row r="147" spans="1:99" s="17" customFormat="1" ht="12.75" customHeight="1" x14ac:dyDescent="0.15">
      <c r="A147" s="182"/>
      <c r="B147" s="182"/>
      <c r="C147" s="97"/>
      <c r="D147" s="97"/>
      <c r="E147" s="95"/>
      <c r="F147" s="96"/>
      <c r="G147" s="123"/>
      <c r="H147" s="124"/>
      <c r="I147" s="97"/>
      <c r="K147"/>
      <c r="L147"/>
      <c r="M147"/>
      <c r="N147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M147" s="2"/>
      <c r="AY147" s="38"/>
      <c r="BP147" s="27"/>
      <c r="BQ147" s="85"/>
      <c r="BR147" s="85"/>
      <c r="BS147" s="85"/>
      <c r="BT147" s="85"/>
      <c r="BU147" s="85"/>
      <c r="BV147" s="85"/>
      <c r="BW147" s="85"/>
      <c r="BX147" s="85"/>
      <c r="BY147" s="85"/>
      <c r="BZ147" s="83"/>
      <c r="CA147" s="83"/>
      <c r="CB147" s="83"/>
      <c r="CC147" s="83"/>
      <c r="CD147" s="83"/>
      <c r="CE147" s="83"/>
      <c r="CF147" s="83"/>
      <c r="CG147" s="83"/>
      <c r="CH147" s="83"/>
      <c r="CI147" s="83"/>
      <c r="CJ147" s="83"/>
    </row>
    <row r="148" spans="1:99" s="17" customFormat="1" ht="12.75" customHeight="1" x14ac:dyDescent="0.15">
      <c r="A148" s="182"/>
      <c r="B148" s="182"/>
      <c r="C148" s="97"/>
      <c r="D148" s="97"/>
      <c r="E148" s="95"/>
      <c r="F148" s="96"/>
      <c r="G148" s="123"/>
      <c r="H148" s="124"/>
      <c r="I148" s="97"/>
      <c r="K148"/>
      <c r="L148"/>
      <c r="M148"/>
      <c r="N148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M148" s="2"/>
      <c r="AY148" s="38"/>
      <c r="BP148" s="27"/>
      <c r="BQ148" s="85"/>
      <c r="BR148" s="85"/>
      <c r="BS148" s="85"/>
      <c r="BT148" s="85"/>
      <c r="BU148" s="85"/>
      <c r="BV148" s="85"/>
      <c r="BW148" s="85"/>
      <c r="BX148" s="85"/>
      <c r="BY148" s="85"/>
      <c r="BZ148" s="83"/>
      <c r="CA148" s="83"/>
      <c r="CB148" s="83"/>
      <c r="CC148" s="83"/>
      <c r="CD148" s="83"/>
      <c r="CE148" s="83"/>
      <c r="CF148" s="83"/>
      <c r="CG148" s="83"/>
      <c r="CH148" s="83"/>
      <c r="CI148" s="83"/>
      <c r="CJ148" s="83"/>
    </row>
    <row r="149" spans="1:99" s="17" customFormat="1" ht="12.75" customHeight="1" x14ac:dyDescent="0.15">
      <c r="A149" s="182">
        <f>(A37)</f>
        <v>34</v>
      </c>
      <c r="B149" s="182" t="str">
        <f>T(B37)</f>
        <v/>
      </c>
      <c r="C149" s="97"/>
      <c r="D149" s="97"/>
      <c r="E149" s="95"/>
      <c r="F149" s="96"/>
      <c r="G149" s="123"/>
      <c r="H149" s="124"/>
      <c r="I149" s="97"/>
      <c r="K149"/>
      <c r="L149"/>
      <c r="M149"/>
      <c r="N149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M149" s="2"/>
      <c r="AY149" s="38"/>
      <c r="BP149" s="27"/>
      <c r="BQ149" s="85"/>
      <c r="BR149" s="85"/>
      <c r="BS149" s="85"/>
      <c r="BT149" s="85"/>
      <c r="BU149" s="85"/>
      <c r="BV149" s="85"/>
      <c r="BW149" s="85"/>
      <c r="BX149" s="85"/>
      <c r="BY149" s="85"/>
      <c r="BZ149" s="83"/>
      <c r="CA149" s="83"/>
      <c r="CB149" s="83"/>
      <c r="CC149" s="83"/>
      <c r="CD149" s="83"/>
      <c r="CE149" s="83"/>
      <c r="CF149" s="83"/>
      <c r="CG149" s="83"/>
      <c r="CH149" s="83"/>
      <c r="CI149" s="83"/>
      <c r="CJ149" s="83"/>
    </row>
    <row r="150" spans="1:99" s="17" customFormat="1" ht="12.75" customHeight="1" x14ac:dyDescent="0.15">
      <c r="A150" s="182"/>
      <c r="B150" s="182"/>
      <c r="C150" s="97"/>
      <c r="D150" s="97"/>
      <c r="E150" s="95"/>
      <c r="F150" s="96"/>
      <c r="G150" s="123"/>
      <c r="H150" s="124"/>
      <c r="I150" s="97"/>
      <c r="K150"/>
      <c r="L150"/>
      <c r="M150"/>
      <c r="N150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M150" s="2"/>
      <c r="AY150" s="38"/>
      <c r="BP150" s="27"/>
      <c r="BQ150" s="85"/>
      <c r="BR150" s="85"/>
      <c r="BS150" s="85"/>
      <c r="BT150" s="85"/>
      <c r="BU150" s="85"/>
      <c r="BV150" s="85"/>
      <c r="BW150" s="85"/>
      <c r="BX150" s="85"/>
      <c r="BY150" s="85"/>
      <c r="BZ150" s="83"/>
      <c r="CA150" s="83"/>
      <c r="CB150" s="83"/>
      <c r="CC150" s="83"/>
      <c r="CD150" s="83"/>
      <c r="CE150" s="83"/>
      <c r="CF150" s="83"/>
      <c r="CG150" s="83"/>
      <c r="CH150" s="83"/>
      <c r="CI150" s="83"/>
      <c r="CJ150" s="83"/>
    </row>
    <row r="151" spans="1:99" s="17" customFormat="1" ht="12.75" customHeight="1" x14ac:dyDescent="0.15">
      <c r="A151" s="182"/>
      <c r="B151" s="182"/>
      <c r="C151" s="97"/>
      <c r="D151" s="97"/>
      <c r="E151" s="95"/>
      <c r="F151" s="96"/>
      <c r="G151" s="123"/>
      <c r="H151" s="124"/>
      <c r="I151" s="97"/>
      <c r="K151"/>
      <c r="L151"/>
      <c r="M151"/>
      <c r="N151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M151" s="2"/>
      <c r="AY151" s="38"/>
      <c r="BP151" s="27"/>
      <c r="BQ151" s="85"/>
      <c r="BR151" s="85"/>
      <c r="BS151" s="85"/>
      <c r="BT151" s="85"/>
      <c r="BU151" s="85"/>
      <c r="BV151" s="85"/>
      <c r="BW151" s="85"/>
      <c r="BX151" s="85"/>
      <c r="BY151" s="85"/>
      <c r="BZ151" s="83"/>
      <c r="CA151" s="83"/>
      <c r="CB151" s="83"/>
      <c r="CC151" s="83"/>
      <c r="CD151" s="83"/>
      <c r="CE151" s="83"/>
      <c r="CF151" s="83"/>
      <c r="CG151" s="83"/>
      <c r="CH151" s="83"/>
      <c r="CI151" s="83"/>
      <c r="CJ151" s="83"/>
    </row>
    <row r="152" spans="1:99" s="17" customFormat="1" ht="12.75" customHeight="1" x14ac:dyDescent="0.15">
      <c r="A152" s="182">
        <f>(A38)</f>
        <v>35</v>
      </c>
      <c r="B152" s="182" t="str">
        <f>T(B38)</f>
        <v/>
      </c>
      <c r="C152" s="97"/>
      <c r="D152" s="97"/>
      <c r="E152" s="95"/>
      <c r="F152" s="96"/>
      <c r="G152" s="123"/>
      <c r="H152" s="124"/>
      <c r="I152" s="97"/>
      <c r="K152"/>
      <c r="L152"/>
      <c r="M152"/>
      <c r="N15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M152" s="2"/>
      <c r="AY152" s="38"/>
      <c r="BP152" s="27"/>
      <c r="BQ152" s="85"/>
      <c r="BR152" s="85"/>
      <c r="BS152" s="85"/>
      <c r="BT152" s="85"/>
      <c r="BU152" s="85"/>
      <c r="BV152" s="85"/>
      <c r="BW152" s="85"/>
      <c r="BX152" s="85"/>
      <c r="BY152" s="85"/>
      <c r="BZ152" s="83"/>
      <c r="CA152" s="83"/>
      <c r="CB152" s="83"/>
      <c r="CC152" s="83"/>
      <c r="CD152" s="83"/>
      <c r="CE152" s="83"/>
      <c r="CF152" s="83"/>
      <c r="CG152" s="83"/>
      <c r="CH152" s="83"/>
      <c r="CI152" s="83"/>
      <c r="CJ152" s="83"/>
    </row>
    <row r="153" spans="1:99" s="17" customFormat="1" ht="12.75" customHeight="1" x14ac:dyDescent="0.15">
      <c r="A153" s="182"/>
      <c r="B153" s="182"/>
      <c r="C153" s="97"/>
      <c r="D153" s="97"/>
      <c r="E153" s="95"/>
      <c r="F153" s="96"/>
      <c r="G153" s="123"/>
      <c r="H153" s="124"/>
      <c r="I153" s="97"/>
      <c r="K153"/>
      <c r="L153"/>
      <c r="M153"/>
      <c r="N153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M153" s="2"/>
      <c r="AY153" s="38"/>
      <c r="BP153" s="27"/>
      <c r="BQ153" s="85"/>
      <c r="BR153" s="85"/>
      <c r="BS153" s="85"/>
      <c r="BT153" s="85"/>
      <c r="BU153" s="85"/>
      <c r="BV153" s="85"/>
      <c r="BW153" s="85"/>
      <c r="BX153" s="85"/>
      <c r="BY153" s="85"/>
      <c r="BZ153" s="83"/>
      <c r="CA153" s="83"/>
      <c r="CB153" s="83"/>
      <c r="CC153" s="83"/>
      <c r="CD153" s="83"/>
      <c r="CE153" s="83"/>
      <c r="CF153" s="83"/>
      <c r="CG153" s="83"/>
      <c r="CH153" s="83"/>
      <c r="CI153" s="83"/>
      <c r="CJ153" s="83"/>
    </row>
    <row r="154" spans="1:99" s="17" customFormat="1" ht="12.75" customHeight="1" x14ac:dyDescent="0.15">
      <c r="A154" s="182"/>
      <c r="B154" s="182"/>
      <c r="C154" s="97"/>
      <c r="D154" s="97"/>
      <c r="E154" s="95"/>
      <c r="F154" s="96"/>
      <c r="G154" s="123"/>
      <c r="H154" s="124"/>
      <c r="I154" s="97"/>
      <c r="K154"/>
      <c r="L154"/>
      <c r="M154"/>
      <c r="N154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M154" s="2"/>
      <c r="AY154" s="38"/>
      <c r="BP154" s="27"/>
      <c r="BQ154" s="85"/>
      <c r="BR154" s="85"/>
      <c r="BS154" s="85"/>
      <c r="BT154" s="85"/>
      <c r="BU154" s="85"/>
      <c r="BV154" s="85"/>
      <c r="BW154" s="85"/>
      <c r="BX154" s="85"/>
      <c r="BY154" s="85"/>
      <c r="BZ154" s="83"/>
      <c r="CA154" s="83"/>
      <c r="CB154" s="83"/>
      <c r="CC154" s="83"/>
      <c r="CD154" s="83"/>
      <c r="CE154" s="83"/>
      <c r="CF154" s="83"/>
      <c r="CG154" s="83"/>
      <c r="CH154" s="83"/>
      <c r="CI154" s="83"/>
      <c r="CJ154" s="83"/>
    </row>
    <row r="155" spans="1:99" x14ac:dyDescent="0.15">
      <c r="A155" s="3"/>
      <c r="B155" s="3"/>
      <c r="J155" s="17"/>
      <c r="K155"/>
      <c r="L155"/>
      <c r="M155"/>
      <c r="N155"/>
      <c r="O155" s="17"/>
      <c r="P155" s="17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4"/>
      <c r="AD155" s="3"/>
      <c r="AE155" s="3"/>
      <c r="AF155" s="3"/>
      <c r="AG155" s="3"/>
      <c r="AH155" s="3"/>
      <c r="AI155" s="3"/>
      <c r="AJ155" s="3"/>
      <c r="AK155" s="3"/>
      <c r="AL155" s="3"/>
      <c r="AM155" s="1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0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29"/>
      <c r="BQ155" s="34"/>
      <c r="BR155" s="34"/>
      <c r="BS155" s="34"/>
      <c r="BT155" s="34"/>
      <c r="BU155" s="34"/>
      <c r="BV155" s="34"/>
      <c r="BW155" s="34"/>
      <c r="BX155" s="34"/>
      <c r="BY155" s="34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</row>
    <row r="156" spans="1:99" x14ac:dyDescent="0.15">
      <c r="A156" s="3"/>
      <c r="B156" s="3"/>
      <c r="J156" s="17"/>
      <c r="K156"/>
      <c r="L156"/>
      <c r="M156"/>
      <c r="N156"/>
      <c r="O156" s="17"/>
      <c r="P156" s="17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4"/>
      <c r="AD156" s="3"/>
      <c r="AE156" s="3"/>
      <c r="AF156" s="3"/>
      <c r="AG156" s="3"/>
      <c r="AH156" s="3"/>
      <c r="AI156" s="3"/>
      <c r="AJ156" s="3"/>
      <c r="AK156" s="3"/>
      <c r="AL156" s="3"/>
      <c r="AM156" s="1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0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29"/>
      <c r="BQ156" s="34"/>
      <c r="BR156" s="34"/>
      <c r="BS156" s="34"/>
      <c r="BT156" s="34"/>
      <c r="BU156" s="34"/>
      <c r="BV156" s="34"/>
      <c r="BW156" s="34"/>
      <c r="BX156" s="34"/>
      <c r="BY156" s="34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</row>
    <row r="157" spans="1:99" x14ac:dyDescent="0.15">
      <c r="A157" s="3"/>
      <c r="B157" s="3"/>
      <c r="J157" s="17"/>
      <c r="K157"/>
      <c r="L157"/>
      <c r="M157"/>
      <c r="N157"/>
      <c r="O157" s="17"/>
      <c r="P157" s="17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4"/>
      <c r="AD157" s="3"/>
      <c r="AE157" s="3"/>
      <c r="AF157" s="3"/>
      <c r="AG157" s="3"/>
      <c r="AH157" s="3"/>
      <c r="AI157" s="3"/>
      <c r="AJ157" s="3"/>
      <c r="AK157" s="3"/>
      <c r="AL157" s="3"/>
      <c r="AM157" s="1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0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29"/>
      <c r="BQ157" s="34"/>
      <c r="BR157" s="34"/>
      <c r="BS157" s="34"/>
      <c r="BT157" s="34"/>
      <c r="BU157" s="34"/>
      <c r="BV157" s="34"/>
      <c r="BW157" s="34"/>
      <c r="BX157" s="34"/>
      <c r="BY157" s="34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</row>
    <row r="158" spans="1:99" x14ac:dyDescent="0.15">
      <c r="A158" s="3"/>
      <c r="B158" s="3"/>
      <c r="J158" s="17"/>
      <c r="K158"/>
      <c r="L158"/>
      <c r="M158"/>
      <c r="N158"/>
      <c r="O158" s="17"/>
      <c r="P158" s="17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4"/>
      <c r="AD158" s="3"/>
      <c r="AE158" s="3"/>
      <c r="AF158" s="3"/>
      <c r="AG158" s="3"/>
      <c r="AH158" s="3"/>
      <c r="AI158" s="3"/>
      <c r="AJ158" s="3"/>
      <c r="AK158" s="3"/>
      <c r="AL158" s="3"/>
      <c r="AM158" s="1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0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29"/>
      <c r="BQ158" s="34"/>
      <c r="BR158" s="34"/>
      <c r="BS158" s="34"/>
      <c r="BT158" s="34"/>
      <c r="BU158" s="34"/>
      <c r="BV158" s="34"/>
      <c r="BW158" s="34"/>
      <c r="BX158" s="34"/>
      <c r="BY158" s="34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</row>
    <row r="159" spans="1:99" x14ac:dyDescent="0.15">
      <c r="C159" s="1" t="e">
        <f>CORREL(C4:C38,C4:C38)</f>
        <v>#DIV/0!</v>
      </c>
      <c r="D159" s="8" t="e">
        <f>CORREL(C4:C38,D4:D38)</f>
        <v>#DIV/0!</v>
      </c>
      <c r="E159" s="125" t="e">
        <f>CORREL(C4:C38,E4:E38)</f>
        <v>#DIV/0!</v>
      </c>
      <c r="F159" s="126" t="e">
        <f>CORREL(C4:C38,F4:F38)</f>
        <v>#DIV/0!</v>
      </c>
      <c r="G159" s="121" t="e">
        <f>CORREL(C4:C38,G4:G38)</f>
        <v>#DIV/0!</v>
      </c>
      <c r="H159" s="122" t="e">
        <f>CORREL(C4:C38,H4:H38)</f>
        <v>#DIV/0!</v>
      </c>
      <c r="I159" s="127" t="e">
        <f>CORREL(C4:C38,I4:I38)</f>
        <v>#DIV/0!</v>
      </c>
      <c r="J159"/>
      <c r="K159"/>
      <c r="L159"/>
      <c r="M159"/>
      <c r="N159"/>
      <c r="O159" s="17"/>
      <c r="P159" s="17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4"/>
      <c r="AD159" s="3"/>
      <c r="AE159" s="3"/>
      <c r="AF159" s="3"/>
      <c r="AG159" s="3"/>
      <c r="AH159" s="3"/>
      <c r="AI159" s="3"/>
      <c r="AJ159" s="3"/>
      <c r="AK159" s="3"/>
      <c r="AL159" s="3"/>
      <c r="AM159" s="1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0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29"/>
      <c r="BQ159" s="34"/>
      <c r="BR159" s="34"/>
      <c r="BS159" s="34"/>
      <c r="BT159" s="34"/>
      <c r="BU159" s="34"/>
      <c r="BV159" s="34"/>
      <c r="BW159" s="34"/>
      <c r="BX159" s="34"/>
      <c r="BY159" s="34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</row>
    <row r="160" spans="1:99" x14ac:dyDescent="0.15">
      <c r="C160" s="128"/>
      <c r="D160" s="1" t="e">
        <f>CORREL(D4:D38,D4:D38)</f>
        <v>#DIV/0!</v>
      </c>
      <c r="E160" s="125" t="e">
        <f>CORREL(D4:D38,E4:E38)</f>
        <v>#DIV/0!</v>
      </c>
      <c r="F160" s="126" t="e">
        <f>CORREL(D4:D38,F4:F38)</f>
        <v>#DIV/0!</v>
      </c>
      <c r="G160" s="121" t="e">
        <f>CORREL(D4:D38,G4:G38)</f>
        <v>#DIV/0!</v>
      </c>
      <c r="H160" s="122" t="e">
        <f>CORREL(D4:D38,H4:H38)</f>
        <v>#DIV/0!</v>
      </c>
      <c r="I160" s="127" t="e">
        <f>CORREL(D4:D38,I4:I38)</f>
        <v>#DIV/0!</v>
      </c>
      <c r="J160"/>
      <c r="K160"/>
      <c r="L160"/>
      <c r="M160"/>
      <c r="N160"/>
      <c r="O160" s="17"/>
      <c r="P160" s="17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4"/>
      <c r="AD160" s="3"/>
      <c r="AE160" s="3"/>
      <c r="AF160" s="3"/>
      <c r="AG160" s="3"/>
      <c r="AH160" s="3"/>
      <c r="AI160" s="3"/>
      <c r="AJ160" s="3"/>
      <c r="AK160" s="3"/>
      <c r="AL160" s="3"/>
      <c r="AM160" s="1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0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29"/>
      <c r="BQ160" s="34"/>
      <c r="BR160" s="34"/>
      <c r="BS160" s="34"/>
      <c r="BT160" s="34"/>
      <c r="BU160" s="34"/>
      <c r="BV160" s="34"/>
      <c r="BW160" s="34"/>
      <c r="BX160" s="34"/>
      <c r="BY160" s="34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</row>
    <row r="161" spans="1:99" x14ac:dyDescent="0.15">
      <c r="C161" s="128"/>
      <c r="D161" s="128"/>
      <c r="E161" s="3" t="e">
        <f>CORREL(E4:E38,E4:E38)</f>
        <v>#DIV/0!</v>
      </c>
      <c r="F161" s="126" t="e">
        <f>CORREL(E4:E38,F4:F38)</f>
        <v>#DIV/0!</v>
      </c>
      <c r="G161" s="121" t="e">
        <f>CORREL(E4:E38,G4:G38)</f>
        <v>#DIV/0!</v>
      </c>
      <c r="H161" s="122" t="e">
        <f>CORREL(E4:E38,H4:H38)</f>
        <v>#DIV/0!</v>
      </c>
      <c r="I161" s="127" t="e">
        <f>CORREL(E4:E38,I4:I38)</f>
        <v>#DIV/0!</v>
      </c>
      <c r="J161"/>
      <c r="K161"/>
      <c r="L161"/>
      <c r="M161"/>
      <c r="N161"/>
      <c r="O161" s="17"/>
      <c r="P161" s="17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4"/>
      <c r="AD161" s="3"/>
      <c r="AE161" s="3"/>
      <c r="AF161" s="3"/>
      <c r="AG161" s="3"/>
      <c r="AH161" s="3"/>
      <c r="AI161" s="3"/>
      <c r="AJ161" s="3"/>
      <c r="AK161" s="3"/>
      <c r="AL161" s="3"/>
      <c r="AM161" s="1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0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29"/>
      <c r="BQ161" s="34"/>
      <c r="BR161" s="34"/>
      <c r="BS161" s="34"/>
      <c r="BT161" s="34"/>
      <c r="BU161" s="34"/>
      <c r="BV161" s="34"/>
      <c r="BW161" s="34"/>
      <c r="BX161" s="34"/>
      <c r="BY161" s="34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</row>
    <row r="162" spans="1:99" x14ac:dyDescent="0.15">
      <c r="C162" s="128"/>
      <c r="D162" s="128"/>
      <c r="E162" s="125"/>
      <c r="F162" s="1" t="e">
        <f>CORREL(F4:F38,F4:F38)</f>
        <v>#DIV/0!</v>
      </c>
      <c r="G162" s="121" t="e">
        <f>CORREL(F4:F38,G4:G38)</f>
        <v>#DIV/0!</v>
      </c>
      <c r="H162" s="122" t="e">
        <f>CORREL(F4:F38,H4:H38)</f>
        <v>#DIV/0!</v>
      </c>
      <c r="I162" s="127" t="e">
        <f>CORREL(F4:F38,I4:I38)</f>
        <v>#DIV/0!</v>
      </c>
      <c r="J162"/>
      <c r="K162"/>
      <c r="L162"/>
      <c r="M162"/>
      <c r="N162"/>
      <c r="O162" s="17"/>
      <c r="P162" s="17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4"/>
      <c r="AD162" s="3"/>
      <c r="AE162" s="3"/>
      <c r="AF162" s="3"/>
      <c r="AG162" s="3"/>
      <c r="AH162" s="3"/>
      <c r="AI162" s="3"/>
      <c r="AJ162" s="3"/>
      <c r="AK162" s="3"/>
      <c r="AL162" s="3"/>
      <c r="AM162" s="1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0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29"/>
      <c r="BQ162" s="34"/>
      <c r="BR162" s="34"/>
      <c r="BS162" s="34"/>
      <c r="BT162" s="34"/>
      <c r="BU162" s="34"/>
      <c r="BV162" s="34"/>
      <c r="BW162" s="34"/>
      <c r="BX162" s="34"/>
      <c r="BY162" s="34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</row>
    <row r="163" spans="1:99" x14ac:dyDescent="0.15">
      <c r="C163" s="128"/>
      <c r="D163" s="128"/>
      <c r="E163" s="125"/>
      <c r="F163" s="126"/>
      <c r="G163" s="1" t="e">
        <f>CORREL(G4:G38,G4:G38)</f>
        <v>#DIV/0!</v>
      </c>
      <c r="H163" s="122" t="e">
        <f>CORREL(G4:G38,H4:H38)</f>
        <v>#DIV/0!</v>
      </c>
      <c r="I163" s="127" t="e">
        <f>CORREL(G4:G38,I4:I38)</f>
        <v>#DIV/0!</v>
      </c>
      <c r="J163"/>
      <c r="K163"/>
      <c r="L163"/>
      <c r="M163"/>
      <c r="N163"/>
      <c r="O163" s="17"/>
      <c r="P163" s="17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4"/>
      <c r="AD163" s="3"/>
      <c r="AE163" s="3"/>
      <c r="AF163" s="3"/>
      <c r="AG163" s="3"/>
      <c r="AH163" s="3"/>
      <c r="AI163" s="3"/>
      <c r="AJ163" s="3"/>
      <c r="AK163" s="3"/>
      <c r="AL163" s="3"/>
      <c r="AM163" s="1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0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29"/>
      <c r="BQ163" s="34"/>
      <c r="BR163" s="34"/>
      <c r="BS163" s="34"/>
      <c r="BT163" s="34"/>
      <c r="BU163" s="34"/>
      <c r="BV163" s="34"/>
      <c r="BW163" s="34"/>
      <c r="BX163" s="34"/>
      <c r="BY163" s="34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</row>
    <row r="164" spans="1:99" x14ac:dyDescent="0.15">
      <c r="C164" s="128"/>
      <c r="D164" s="128"/>
      <c r="E164" s="125"/>
      <c r="F164" s="126"/>
      <c r="G164" s="121"/>
      <c r="H164" s="1" t="e">
        <f>CORREL(H4:H38,H4:H38)</f>
        <v>#DIV/0!</v>
      </c>
      <c r="I164" s="127" t="e">
        <f>CORREL(H4:H38,I4:I38)</f>
        <v>#DIV/0!</v>
      </c>
      <c r="J164"/>
      <c r="K164"/>
      <c r="L164"/>
      <c r="M164"/>
      <c r="N164"/>
      <c r="O164" s="17"/>
      <c r="P164" s="17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4"/>
      <c r="AD164" s="3"/>
      <c r="AE164" s="3"/>
      <c r="AF164" s="3"/>
      <c r="AG164" s="3"/>
      <c r="AH164" s="3"/>
      <c r="AI164" s="3"/>
      <c r="AJ164" s="3"/>
      <c r="AK164" s="3"/>
      <c r="AL164" s="3"/>
      <c r="AM164" s="1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0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29"/>
      <c r="BQ164" s="34"/>
      <c r="BR164" s="34"/>
      <c r="BS164" s="34"/>
      <c r="BT164" s="34"/>
      <c r="BU164" s="34"/>
      <c r="BV164" s="34"/>
      <c r="BW164" s="34"/>
      <c r="BX164" s="34"/>
      <c r="BY164" s="34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</row>
    <row r="165" spans="1:99" x14ac:dyDescent="0.15">
      <c r="C165" s="128"/>
      <c r="D165" s="128"/>
      <c r="E165" s="125"/>
      <c r="F165" s="126"/>
      <c r="G165" s="121"/>
      <c r="H165" s="122"/>
      <c r="I165" s="1" t="e">
        <f>CORREL(I4:I38,I4:I38)</f>
        <v>#DIV/0!</v>
      </c>
      <c r="J165"/>
      <c r="K165"/>
      <c r="L165"/>
      <c r="M165"/>
      <c r="N165"/>
      <c r="O165" s="17"/>
      <c r="P165" s="17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4"/>
      <c r="AD165" s="3"/>
      <c r="AE165" s="3"/>
      <c r="AF165" s="3"/>
      <c r="AG165" s="3"/>
      <c r="AH165" s="3"/>
      <c r="AI165" s="3"/>
      <c r="AJ165" s="3"/>
      <c r="AK165" s="3"/>
      <c r="AL165" s="3"/>
      <c r="AM165" s="1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0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29"/>
      <c r="BQ165" s="34"/>
      <c r="BR165" s="34"/>
      <c r="BS165" s="34"/>
      <c r="BT165" s="34"/>
      <c r="BU165" s="34"/>
      <c r="BV165" s="34"/>
      <c r="BW165" s="34"/>
      <c r="BX165" s="34"/>
      <c r="BY165" s="34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</row>
    <row r="166" spans="1:99" x14ac:dyDescent="0.15">
      <c r="C166"/>
      <c r="D166"/>
      <c r="E166"/>
      <c r="F166"/>
      <c r="G166"/>
      <c r="H166"/>
      <c r="I166"/>
      <c r="J166"/>
      <c r="K166"/>
      <c r="L166"/>
      <c r="M166"/>
      <c r="N166"/>
      <c r="O166" s="17"/>
      <c r="P166" s="17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4"/>
      <c r="AD166" s="3"/>
      <c r="AE166" s="3"/>
      <c r="AF166" s="3"/>
      <c r="AG166" s="3"/>
      <c r="AH166" s="3"/>
      <c r="AI166" s="3"/>
      <c r="AJ166" s="3"/>
      <c r="AK166" s="3"/>
      <c r="AL166" s="3"/>
      <c r="AM166" s="1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0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29"/>
      <c r="BQ166" s="34"/>
      <c r="BR166" s="34"/>
      <c r="BS166" s="34"/>
      <c r="BT166" s="34"/>
      <c r="BU166" s="34"/>
      <c r="BV166" s="34"/>
      <c r="BW166" s="34"/>
      <c r="BX166" s="34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</row>
    <row r="167" spans="1:99" x14ac:dyDescent="0.15">
      <c r="C167"/>
      <c r="D167"/>
      <c r="E167"/>
      <c r="F167"/>
      <c r="G167"/>
      <c r="H167"/>
      <c r="I167"/>
      <c r="J167"/>
      <c r="K167"/>
      <c r="L167"/>
      <c r="M167"/>
      <c r="N167"/>
      <c r="O167" s="17"/>
      <c r="P167" s="17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4"/>
      <c r="AD167" s="3"/>
      <c r="AE167" s="3"/>
      <c r="AF167" s="3"/>
      <c r="AG167" s="3"/>
      <c r="AH167" s="3"/>
      <c r="AI167" s="3"/>
      <c r="AJ167" s="3"/>
      <c r="AK167" s="3"/>
      <c r="AL167" s="3"/>
      <c r="AM167" s="1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0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29"/>
      <c r="BQ167" s="34"/>
      <c r="BR167" s="34"/>
      <c r="BS167" s="34"/>
      <c r="BT167" s="34"/>
      <c r="BU167" s="34"/>
      <c r="BV167" s="34"/>
      <c r="BW167" s="34"/>
      <c r="BX167" s="34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</row>
    <row r="168" spans="1:99" x14ac:dyDescent="0.15">
      <c r="C168"/>
      <c r="D168"/>
      <c r="E168"/>
      <c r="F168"/>
      <c r="G168"/>
      <c r="H168"/>
      <c r="I168"/>
      <c r="J168"/>
      <c r="K168"/>
      <c r="L168"/>
      <c r="M168"/>
      <c r="N168"/>
      <c r="O168" s="17"/>
      <c r="P168" s="17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4"/>
      <c r="AD168" s="3"/>
      <c r="AE168" s="3"/>
      <c r="AF168" s="3"/>
      <c r="AG168" s="3"/>
      <c r="AH168" s="3"/>
      <c r="AI168" s="3"/>
      <c r="AJ168" s="3"/>
      <c r="AK168" s="3"/>
      <c r="AL168" s="3"/>
      <c r="AM168" s="1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0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29"/>
      <c r="BQ168" s="34"/>
      <c r="BR168" s="34"/>
      <c r="BS168" s="34"/>
      <c r="BT168" s="34"/>
      <c r="BU168" s="34"/>
      <c r="BV168" s="34"/>
      <c r="BW168" s="34"/>
      <c r="BX168" s="34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</row>
    <row r="169" spans="1:99" x14ac:dyDescent="0.15">
      <c r="C169"/>
      <c r="D169"/>
      <c r="E169"/>
      <c r="F169"/>
      <c r="G169"/>
      <c r="H169"/>
      <c r="I169"/>
      <c r="J169"/>
      <c r="K169"/>
      <c r="L169"/>
      <c r="M169"/>
      <c r="N169"/>
      <c r="O169" s="17"/>
      <c r="P169" s="17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4"/>
      <c r="AD169" s="3"/>
      <c r="AE169" s="3"/>
      <c r="AF169" s="3"/>
      <c r="AG169" s="3"/>
      <c r="AH169" s="3"/>
      <c r="AI169" s="3"/>
      <c r="AJ169" s="3"/>
      <c r="AK169" s="3"/>
      <c r="AL169" s="3"/>
      <c r="AM169" s="1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0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29"/>
      <c r="BQ169" s="34"/>
      <c r="BR169" s="34"/>
      <c r="BS169" s="34"/>
      <c r="BT169" s="34"/>
      <c r="BU169" s="34"/>
      <c r="BV169" s="34"/>
      <c r="BW169" s="34"/>
      <c r="BX169" s="34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</row>
    <row r="170" spans="1:99" x14ac:dyDescent="0.15">
      <c r="C170"/>
      <c r="D170"/>
      <c r="E170"/>
      <c r="F170"/>
      <c r="G170"/>
      <c r="H170"/>
      <c r="I170"/>
      <c r="J170"/>
      <c r="K170"/>
      <c r="L170"/>
      <c r="M170"/>
      <c r="N170"/>
      <c r="O170" s="17"/>
      <c r="P170" s="17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4"/>
      <c r="AD170" s="3"/>
      <c r="AE170" s="3"/>
      <c r="AF170" s="3"/>
      <c r="AG170" s="3"/>
      <c r="AH170" s="3"/>
      <c r="AI170" s="3"/>
      <c r="AJ170" s="3"/>
      <c r="AK170" s="3"/>
      <c r="AL170" s="3"/>
      <c r="AM170" s="1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0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29"/>
      <c r="BQ170" s="34"/>
      <c r="BR170" s="34"/>
      <c r="BS170" s="34"/>
      <c r="BT170" s="34"/>
      <c r="BU170" s="34"/>
      <c r="BV170" s="34"/>
      <c r="BW170" s="34"/>
      <c r="BX170" s="34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</row>
    <row r="171" spans="1:99" x14ac:dyDescent="0.15">
      <c r="A171" s="3"/>
      <c r="B171" s="3"/>
      <c r="J171" s="17"/>
      <c r="O171" s="17"/>
      <c r="P171" s="17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4"/>
      <c r="AD171" s="3"/>
      <c r="AE171" s="3"/>
      <c r="AF171" s="3"/>
      <c r="AG171" s="3"/>
      <c r="AH171" s="3"/>
      <c r="AI171" s="3"/>
      <c r="AJ171" s="3"/>
      <c r="AK171" s="3"/>
      <c r="AL171" s="3"/>
      <c r="AM171" s="1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0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29"/>
      <c r="BQ171" s="34"/>
      <c r="BR171" s="34"/>
      <c r="BS171" s="34"/>
      <c r="BT171" s="34"/>
      <c r="BU171" s="34"/>
      <c r="BV171" s="34"/>
      <c r="BW171" s="34"/>
      <c r="BX171" s="34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</row>
    <row r="172" spans="1:99" x14ac:dyDescent="0.15">
      <c r="A172" s="3"/>
      <c r="B172" s="3"/>
      <c r="J172" s="17"/>
      <c r="O172" s="17"/>
      <c r="P172" s="17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4"/>
      <c r="AD172" s="3"/>
      <c r="AE172" s="3"/>
      <c r="AF172" s="3"/>
      <c r="AG172" s="3"/>
      <c r="AH172" s="3"/>
      <c r="AI172" s="3"/>
      <c r="AJ172" s="3"/>
      <c r="AK172" s="3"/>
      <c r="AL172" s="3"/>
      <c r="AM172" s="1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0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29"/>
      <c r="BQ172" s="34"/>
      <c r="BR172" s="34"/>
      <c r="BS172" s="34"/>
      <c r="BT172" s="34"/>
      <c r="BU172" s="34"/>
      <c r="BV172" s="34"/>
      <c r="BW172" s="34"/>
      <c r="BX172" s="34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</row>
    <row r="173" spans="1:99" x14ac:dyDescent="0.15">
      <c r="A173" s="3"/>
      <c r="B173" s="3"/>
      <c r="J173" s="17"/>
      <c r="O173" s="17"/>
      <c r="P173" s="17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4"/>
      <c r="AD173" s="3"/>
      <c r="AE173" s="3"/>
      <c r="AF173" s="3"/>
      <c r="AG173" s="3"/>
      <c r="AH173" s="3"/>
      <c r="AI173" s="3"/>
      <c r="AJ173" s="3"/>
      <c r="AK173" s="3"/>
      <c r="AL173" s="3"/>
      <c r="AM173" s="1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0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29"/>
      <c r="BQ173" s="34"/>
      <c r="BR173" s="34"/>
      <c r="BS173" s="34"/>
      <c r="BT173" s="34"/>
      <c r="BU173" s="34"/>
      <c r="BV173" s="34"/>
      <c r="BW173" s="34"/>
      <c r="BX173" s="34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</row>
    <row r="174" spans="1:99" x14ac:dyDescent="0.15">
      <c r="A174" s="3"/>
      <c r="B174" s="3"/>
      <c r="J174" s="17"/>
      <c r="O174" s="17"/>
      <c r="P174" s="17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4"/>
      <c r="AD174" s="3"/>
      <c r="AE174" s="3"/>
      <c r="AF174" s="3"/>
      <c r="AG174" s="3"/>
      <c r="AH174" s="3"/>
      <c r="AI174" s="3"/>
      <c r="AJ174" s="3"/>
      <c r="AK174" s="3"/>
      <c r="AL174" s="3"/>
      <c r="AM174" s="1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0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29"/>
      <c r="BQ174" s="34"/>
      <c r="BR174" s="34"/>
      <c r="BS174" s="34"/>
      <c r="BT174" s="34"/>
      <c r="BU174" s="34"/>
      <c r="BV174" s="34"/>
      <c r="BW174" s="34"/>
      <c r="BX174" s="34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</row>
    <row r="175" spans="1:99" x14ac:dyDescent="0.15">
      <c r="A175" s="3"/>
      <c r="B175" s="3"/>
      <c r="J175" s="17"/>
      <c r="O175" s="17"/>
      <c r="P175" s="17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4"/>
      <c r="AD175" s="3"/>
      <c r="AE175" s="3"/>
      <c r="AF175" s="3"/>
      <c r="AG175" s="3"/>
      <c r="AH175" s="3"/>
      <c r="AI175" s="3"/>
      <c r="AJ175" s="3"/>
      <c r="AK175" s="3"/>
      <c r="AL175" s="3"/>
      <c r="AM175" s="1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0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29"/>
      <c r="BQ175" s="34"/>
      <c r="BR175" s="34"/>
      <c r="BS175" s="34"/>
      <c r="BT175" s="34"/>
      <c r="BU175" s="34"/>
      <c r="BV175" s="34"/>
      <c r="BW175" s="34"/>
      <c r="BX175" s="34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</row>
    <row r="176" spans="1:99" x14ac:dyDescent="0.15">
      <c r="A176" s="3"/>
      <c r="B176" s="3"/>
      <c r="J176" s="17"/>
      <c r="O176" s="17"/>
      <c r="P176" s="17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4"/>
      <c r="AD176" s="3"/>
      <c r="AE176" s="3"/>
      <c r="AF176" s="3"/>
      <c r="AG176" s="3"/>
      <c r="AH176" s="3"/>
      <c r="AI176" s="3"/>
      <c r="AJ176" s="3"/>
      <c r="AK176" s="3"/>
      <c r="AL176" s="3"/>
      <c r="AM176" s="1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0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29"/>
      <c r="BQ176" s="34"/>
      <c r="BR176" s="34"/>
      <c r="BS176" s="34"/>
      <c r="BT176" s="34"/>
      <c r="BU176" s="34"/>
      <c r="BV176" s="34"/>
      <c r="BW176" s="34"/>
      <c r="BX176" s="34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</row>
    <row r="177" spans="1:99" x14ac:dyDescent="0.15">
      <c r="A177" s="3"/>
      <c r="B177" s="3"/>
      <c r="J177" s="17"/>
      <c r="O177" s="17"/>
      <c r="P177" s="17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4"/>
      <c r="AD177" s="3"/>
      <c r="AE177" s="3"/>
      <c r="AF177" s="3"/>
      <c r="AG177" s="3"/>
      <c r="AH177" s="3"/>
      <c r="AI177" s="3"/>
      <c r="AJ177" s="3"/>
      <c r="AK177" s="3"/>
      <c r="AL177" s="3"/>
      <c r="AM177" s="1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0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29"/>
      <c r="BQ177" s="34"/>
      <c r="BR177" s="34"/>
      <c r="BS177" s="34"/>
      <c r="BT177" s="34"/>
      <c r="BU177" s="34"/>
      <c r="BV177" s="34"/>
      <c r="BW177" s="34"/>
      <c r="BX177" s="34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</row>
    <row r="178" spans="1:99" x14ac:dyDescent="0.15">
      <c r="A178" s="3"/>
      <c r="B178" s="3"/>
      <c r="J178" s="17"/>
      <c r="O178" s="17"/>
      <c r="P178" s="17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4"/>
      <c r="AD178" s="3"/>
      <c r="AE178" s="3"/>
      <c r="AF178" s="3"/>
      <c r="AG178" s="3"/>
      <c r="AH178" s="3"/>
      <c r="AI178" s="3"/>
      <c r="AJ178" s="3"/>
      <c r="AK178" s="3"/>
      <c r="AL178" s="3"/>
      <c r="AM178" s="1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0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29"/>
      <c r="BQ178" s="34"/>
      <c r="BR178" s="34"/>
      <c r="BS178" s="34"/>
      <c r="BT178" s="34"/>
      <c r="BU178" s="34"/>
      <c r="BV178" s="34"/>
      <c r="BW178" s="34"/>
      <c r="BX178" s="34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</row>
    <row r="179" spans="1:99" x14ac:dyDescent="0.15">
      <c r="A179" s="3"/>
      <c r="B179" s="3"/>
      <c r="J179" s="17"/>
      <c r="O179" s="17"/>
      <c r="P179" s="17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4"/>
      <c r="AD179" s="3"/>
      <c r="AE179" s="3"/>
      <c r="AF179" s="3"/>
      <c r="AG179" s="3"/>
      <c r="AH179" s="3"/>
      <c r="AI179" s="3"/>
      <c r="AJ179" s="3"/>
      <c r="AK179" s="3"/>
      <c r="AL179" s="3"/>
      <c r="AM179" s="1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0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29"/>
      <c r="BQ179" s="34"/>
      <c r="BR179" s="34"/>
      <c r="BS179" s="34"/>
      <c r="BT179" s="34"/>
      <c r="BU179" s="34"/>
      <c r="BV179" s="34"/>
      <c r="BW179" s="34"/>
      <c r="BX179" s="34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</row>
    <row r="180" spans="1:99" x14ac:dyDescent="0.15">
      <c r="A180" s="3"/>
      <c r="B180" s="3"/>
      <c r="J180" s="17"/>
      <c r="O180" s="17"/>
      <c r="P180" s="17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4"/>
      <c r="AD180" s="3"/>
      <c r="AE180" s="3"/>
      <c r="AF180" s="3"/>
      <c r="AG180" s="3"/>
      <c r="AH180" s="3"/>
      <c r="AI180" s="3"/>
      <c r="AJ180" s="3"/>
      <c r="AK180" s="3"/>
      <c r="AL180" s="3"/>
      <c r="AM180" s="1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0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29"/>
      <c r="BQ180" s="34"/>
      <c r="BR180" s="34"/>
      <c r="BS180" s="34"/>
      <c r="BT180" s="34"/>
      <c r="BU180" s="34"/>
      <c r="BV180" s="34"/>
      <c r="BW180" s="34"/>
      <c r="BX180" s="34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</row>
    <row r="181" spans="1:99" x14ac:dyDescent="0.15">
      <c r="A181" s="3"/>
      <c r="B181" s="3"/>
      <c r="J181" s="17"/>
      <c r="O181" s="17"/>
      <c r="P181" s="17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4"/>
      <c r="AD181" s="3"/>
      <c r="AE181" s="3"/>
      <c r="AF181" s="3"/>
      <c r="AG181" s="3"/>
      <c r="AH181" s="3"/>
      <c r="AI181" s="3"/>
      <c r="AJ181" s="3"/>
      <c r="AK181" s="3"/>
      <c r="AL181" s="3"/>
      <c r="AM181" s="1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0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29"/>
      <c r="BQ181" s="34"/>
      <c r="BR181" s="34"/>
      <c r="BS181" s="34"/>
      <c r="BT181" s="34"/>
      <c r="BU181" s="34"/>
      <c r="BV181" s="34"/>
      <c r="BW181" s="34"/>
      <c r="BX181" s="34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</row>
    <row r="182" spans="1:99" x14ac:dyDescent="0.15">
      <c r="A182" s="3"/>
      <c r="B182" s="3"/>
      <c r="J182" s="17"/>
      <c r="O182" s="17"/>
      <c r="P182" s="17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4"/>
      <c r="AD182" s="3"/>
      <c r="AE182" s="3"/>
      <c r="AF182" s="3"/>
      <c r="AG182" s="3"/>
      <c r="AH182" s="3"/>
      <c r="AI182" s="3"/>
      <c r="AJ182" s="3"/>
      <c r="AK182" s="3"/>
      <c r="AL182" s="3"/>
      <c r="AM182" s="1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0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29"/>
      <c r="BQ182" s="34"/>
      <c r="BR182" s="34"/>
      <c r="BS182" s="34"/>
      <c r="BT182" s="34"/>
      <c r="BU182" s="34"/>
      <c r="BV182" s="34"/>
      <c r="BW182" s="34"/>
      <c r="BX182" s="34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</row>
    <row r="183" spans="1:99" x14ac:dyDescent="0.15">
      <c r="A183" s="3"/>
      <c r="B183" s="3"/>
      <c r="J183" s="17"/>
      <c r="O183" s="17"/>
      <c r="P183" s="17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4"/>
      <c r="AD183" s="3"/>
      <c r="AE183" s="3"/>
      <c r="AF183" s="3"/>
      <c r="AG183" s="3"/>
      <c r="AH183" s="3"/>
      <c r="AI183" s="3"/>
      <c r="AJ183" s="3"/>
      <c r="AK183" s="3"/>
      <c r="AL183" s="3"/>
      <c r="AM183" s="1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0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29"/>
      <c r="BQ183" s="34"/>
      <c r="BR183" s="34"/>
      <c r="BS183" s="34"/>
      <c r="BT183" s="34"/>
      <c r="BU183" s="34"/>
      <c r="BV183" s="34"/>
      <c r="BW183" s="34"/>
      <c r="BX183" s="34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</row>
    <row r="184" spans="1:99" x14ac:dyDescent="0.15">
      <c r="A184" s="3"/>
      <c r="B184" s="3"/>
      <c r="J184" s="17"/>
      <c r="O184" s="17"/>
      <c r="P184" s="17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4"/>
      <c r="AD184" s="3"/>
      <c r="AE184" s="3"/>
      <c r="AF184" s="3"/>
      <c r="AG184" s="3"/>
      <c r="AH184" s="3"/>
      <c r="AI184" s="3"/>
      <c r="AJ184" s="3"/>
      <c r="AK184" s="3"/>
      <c r="AL184" s="3"/>
      <c r="AM184" s="1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0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29"/>
      <c r="BQ184" s="34"/>
      <c r="BR184" s="34"/>
      <c r="BS184" s="34"/>
      <c r="BT184" s="34"/>
      <c r="BU184" s="34"/>
      <c r="BV184" s="34"/>
      <c r="BW184" s="34"/>
      <c r="BX184" s="34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</row>
    <row r="185" spans="1:99" x14ac:dyDescent="0.15">
      <c r="A185" s="3"/>
      <c r="B185" s="3"/>
      <c r="J185" s="17"/>
      <c r="O185" s="17"/>
      <c r="P185" s="17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4"/>
      <c r="AD185" s="3"/>
      <c r="AE185" s="3"/>
      <c r="AF185" s="3"/>
      <c r="AG185" s="3"/>
      <c r="AH185" s="3"/>
      <c r="AI185" s="3"/>
      <c r="AJ185" s="3"/>
      <c r="AK185" s="3"/>
      <c r="AL185" s="3"/>
      <c r="AM185" s="1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0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29"/>
      <c r="BQ185" s="34"/>
      <c r="BR185" s="34"/>
      <c r="BS185" s="34"/>
      <c r="BT185" s="34"/>
      <c r="BU185" s="34"/>
      <c r="BV185" s="34"/>
      <c r="BW185" s="34"/>
      <c r="BX185" s="34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</row>
    <row r="186" spans="1:99" x14ac:dyDescent="0.15">
      <c r="A186" s="3"/>
      <c r="B186" s="3"/>
      <c r="J186" s="17"/>
      <c r="O186" s="17"/>
      <c r="P186" s="17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4"/>
      <c r="AD186" s="3"/>
      <c r="AE186" s="3"/>
      <c r="AF186" s="3"/>
      <c r="AG186" s="3"/>
      <c r="AH186" s="3"/>
      <c r="AI186" s="3"/>
      <c r="AJ186" s="3"/>
      <c r="AK186" s="3"/>
      <c r="AL186" s="3"/>
      <c r="AM186" s="1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0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29"/>
      <c r="BQ186" s="34"/>
      <c r="BR186" s="34"/>
      <c r="BS186" s="34"/>
      <c r="BT186" s="34"/>
      <c r="BU186" s="34"/>
      <c r="BV186" s="34"/>
      <c r="BW186" s="34"/>
      <c r="BX186" s="34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</row>
    <row r="187" spans="1:99" x14ac:dyDescent="0.15">
      <c r="A187" s="3"/>
      <c r="B187" s="3"/>
      <c r="J187" s="17"/>
      <c r="O187" s="17"/>
      <c r="P187" s="17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4"/>
      <c r="AD187" s="3"/>
      <c r="AE187" s="3"/>
      <c r="AF187" s="3"/>
      <c r="AG187" s="3"/>
      <c r="AH187" s="3"/>
      <c r="AI187" s="3"/>
      <c r="AJ187" s="3"/>
      <c r="AK187" s="3"/>
      <c r="AL187" s="3"/>
      <c r="AM187" s="1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0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29"/>
      <c r="BQ187" s="34"/>
      <c r="BR187" s="34"/>
      <c r="BS187" s="34"/>
      <c r="BT187" s="34"/>
      <c r="BU187" s="34"/>
      <c r="BV187" s="34"/>
      <c r="BW187" s="34"/>
      <c r="BX187" s="34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</row>
    <row r="188" spans="1:99" x14ac:dyDescent="0.15">
      <c r="A188" s="3"/>
      <c r="B188" s="3"/>
      <c r="J188" s="17"/>
      <c r="O188" s="17"/>
      <c r="P188" s="17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4"/>
      <c r="AD188" s="3"/>
      <c r="AE188" s="3"/>
      <c r="AF188" s="3"/>
      <c r="AG188" s="3"/>
      <c r="AH188" s="3"/>
      <c r="AI188" s="3"/>
      <c r="AJ188" s="3"/>
      <c r="AK188" s="3"/>
      <c r="AL188" s="3"/>
      <c r="AM188" s="1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0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29"/>
      <c r="BQ188" s="34"/>
      <c r="BR188" s="34"/>
      <c r="BS188" s="34"/>
      <c r="BT188" s="34"/>
      <c r="BU188" s="34"/>
      <c r="BV188" s="34"/>
      <c r="BW188" s="34"/>
      <c r="BX188" s="34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</row>
    <row r="189" spans="1:99" x14ac:dyDescent="0.15">
      <c r="A189" s="3"/>
      <c r="B189" s="3"/>
      <c r="J189" s="17"/>
      <c r="O189" s="17"/>
      <c r="P189" s="17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4"/>
      <c r="AD189" s="3"/>
      <c r="AE189" s="3"/>
      <c r="AF189" s="3"/>
      <c r="AG189" s="3"/>
      <c r="AH189" s="3"/>
      <c r="AI189" s="3"/>
      <c r="AJ189" s="3"/>
      <c r="AK189" s="3"/>
      <c r="AL189" s="3"/>
      <c r="AM189" s="1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0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29"/>
      <c r="BQ189" s="34"/>
      <c r="BR189" s="34"/>
      <c r="BS189" s="34"/>
      <c r="BT189" s="34"/>
      <c r="BU189" s="34"/>
      <c r="BV189" s="34"/>
      <c r="BW189" s="34"/>
      <c r="BX189" s="34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</row>
    <row r="190" spans="1:99" x14ac:dyDescent="0.15">
      <c r="A190" s="3"/>
      <c r="B190" s="3"/>
      <c r="J190" s="17"/>
      <c r="O190" s="17"/>
      <c r="P190" s="17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4"/>
      <c r="AD190" s="3"/>
      <c r="AE190" s="3"/>
      <c r="AF190" s="3"/>
      <c r="AG190" s="3"/>
      <c r="AH190" s="3"/>
      <c r="AI190" s="3"/>
      <c r="AJ190" s="3"/>
      <c r="AK190" s="3"/>
      <c r="AL190" s="3"/>
      <c r="AM190" s="1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0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29"/>
      <c r="BQ190" s="34"/>
      <c r="BR190" s="34"/>
      <c r="BS190" s="34"/>
      <c r="BT190" s="34"/>
      <c r="BU190" s="34"/>
      <c r="BV190" s="34"/>
      <c r="BW190" s="34"/>
      <c r="BX190" s="34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</row>
    <row r="191" spans="1:99" x14ac:dyDescent="0.15">
      <c r="A191" s="3"/>
      <c r="B191" s="3"/>
      <c r="J191" s="17"/>
      <c r="O191" s="17"/>
      <c r="P191" s="17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4"/>
      <c r="AD191" s="3"/>
      <c r="AE191" s="3"/>
      <c r="AF191" s="3"/>
      <c r="AG191" s="3"/>
      <c r="AH191" s="3"/>
      <c r="AI191" s="3"/>
      <c r="AJ191" s="3"/>
      <c r="AK191" s="3"/>
      <c r="AL191" s="3"/>
      <c r="AM191" s="1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0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29"/>
      <c r="BQ191" s="34"/>
      <c r="BR191" s="34"/>
      <c r="BS191" s="34"/>
      <c r="BT191" s="34"/>
      <c r="BU191" s="34"/>
      <c r="BV191" s="34"/>
      <c r="BW191" s="34"/>
      <c r="BX191" s="34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</row>
    <row r="192" spans="1:99" x14ac:dyDescent="0.15">
      <c r="A192" s="3"/>
      <c r="B192" s="3"/>
      <c r="J192" s="17"/>
      <c r="O192" s="17"/>
      <c r="P192" s="17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4"/>
      <c r="AD192" s="3"/>
      <c r="AE192" s="3"/>
      <c r="AF192" s="3"/>
      <c r="AG192" s="3"/>
      <c r="AH192" s="3"/>
      <c r="AI192" s="3"/>
      <c r="AJ192" s="3"/>
      <c r="AK192" s="3"/>
      <c r="AL192" s="3"/>
      <c r="AM192" s="1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0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29"/>
      <c r="BQ192" s="34"/>
      <c r="BR192" s="34"/>
      <c r="BS192" s="34"/>
      <c r="BT192" s="34"/>
      <c r="BU192" s="34"/>
      <c r="BV192" s="34"/>
      <c r="BW192" s="34"/>
      <c r="BX192" s="34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</row>
    <row r="193" spans="1:99" x14ac:dyDescent="0.15">
      <c r="A193" s="3"/>
      <c r="B193" s="3"/>
      <c r="J193" s="17"/>
      <c r="O193" s="17"/>
      <c r="P193" s="17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4"/>
      <c r="AD193" s="3"/>
      <c r="AE193" s="3"/>
      <c r="AF193" s="3"/>
      <c r="AG193" s="3"/>
      <c r="AH193" s="3"/>
      <c r="AI193" s="3"/>
      <c r="AJ193" s="3"/>
      <c r="AK193" s="3"/>
      <c r="AL193" s="3"/>
      <c r="AM193" s="1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0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29"/>
      <c r="BQ193" s="34"/>
      <c r="BR193" s="34"/>
      <c r="BS193" s="34"/>
      <c r="BT193" s="34"/>
      <c r="BU193" s="34"/>
      <c r="BV193" s="34"/>
      <c r="BW193" s="34"/>
      <c r="BX193" s="34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</row>
    <row r="194" spans="1:99" x14ac:dyDescent="0.15">
      <c r="A194" s="3"/>
      <c r="B194" s="3"/>
      <c r="J194" s="17"/>
      <c r="O194" s="17"/>
      <c r="P194" s="17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4"/>
      <c r="AD194" s="3"/>
      <c r="AE194" s="3"/>
      <c r="AF194" s="3"/>
      <c r="AG194" s="3"/>
      <c r="AH194" s="3"/>
      <c r="AI194" s="3"/>
      <c r="AJ194" s="3"/>
      <c r="AK194" s="3"/>
      <c r="AL194" s="3"/>
      <c r="AM194" s="1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0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29"/>
      <c r="BQ194" s="34"/>
      <c r="BR194" s="34"/>
      <c r="BS194" s="34"/>
      <c r="BT194" s="34"/>
      <c r="BU194" s="34"/>
      <c r="BV194" s="34"/>
      <c r="BW194" s="34"/>
      <c r="BX194" s="34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</row>
    <row r="195" spans="1:99" x14ac:dyDescent="0.15">
      <c r="A195" s="3"/>
      <c r="B195" s="3"/>
      <c r="J195" s="17"/>
      <c r="O195" s="17"/>
      <c r="P195" s="17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4"/>
      <c r="AD195" s="3"/>
      <c r="AE195" s="3"/>
      <c r="AF195" s="3"/>
      <c r="AG195" s="3"/>
      <c r="AH195" s="3"/>
      <c r="AI195" s="3"/>
      <c r="AJ195" s="3"/>
      <c r="AK195" s="3"/>
      <c r="AL195" s="3"/>
      <c r="AM195" s="1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0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29"/>
      <c r="BQ195" s="34"/>
      <c r="BR195" s="34"/>
      <c r="BS195" s="34"/>
      <c r="BT195" s="34"/>
      <c r="BU195" s="34"/>
      <c r="BV195" s="34"/>
      <c r="BW195" s="34"/>
      <c r="BX195" s="34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</row>
    <row r="196" spans="1:99" x14ac:dyDescent="0.15">
      <c r="A196" s="3"/>
      <c r="B196" s="3"/>
      <c r="J196" s="17"/>
      <c r="O196" s="17"/>
      <c r="P196" s="17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4"/>
      <c r="AD196" s="3"/>
      <c r="AE196" s="3"/>
      <c r="AF196" s="3"/>
      <c r="AG196" s="3"/>
      <c r="AH196" s="3"/>
      <c r="AI196" s="3"/>
      <c r="AJ196" s="3"/>
      <c r="AK196" s="3"/>
      <c r="AL196" s="3"/>
      <c r="AM196" s="1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0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29"/>
      <c r="BQ196" s="34"/>
      <c r="BR196" s="34"/>
      <c r="BS196" s="34"/>
      <c r="BT196" s="34"/>
      <c r="BU196" s="34"/>
      <c r="BV196" s="34"/>
      <c r="BW196" s="34"/>
      <c r="BX196" s="34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</row>
    <row r="197" spans="1:99" x14ac:dyDescent="0.15">
      <c r="A197" s="3"/>
      <c r="B197" s="3"/>
      <c r="J197" s="17"/>
      <c r="O197" s="17"/>
      <c r="P197" s="17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4"/>
      <c r="AD197" s="3"/>
      <c r="AE197" s="3"/>
      <c r="AF197" s="3"/>
      <c r="AG197" s="3"/>
      <c r="AH197" s="3"/>
      <c r="AI197" s="3"/>
      <c r="AJ197" s="3"/>
      <c r="AK197" s="3"/>
      <c r="AL197" s="3"/>
      <c r="AM197" s="1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0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29"/>
      <c r="BQ197" s="34"/>
      <c r="BR197" s="34"/>
      <c r="BS197" s="34"/>
      <c r="BT197" s="34"/>
      <c r="BU197" s="34"/>
      <c r="BV197" s="34"/>
      <c r="BW197" s="34"/>
      <c r="BX197" s="34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</row>
    <row r="198" spans="1:99" x14ac:dyDescent="0.15">
      <c r="A198" s="3"/>
      <c r="B198" s="3"/>
      <c r="J198" s="17"/>
      <c r="O198" s="17"/>
      <c r="P198" s="17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4"/>
      <c r="AD198" s="3"/>
      <c r="AE198" s="3"/>
      <c r="AF198" s="3"/>
      <c r="AG198" s="3"/>
      <c r="AH198" s="3"/>
      <c r="AI198" s="3"/>
      <c r="AJ198" s="3"/>
      <c r="AK198" s="3"/>
      <c r="AL198" s="3"/>
      <c r="AM198" s="1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0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29"/>
      <c r="BQ198" s="34"/>
      <c r="BR198" s="34"/>
      <c r="BS198" s="34"/>
      <c r="BT198" s="34"/>
      <c r="BU198" s="34"/>
      <c r="BV198" s="34"/>
      <c r="BW198" s="34"/>
      <c r="BX198" s="34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</row>
    <row r="199" spans="1:99" x14ac:dyDescent="0.15">
      <c r="A199" s="3"/>
      <c r="B199" s="3"/>
      <c r="J199" s="17"/>
      <c r="O199" s="17"/>
      <c r="P199" s="17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4"/>
      <c r="AD199" s="3"/>
      <c r="AE199" s="3"/>
      <c r="AF199" s="3"/>
      <c r="AG199" s="3"/>
      <c r="AH199" s="3"/>
      <c r="AI199" s="3"/>
      <c r="AJ199" s="3"/>
      <c r="AK199" s="3"/>
      <c r="AL199" s="3"/>
      <c r="AM199" s="1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0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29"/>
      <c r="BQ199" s="34"/>
      <c r="BR199" s="34"/>
      <c r="BS199" s="34"/>
      <c r="BT199" s="34"/>
      <c r="BU199" s="34"/>
      <c r="BV199" s="34"/>
      <c r="BW199" s="34"/>
      <c r="BX199" s="34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</row>
    <row r="200" spans="1:99" x14ac:dyDescent="0.15">
      <c r="A200" s="3"/>
      <c r="B200" s="3"/>
      <c r="J200" s="17"/>
      <c r="O200" s="17"/>
      <c r="P200" s="17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4"/>
      <c r="AD200" s="3"/>
      <c r="AE200" s="3"/>
      <c r="AF200" s="3"/>
      <c r="AG200" s="3"/>
      <c r="AH200" s="3"/>
      <c r="AI200" s="3"/>
      <c r="AJ200" s="3"/>
      <c r="AK200" s="3"/>
      <c r="AL200" s="3"/>
      <c r="AM200" s="1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0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29"/>
      <c r="BQ200" s="34"/>
      <c r="BR200" s="34"/>
      <c r="BS200" s="34"/>
      <c r="BT200" s="34"/>
      <c r="BU200" s="34"/>
      <c r="BV200" s="34"/>
      <c r="BW200" s="34"/>
      <c r="BX200" s="34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</row>
    <row r="201" spans="1:99" x14ac:dyDescent="0.15">
      <c r="A201" s="3"/>
      <c r="B201" s="3"/>
      <c r="J201" s="17"/>
      <c r="O201" s="17"/>
      <c r="P201" s="17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4"/>
      <c r="AD201" s="3"/>
      <c r="AE201" s="3"/>
      <c r="AF201" s="3"/>
      <c r="AG201" s="3"/>
      <c r="AH201" s="3"/>
      <c r="AI201" s="3"/>
      <c r="AJ201" s="3"/>
      <c r="AK201" s="3"/>
      <c r="AL201" s="3"/>
      <c r="AM201" s="1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0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29"/>
      <c r="BQ201" s="34"/>
      <c r="BR201" s="34"/>
      <c r="BS201" s="34"/>
      <c r="BT201" s="34"/>
      <c r="BU201" s="34"/>
      <c r="BV201" s="34"/>
      <c r="BW201" s="34"/>
      <c r="BX201" s="34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</row>
    <row r="202" spans="1:99" x14ac:dyDescent="0.15">
      <c r="A202" s="3"/>
      <c r="B202" s="3"/>
      <c r="J202" s="17"/>
      <c r="O202" s="17"/>
      <c r="P202" s="17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4"/>
      <c r="AD202" s="3"/>
      <c r="AE202" s="3"/>
      <c r="AF202" s="3"/>
      <c r="AG202" s="3"/>
      <c r="AH202" s="3"/>
      <c r="AI202" s="3"/>
      <c r="AJ202" s="3"/>
      <c r="AK202" s="3"/>
      <c r="AL202" s="3"/>
      <c r="AM202" s="1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0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29"/>
      <c r="BQ202" s="34"/>
      <c r="BR202" s="34"/>
      <c r="BS202" s="34"/>
      <c r="BT202" s="34"/>
      <c r="BU202" s="34"/>
      <c r="BV202" s="34"/>
      <c r="BW202" s="34"/>
      <c r="BX202" s="34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</row>
    <row r="203" spans="1:99" x14ac:dyDescent="0.15">
      <c r="A203" s="3"/>
      <c r="B203" s="3"/>
      <c r="J203" s="17"/>
      <c r="O203" s="17"/>
      <c r="P203" s="17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4"/>
      <c r="AD203" s="3"/>
      <c r="AE203" s="3"/>
      <c r="AF203" s="3"/>
      <c r="AG203" s="3"/>
      <c r="AH203" s="3"/>
      <c r="AI203" s="3"/>
      <c r="AJ203" s="3"/>
      <c r="AK203" s="3"/>
      <c r="AL203" s="3"/>
      <c r="AM203" s="1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0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29"/>
      <c r="BQ203" s="34"/>
      <c r="BR203" s="34"/>
      <c r="BS203" s="34"/>
      <c r="BT203" s="34"/>
      <c r="BU203" s="34"/>
      <c r="BV203" s="34"/>
      <c r="BW203" s="34"/>
      <c r="BX203" s="34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</row>
    <row r="204" spans="1:99" x14ac:dyDescent="0.15">
      <c r="A204" s="3"/>
      <c r="B204" s="3"/>
      <c r="J204" s="17"/>
      <c r="O204" s="17"/>
      <c r="P204" s="17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4"/>
      <c r="AD204" s="3"/>
      <c r="AE204" s="3"/>
      <c r="AF204" s="3"/>
      <c r="AG204" s="3"/>
      <c r="AH204" s="3"/>
      <c r="AI204" s="3"/>
      <c r="AJ204" s="3"/>
      <c r="AK204" s="3"/>
      <c r="AL204" s="3"/>
      <c r="AM204" s="1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0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29"/>
      <c r="BQ204" s="34"/>
      <c r="BR204" s="34"/>
      <c r="BS204" s="34"/>
      <c r="BT204" s="34"/>
      <c r="BU204" s="34"/>
      <c r="BV204" s="34"/>
      <c r="BW204" s="34"/>
      <c r="BX204" s="34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</row>
    <row r="205" spans="1:99" x14ac:dyDescent="0.15">
      <c r="A205" s="3"/>
      <c r="B205" s="3"/>
      <c r="J205" s="17"/>
      <c r="O205" s="17"/>
      <c r="P205" s="17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4"/>
      <c r="AD205" s="3"/>
      <c r="AE205" s="3"/>
      <c r="AF205" s="3"/>
      <c r="AG205" s="3"/>
      <c r="AH205" s="3"/>
      <c r="AI205" s="3"/>
      <c r="AJ205" s="3"/>
      <c r="AK205" s="3"/>
      <c r="AL205" s="3"/>
      <c r="AM205" s="1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0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29"/>
      <c r="BQ205" s="34"/>
      <c r="BR205" s="34"/>
      <c r="BS205" s="34"/>
      <c r="BT205" s="34"/>
      <c r="BU205" s="34"/>
      <c r="BV205" s="34"/>
      <c r="BW205" s="34"/>
      <c r="BX205" s="34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</row>
    <row r="206" spans="1:99" x14ac:dyDescent="0.15">
      <c r="A206" s="3"/>
      <c r="B206" s="3"/>
      <c r="J206" s="17"/>
      <c r="O206" s="17"/>
      <c r="P206" s="17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4"/>
      <c r="AD206" s="3"/>
      <c r="AE206" s="3"/>
      <c r="AF206" s="3"/>
      <c r="AG206" s="3"/>
      <c r="AH206" s="3"/>
      <c r="AI206" s="3"/>
      <c r="AJ206" s="3"/>
      <c r="AK206" s="3"/>
      <c r="AL206" s="3"/>
      <c r="AM206" s="1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0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29"/>
      <c r="BQ206" s="34"/>
      <c r="BR206" s="34"/>
      <c r="BS206" s="34"/>
      <c r="BT206" s="34"/>
      <c r="BU206" s="34"/>
      <c r="BV206" s="34"/>
      <c r="BW206" s="34"/>
      <c r="BX206" s="34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</row>
    <row r="207" spans="1:99" x14ac:dyDescent="0.15">
      <c r="A207" s="3"/>
      <c r="B207" s="3"/>
      <c r="J207" s="17"/>
      <c r="O207" s="17"/>
      <c r="P207" s="17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4"/>
      <c r="AD207" s="3"/>
      <c r="AE207" s="3"/>
      <c r="AF207" s="3"/>
      <c r="AG207" s="3"/>
      <c r="AH207" s="3"/>
      <c r="AI207" s="3"/>
      <c r="AJ207" s="3"/>
      <c r="AK207" s="3"/>
      <c r="AL207" s="3"/>
      <c r="AM207" s="1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0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29"/>
      <c r="BQ207" s="34"/>
      <c r="BR207" s="34"/>
      <c r="BS207" s="34"/>
      <c r="BT207" s="34"/>
      <c r="BU207" s="34"/>
      <c r="BV207" s="34"/>
      <c r="BW207" s="34"/>
      <c r="BX207" s="34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</row>
    <row r="208" spans="1:99" x14ac:dyDescent="0.15">
      <c r="A208" s="3"/>
      <c r="B208" s="3"/>
      <c r="J208" s="17"/>
      <c r="O208" s="17"/>
      <c r="P208" s="17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4"/>
      <c r="AD208" s="3"/>
      <c r="AE208" s="3"/>
      <c r="AF208" s="3"/>
      <c r="AG208" s="3"/>
      <c r="AH208" s="3"/>
      <c r="AI208" s="3"/>
      <c r="AJ208" s="3"/>
      <c r="AK208" s="3"/>
      <c r="AL208" s="3"/>
      <c r="AM208" s="1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0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29"/>
      <c r="BQ208" s="34"/>
      <c r="BR208" s="34"/>
      <c r="BS208" s="34"/>
      <c r="BT208" s="34"/>
      <c r="BU208" s="34"/>
      <c r="BV208" s="34"/>
      <c r="BW208" s="34"/>
      <c r="BX208" s="34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</row>
    <row r="209" spans="1:99" x14ac:dyDescent="0.15">
      <c r="A209" s="3"/>
      <c r="B209" s="3"/>
      <c r="J209" s="17"/>
      <c r="O209" s="17"/>
      <c r="P209" s="17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4"/>
      <c r="AD209" s="3"/>
      <c r="AE209" s="3"/>
      <c r="AF209" s="3"/>
      <c r="AG209" s="3"/>
      <c r="AH209" s="3"/>
      <c r="AI209" s="3"/>
      <c r="AJ209" s="3"/>
      <c r="AK209" s="3"/>
      <c r="AL209" s="3"/>
      <c r="AM209" s="1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0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29"/>
      <c r="BQ209" s="34"/>
      <c r="BR209" s="34"/>
      <c r="BS209" s="34"/>
      <c r="BT209" s="34"/>
      <c r="BU209" s="34"/>
      <c r="BV209" s="34"/>
      <c r="BW209" s="34"/>
      <c r="BX209" s="34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</row>
    <row r="210" spans="1:99" x14ac:dyDescent="0.15">
      <c r="A210" s="3"/>
      <c r="B210" s="3"/>
      <c r="J210" s="17"/>
      <c r="O210" s="17"/>
      <c r="P210" s="17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4"/>
      <c r="AD210" s="3"/>
      <c r="AE210" s="3"/>
      <c r="AF210" s="3"/>
      <c r="AG210" s="3"/>
      <c r="AH210" s="3"/>
      <c r="AI210" s="3"/>
      <c r="AJ210" s="3"/>
      <c r="AK210" s="3"/>
      <c r="AL210" s="3"/>
      <c r="AM210" s="1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0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29"/>
      <c r="BQ210" s="34"/>
      <c r="BR210" s="34"/>
      <c r="BS210" s="34"/>
      <c r="BT210" s="34"/>
      <c r="BU210" s="34"/>
      <c r="BV210" s="34"/>
      <c r="BW210" s="34"/>
      <c r="BX210" s="34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</row>
    <row r="211" spans="1:99" x14ac:dyDescent="0.15">
      <c r="A211" s="3"/>
      <c r="B211" s="3"/>
      <c r="J211" s="17"/>
      <c r="O211" s="17"/>
      <c r="P211" s="17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4"/>
      <c r="AD211" s="3"/>
      <c r="AE211" s="3"/>
      <c r="AF211" s="3"/>
      <c r="AG211" s="3"/>
      <c r="AH211" s="3"/>
      <c r="AI211" s="3"/>
      <c r="AJ211" s="3"/>
      <c r="AK211" s="3"/>
      <c r="AL211" s="3"/>
      <c r="AM211" s="1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0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29"/>
      <c r="BQ211" s="34"/>
      <c r="BR211" s="34"/>
      <c r="BS211" s="34"/>
      <c r="BT211" s="34"/>
      <c r="BU211" s="34"/>
      <c r="BV211" s="34"/>
      <c r="BW211" s="34"/>
      <c r="BX211" s="34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</row>
    <row r="212" spans="1:99" x14ac:dyDescent="0.15">
      <c r="A212" s="3"/>
      <c r="B212" s="3"/>
      <c r="J212" s="17"/>
      <c r="O212" s="17"/>
      <c r="P212" s="17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4"/>
      <c r="AD212" s="3"/>
      <c r="AE212" s="3"/>
      <c r="AF212" s="3"/>
      <c r="AG212" s="3"/>
      <c r="AH212" s="3"/>
      <c r="AI212" s="3"/>
      <c r="AJ212" s="3"/>
      <c r="AK212" s="3"/>
      <c r="AL212" s="3"/>
      <c r="AM212" s="1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0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29"/>
      <c r="BQ212" s="34"/>
      <c r="BR212" s="34"/>
      <c r="BS212" s="34"/>
      <c r="BT212" s="34"/>
      <c r="BU212" s="34"/>
      <c r="BV212" s="34"/>
      <c r="BW212" s="34"/>
      <c r="BX212" s="34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</row>
    <row r="213" spans="1:99" x14ac:dyDescent="0.15">
      <c r="A213" s="3"/>
      <c r="B213" s="3"/>
      <c r="J213" s="17"/>
      <c r="O213" s="17"/>
      <c r="P213" s="17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4"/>
      <c r="AD213" s="3"/>
      <c r="AE213" s="3"/>
      <c r="AF213" s="3"/>
      <c r="AG213" s="3"/>
      <c r="AH213" s="3"/>
      <c r="AI213" s="3"/>
      <c r="AJ213" s="3"/>
      <c r="AK213" s="3"/>
      <c r="AL213" s="3"/>
      <c r="AM213" s="1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0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29"/>
      <c r="BQ213" s="34"/>
      <c r="BR213" s="34"/>
      <c r="BS213" s="34"/>
      <c r="BT213" s="34"/>
      <c r="BU213" s="34"/>
      <c r="BV213" s="34"/>
      <c r="BW213" s="34"/>
      <c r="BX213" s="34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</row>
    <row r="214" spans="1:99" x14ac:dyDescent="0.15">
      <c r="A214" s="3"/>
      <c r="B214" s="3"/>
      <c r="J214" s="17"/>
      <c r="O214" s="17"/>
      <c r="P214" s="17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4"/>
      <c r="AD214" s="3"/>
      <c r="AE214" s="3"/>
      <c r="AF214" s="3"/>
      <c r="AG214" s="3"/>
      <c r="AH214" s="3"/>
      <c r="AI214" s="3"/>
      <c r="AJ214" s="3"/>
      <c r="AK214" s="3"/>
      <c r="AL214" s="3"/>
      <c r="AM214" s="1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0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29"/>
      <c r="BQ214" s="34"/>
      <c r="BR214" s="34"/>
      <c r="BS214" s="34"/>
      <c r="BT214" s="34"/>
      <c r="BU214" s="34"/>
      <c r="BV214" s="34"/>
      <c r="BW214" s="34"/>
      <c r="BX214" s="34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</row>
    <row r="215" spans="1:99" x14ac:dyDescent="0.15">
      <c r="A215" s="3"/>
      <c r="B215" s="3"/>
      <c r="J215" s="17"/>
      <c r="O215" s="17"/>
      <c r="P215" s="17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4"/>
      <c r="AD215" s="3"/>
      <c r="AE215" s="3"/>
      <c r="AF215" s="3"/>
      <c r="AG215" s="3"/>
      <c r="AH215" s="3"/>
      <c r="AI215" s="3"/>
      <c r="AJ215" s="3"/>
      <c r="AK215" s="3"/>
      <c r="AL215" s="3"/>
      <c r="AM215" s="1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0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29"/>
      <c r="BQ215" s="34"/>
      <c r="BR215" s="34"/>
      <c r="BS215" s="34"/>
      <c r="BT215" s="34"/>
      <c r="BU215" s="34"/>
      <c r="BV215" s="34"/>
      <c r="BW215" s="34"/>
      <c r="BX215" s="34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</row>
    <row r="216" spans="1:99" x14ac:dyDescent="0.15">
      <c r="A216" s="3"/>
      <c r="B216" s="3"/>
      <c r="J216" s="17"/>
      <c r="O216" s="17"/>
      <c r="P216" s="17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4"/>
      <c r="AD216" s="3"/>
      <c r="AE216" s="3"/>
      <c r="AF216" s="3"/>
      <c r="AG216" s="3"/>
      <c r="AH216" s="3"/>
      <c r="AI216" s="3"/>
      <c r="AJ216" s="3"/>
      <c r="AK216" s="3"/>
      <c r="AL216" s="3"/>
      <c r="AM216" s="1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0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29"/>
      <c r="BQ216" s="34"/>
      <c r="BR216" s="34"/>
      <c r="BS216" s="34"/>
      <c r="BT216" s="34"/>
      <c r="BU216" s="34"/>
      <c r="BV216" s="34"/>
      <c r="BW216" s="34"/>
      <c r="BX216" s="34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</row>
    <row r="217" spans="1:99" x14ac:dyDescent="0.15">
      <c r="A217" s="3"/>
      <c r="B217" s="3"/>
      <c r="C217" s="3"/>
      <c r="D217" s="3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4"/>
      <c r="AD217" s="3"/>
      <c r="AE217" s="3"/>
      <c r="AF217" s="3"/>
      <c r="AG217" s="3"/>
      <c r="AH217" s="3"/>
      <c r="AI217" s="3"/>
      <c r="AJ217" s="3"/>
      <c r="AK217" s="3"/>
      <c r="AL217" s="3"/>
      <c r="AM217" s="1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0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29"/>
      <c r="BQ217" s="34"/>
      <c r="BR217" s="34"/>
      <c r="BS217" s="34"/>
      <c r="BT217" s="34"/>
      <c r="BU217" s="34"/>
      <c r="BV217" s="34"/>
      <c r="BW217" s="34"/>
      <c r="BX217" s="34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</row>
    <row r="218" spans="1:99" x14ac:dyDescent="0.15">
      <c r="A218" s="3"/>
      <c r="B218" s="3"/>
      <c r="C218" s="3"/>
      <c r="D218" s="3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4"/>
      <c r="AD218" s="3"/>
      <c r="AE218" s="3"/>
      <c r="AF218" s="3"/>
      <c r="AG218" s="3"/>
      <c r="AH218" s="3"/>
      <c r="AI218" s="3"/>
      <c r="AJ218" s="3"/>
      <c r="AK218" s="3"/>
      <c r="AL218" s="3"/>
      <c r="AM218" s="1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0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29"/>
      <c r="BQ218" s="34"/>
      <c r="BR218" s="34"/>
      <c r="BS218" s="34"/>
      <c r="BT218" s="34"/>
      <c r="BU218" s="34"/>
      <c r="BV218" s="34"/>
      <c r="BW218" s="34"/>
      <c r="BX218" s="34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</row>
    <row r="219" spans="1:99" x14ac:dyDescent="0.15">
      <c r="A219" s="3"/>
      <c r="B219" s="3"/>
      <c r="C219" s="3"/>
      <c r="D219" s="3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4"/>
      <c r="AD219" s="3"/>
      <c r="AE219" s="3"/>
      <c r="AF219" s="3"/>
      <c r="AG219" s="3"/>
      <c r="AH219" s="3"/>
      <c r="AI219" s="3"/>
      <c r="AJ219" s="3"/>
      <c r="AK219" s="3"/>
      <c r="AL219" s="3"/>
      <c r="AM219" s="1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0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29"/>
      <c r="BQ219" s="34"/>
      <c r="BR219" s="34"/>
      <c r="BS219" s="34"/>
      <c r="BT219" s="34"/>
      <c r="BU219" s="34"/>
      <c r="BV219" s="34"/>
      <c r="BW219" s="34"/>
      <c r="BX219" s="34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</row>
    <row r="220" spans="1:99" x14ac:dyDescent="0.15">
      <c r="A220" s="3"/>
      <c r="B220" s="3"/>
      <c r="C220" s="3"/>
      <c r="D220" s="3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4"/>
      <c r="AD220" s="3"/>
      <c r="AE220" s="3"/>
      <c r="AF220" s="3"/>
      <c r="AG220" s="3"/>
      <c r="AH220" s="3"/>
      <c r="AI220" s="3"/>
      <c r="AJ220" s="3"/>
      <c r="AK220" s="3"/>
      <c r="AL220" s="3"/>
      <c r="AM220" s="1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0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29"/>
      <c r="BQ220" s="34"/>
      <c r="BR220" s="34"/>
      <c r="BS220" s="34"/>
      <c r="BT220" s="34"/>
      <c r="BU220" s="34"/>
      <c r="BV220" s="34"/>
      <c r="BW220" s="34"/>
      <c r="BX220" s="34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</row>
    <row r="221" spans="1:99" x14ac:dyDescent="0.15">
      <c r="A221" s="3"/>
      <c r="B221" s="3"/>
      <c r="C221" s="3"/>
      <c r="D221" s="3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4"/>
      <c r="AD221" s="3"/>
      <c r="AE221" s="3"/>
      <c r="AF221" s="3"/>
      <c r="AG221" s="3"/>
      <c r="AH221" s="3"/>
      <c r="AI221" s="3"/>
      <c r="AJ221" s="3"/>
      <c r="AK221" s="3"/>
      <c r="AL221" s="3"/>
      <c r="AM221" s="1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0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29"/>
      <c r="BQ221" s="34"/>
      <c r="BR221" s="34"/>
      <c r="BS221" s="34"/>
      <c r="BT221" s="34"/>
      <c r="BU221" s="34"/>
      <c r="BV221" s="34"/>
      <c r="BW221" s="34"/>
      <c r="BX221" s="34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</row>
    <row r="222" spans="1:99" x14ac:dyDescent="0.15">
      <c r="A222" s="3"/>
      <c r="B222" s="3"/>
      <c r="C222" s="3"/>
      <c r="D222" s="3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4"/>
      <c r="AD222" s="3"/>
      <c r="AE222" s="3"/>
      <c r="AF222" s="3"/>
      <c r="AG222" s="3"/>
      <c r="AH222" s="3"/>
      <c r="AI222" s="3"/>
      <c r="AJ222" s="3"/>
      <c r="AK222" s="3"/>
      <c r="AL222" s="3"/>
      <c r="AM222" s="1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0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29"/>
      <c r="BQ222" s="34"/>
      <c r="BR222" s="34"/>
      <c r="BS222" s="34"/>
      <c r="BT222" s="34"/>
      <c r="BU222" s="34"/>
      <c r="BV222" s="34"/>
      <c r="BW222" s="34"/>
      <c r="BX222" s="34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</row>
    <row r="223" spans="1:99" x14ac:dyDescent="0.15">
      <c r="A223" s="3"/>
      <c r="B223" s="3"/>
      <c r="C223" s="3"/>
      <c r="D223" s="3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4"/>
      <c r="AD223" s="3"/>
      <c r="AE223" s="3"/>
      <c r="AF223" s="3"/>
      <c r="AG223" s="3"/>
      <c r="AH223" s="3"/>
      <c r="AI223" s="3"/>
      <c r="AJ223" s="3"/>
      <c r="AK223" s="3"/>
      <c r="AL223" s="3"/>
      <c r="AM223" s="1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0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29"/>
      <c r="BQ223" s="34"/>
      <c r="BR223" s="34"/>
      <c r="BS223" s="34"/>
      <c r="BT223" s="34"/>
      <c r="BU223" s="34"/>
      <c r="BV223" s="34"/>
      <c r="BW223" s="34"/>
      <c r="BX223" s="34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</row>
    <row r="224" spans="1:99" x14ac:dyDescent="0.15">
      <c r="A224" s="3"/>
      <c r="B224" s="3"/>
      <c r="C224" s="3"/>
      <c r="D224" s="3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4"/>
      <c r="AD224" s="3"/>
      <c r="AE224" s="3"/>
      <c r="AF224" s="3"/>
      <c r="AG224" s="3"/>
      <c r="AH224" s="3"/>
      <c r="AI224" s="3"/>
      <c r="AJ224" s="3"/>
      <c r="AK224" s="3"/>
      <c r="AL224" s="3"/>
      <c r="AM224" s="1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0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29"/>
      <c r="BQ224" s="34"/>
      <c r="BR224" s="34"/>
      <c r="BS224" s="34"/>
      <c r="BT224" s="34"/>
      <c r="BU224" s="34"/>
      <c r="BV224" s="34"/>
      <c r="BW224" s="34"/>
      <c r="BX224" s="34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</row>
    <row r="225" spans="1:99" x14ac:dyDescent="0.15">
      <c r="A225" s="3"/>
      <c r="B225" s="3"/>
      <c r="C225" s="3"/>
      <c r="D225" s="3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4"/>
      <c r="AD225" s="3"/>
      <c r="AE225" s="3"/>
      <c r="AF225" s="3"/>
      <c r="AG225" s="3"/>
      <c r="AH225" s="3"/>
      <c r="AI225" s="3"/>
      <c r="AJ225" s="3"/>
      <c r="AK225" s="3"/>
      <c r="AL225" s="3"/>
      <c r="AM225" s="1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0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29"/>
      <c r="BQ225" s="34"/>
      <c r="BR225" s="34"/>
      <c r="BS225" s="34"/>
      <c r="BT225" s="34"/>
      <c r="BU225" s="34"/>
      <c r="BV225" s="34"/>
      <c r="BW225" s="34"/>
      <c r="BX225" s="34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</row>
    <row r="226" spans="1:99" x14ac:dyDescent="0.15">
      <c r="A226" s="3"/>
      <c r="B226" s="3"/>
      <c r="C226" s="3"/>
      <c r="D226" s="3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4"/>
      <c r="AD226" s="3"/>
      <c r="AE226" s="3"/>
      <c r="AF226" s="3"/>
      <c r="AG226" s="3"/>
      <c r="AH226" s="3"/>
      <c r="AI226" s="3"/>
      <c r="AJ226" s="3"/>
      <c r="AK226" s="3"/>
      <c r="AL226" s="3"/>
      <c r="AM226" s="1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0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29"/>
      <c r="BQ226" s="34"/>
      <c r="BR226" s="34"/>
      <c r="BS226" s="34"/>
      <c r="BT226" s="34"/>
      <c r="BU226" s="34"/>
      <c r="BV226" s="34"/>
      <c r="BW226" s="34"/>
      <c r="BX226" s="34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</row>
    <row r="227" spans="1:99" x14ac:dyDescent="0.15">
      <c r="A227" s="3"/>
      <c r="B227" s="3"/>
      <c r="C227" s="3"/>
      <c r="D227" s="3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4"/>
      <c r="AD227" s="3"/>
      <c r="AE227" s="3"/>
      <c r="AF227" s="3"/>
      <c r="AG227" s="3"/>
      <c r="AH227" s="3"/>
      <c r="AI227" s="3"/>
      <c r="AJ227" s="3"/>
      <c r="AK227" s="3"/>
      <c r="AL227" s="3"/>
      <c r="AM227" s="1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0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29"/>
      <c r="BQ227" s="34"/>
      <c r="BR227" s="34"/>
      <c r="BS227" s="34"/>
      <c r="BT227" s="34"/>
      <c r="BU227" s="34"/>
      <c r="BV227" s="34"/>
      <c r="BW227" s="34"/>
      <c r="BX227" s="34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</row>
    <row r="228" spans="1:99" x14ac:dyDescent="0.15">
      <c r="A228" s="3"/>
      <c r="B228" s="3"/>
      <c r="C228" s="3"/>
      <c r="D228" s="3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4"/>
      <c r="AD228" s="3"/>
      <c r="AE228" s="3"/>
      <c r="AF228" s="3"/>
      <c r="AG228" s="3"/>
      <c r="AH228" s="3"/>
      <c r="AI228" s="3"/>
      <c r="AJ228" s="3"/>
      <c r="AK228" s="3"/>
      <c r="AL228" s="3"/>
      <c r="AM228" s="1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0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29"/>
      <c r="BQ228" s="34"/>
      <c r="BR228" s="34"/>
      <c r="BS228" s="34"/>
      <c r="BT228" s="34"/>
      <c r="BU228" s="34"/>
      <c r="BV228" s="34"/>
      <c r="BW228" s="34"/>
      <c r="BX228" s="34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</row>
    <row r="229" spans="1:99" x14ac:dyDescent="0.15">
      <c r="A229" s="3"/>
      <c r="B229" s="3"/>
      <c r="C229" s="3"/>
      <c r="D229" s="3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4"/>
      <c r="AD229" s="3"/>
      <c r="AE229" s="3"/>
      <c r="AF229" s="3"/>
      <c r="AG229" s="3"/>
      <c r="AH229" s="3"/>
      <c r="AI229" s="3"/>
      <c r="AJ229" s="3"/>
      <c r="AK229" s="3"/>
      <c r="AL229" s="3"/>
      <c r="AM229" s="1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0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29"/>
      <c r="BQ229" s="34"/>
      <c r="BR229" s="34"/>
      <c r="BS229" s="34"/>
      <c r="BT229" s="34"/>
      <c r="BU229" s="34"/>
      <c r="BV229" s="34"/>
      <c r="BW229" s="34"/>
      <c r="BX229" s="34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</row>
    <row r="230" spans="1:99" x14ac:dyDescent="0.15">
      <c r="A230" s="3"/>
      <c r="B230" s="3"/>
      <c r="C230" s="3"/>
      <c r="D230" s="3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4"/>
      <c r="AD230" s="3"/>
      <c r="AE230" s="3"/>
      <c r="AF230" s="3"/>
      <c r="AG230" s="3"/>
      <c r="AH230" s="3"/>
      <c r="AI230" s="3"/>
      <c r="AJ230" s="3"/>
      <c r="AK230" s="3"/>
      <c r="AL230" s="3"/>
      <c r="AM230" s="1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0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29"/>
      <c r="BQ230" s="34"/>
      <c r="BR230" s="34"/>
      <c r="BS230" s="34"/>
      <c r="BT230" s="34"/>
      <c r="BU230" s="34"/>
      <c r="BV230" s="34"/>
      <c r="BW230" s="34"/>
      <c r="BX230" s="34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</row>
    <row r="231" spans="1:99" x14ac:dyDescent="0.15">
      <c r="A231" s="3"/>
      <c r="B231" s="3"/>
      <c r="C231" s="3"/>
      <c r="D231" s="3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4"/>
      <c r="AD231" s="3"/>
      <c r="AE231" s="3"/>
      <c r="AF231" s="3"/>
      <c r="AG231" s="3"/>
      <c r="AH231" s="3"/>
      <c r="AI231" s="3"/>
      <c r="AJ231" s="3"/>
      <c r="AK231" s="3"/>
      <c r="AL231" s="3"/>
      <c r="AM231" s="1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0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29"/>
      <c r="BQ231" s="34"/>
      <c r="BR231" s="34"/>
      <c r="BS231" s="34"/>
      <c r="BT231" s="34"/>
      <c r="BU231" s="34"/>
      <c r="BV231" s="34"/>
      <c r="BW231" s="34"/>
      <c r="BX231" s="34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</row>
    <row r="232" spans="1:99" x14ac:dyDescent="0.15">
      <c r="A232" s="3"/>
      <c r="B232" s="3"/>
      <c r="C232" s="3"/>
      <c r="D232" s="3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4"/>
      <c r="AD232" s="3"/>
      <c r="AE232" s="3"/>
      <c r="AF232" s="3"/>
      <c r="AG232" s="3"/>
      <c r="AH232" s="3"/>
      <c r="AI232" s="3"/>
      <c r="AJ232" s="3"/>
      <c r="AK232" s="3"/>
      <c r="AL232" s="3"/>
      <c r="AM232" s="1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0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29"/>
      <c r="BQ232" s="34"/>
      <c r="BR232" s="34"/>
      <c r="BS232" s="34"/>
      <c r="BT232" s="34"/>
      <c r="BU232" s="34"/>
      <c r="BV232" s="34"/>
      <c r="BW232" s="34"/>
      <c r="BX232" s="34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</row>
    <row r="233" spans="1:99" x14ac:dyDescent="0.15">
      <c r="A233" s="3"/>
      <c r="B233" s="3"/>
      <c r="C233" s="3"/>
      <c r="D233" s="3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4"/>
      <c r="AD233" s="3"/>
      <c r="AE233" s="3"/>
      <c r="AF233" s="3"/>
      <c r="AG233" s="3"/>
      <c r="AH233" s="3"/>
      <c r="AI233" s="3"/>
      <c r="AJ233" s="3"/>
      <c r="AK233" s="3"/>
      <c r="AL233" s="3"/>
      <c r="AM233" s="1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0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29"/>
      <c r="BQ233" s="34"/>
      <c r="BR233" s="34"/>
      <c r="BS233" s="34"/>
      <c r="BT233" s="34"/>
      <c r="BU233" s="34"/>
      <c r="BV233" s="34"/>
      <c r="BW233" s="34"/>
      <c r="BX233" s="34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</row>
    <row r="234" spans="1:99" x14ac:dyDescent="0.15">
      <c r="A234" s="3"/>
      <c r="B234" s="3"/>
      <c r="C234" s="3"/>
      <c r="D234" s="3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4"/>
      <c r="AD234" s="3"/>
      <c r="AE234" s="3"/>
      <c r="AF234" s="3"/>
      <c r="AG234" s="3"/>
      <c r="AH234" s="3"/>
      <c r="AI234" s="3"/>
      <c r="AJ234" s="3"/>
      <c r="AK234" s="3"/>
      <c r="AL234" s="3"/>
      <c r="AM234" s="1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0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29"/>
      <c r="BQ234" s="34"/>
      <c r="BR234" s="34"/>
      <c r="BS234" s="34"/>
      <c r="BT234" s="34"/>
      <c r="BU234" s="34"/>
      <c r="BV234" s="34"/>
      <c r="BW234" s="34"/>
      <c r="BX234" s="34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</row>
    <row r="235" spans="1:99" x14ac:dyDescent="0.15">
      <c r="A235" s="3"/>
      <c r="B235" s="3"/>
      <c r="C235" s="3"/>
      <c r="D235" s="3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4"/>
      <c r="AD235" s="3"/>
      <c r="AE235" s="3"/>
      <c r="AF235" s="3"/>
      <c r="AG235" s="3"/>
      <c r="AH235" s="3"/>
      <c r="AI235" s="3"/>
      <c r="AJ235" s="3"/>
      <c r="AK235" s="3"/>
      <c r="AL235" s="3"/>
      <c r="AM235" s="1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0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29"/>
      <c r="BQ235" s="34"/>
      <c r="BR235" s="34"/>
      <c r="BS235" s="34"/>
      <c r="BT235" s="34"/>
      <c r="BU235" s="34"/>
      <c r="BV235" s="34"/>
      <c r="BW235" s="34"/>
      <c r="BX235" s="34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</row>
    <row r="236" spans="1:99" x14ac:dyDescent="0.15">
      <c r="A236" s="3"/>
      <c r="B236" s="3"/>
      <c r="C236" s="3"/>
      <c r="D236" s="3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4"/>
      <c r="AD236" s="3"/>
      <c r="AE236" s="3"/>
      <c r="AF236" s="3"/>
      <c r="AG236" s="3"/>
      <c r="AH236" s="3"/>
      <c r="AI236" s="3"/>
      <c r="AJ236" s="3"/>
      <c r="AK236" s="3"/>
      <c r="AL236" s="3"/>
      <c r="AM236" s="1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0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29"/>
      <c r="BQ236" s="34"/>
      <c r="BR236" s="34"/>
      <c r="BS236" s="34"/>
      <c r="BT236" s="34"/>
      <c r="BU236" s="34"/>
      <c r="BV236" s="34"/>
      <c r="BW236" s="34"/>
      <c r="BX236" s="34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</row>
    <row r="237" spans="1:99" x14ac:dyDescent="0.15">
      <c r="A237" s="3"/>
      <c r="B237" s="3"/>
      <c r="C237" s="3"/>
      <c r="D237" s="3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4"/>
      <c r="AD237" s="3"/>
      <c r="AE237" s="3"/>
      <c r="AF237" s="3"/>
      <c r="AG237" s="3"/>
      <c r="AH237" s="3"/>
      <c r="AI237" s="3"/>
      <c r="AJ237" s="3"/>
      <c r="AK237" s="3"/>
      <c r="AL237" s="3"/>
      <c r="AM237" s="1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0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29"/>
      <c r="BQ237" s="34"/>
      <c r="BR237" s="34"/>
      <c r="BS237" s="34"/>
      <c r="BT237" s="34"/>
      <c r="BU237" s="34"/>
      <c r="BV237" s="34"/>
      <c r="BW237" s="34"/>
      <c r="BX237" s="34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</row>
    <row r="238" spans="1:99" x14ac:dyDescent="0.15">
      <c r="A238" s="3"/>
      <c r="B238" s="3"/>
      <c r="C238" s="3"/>
      <c r="D238" s="3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4"/>
      <c r="AD238" s="3"/>
      <c r="AE238" s="3"/>
      <c r="AF238" s="3"/>
      <c r="AG238" s="3"/>
      <c r="AH238" s="3"/>
      <c r="AI238" s="3"/>
      <c r="AJ238" s="3"/>
      <c r="AK238" s="3"/>
      <c r="AL238" s="3"/>
      <c r="AM238" s="1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0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29"/>
      <c r="BQ238" s="34"/>
      <c r="BR238" s="34"/>
      <c r="BS238" s="34"/>
      <c r="BT238" s="34"/>
      <c r="BU238" s="34"/>
      <c r="BV238" s="34"/>
      <c r="BW238" s="34"/>
      <c r="BX238" s="34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</row>
    <row r="239" spans="1:99" x14ac:dyDescent="0.15">
      <c r="A239" s="3"/>
      <c r="B239" s="3"/>
      <c r="C239" s="3"/>
      <c r="D239" s="3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4"/>
      <c r="AD239" s="3"/>
      <c r="AE239" s="3"/>
      <c r="AF239" s="3"/>
      <c r="AG239" s="3"/>
      <c r="AH239" s="3"/>
      <c r="AI239" s="3"/>
      <c r="AJ239" s="3"/>
      <c r="AK239" s="3"/>
      <c r="AL239" s="3"/>
      <c r="AM239" s="1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0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29"/>
      <c r="BQ239" s="34"/>
      <c r="BR239" s="34"/>
      <c r="BS239" s="34"/>
      <c r="BT239" s="34"/>
      <c r="BU239" s="34"/>
      <c r="BV239" s="34"/>
      <c r="BW239" s="34"/>
      <c r="BX239" s="34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</row>
    <row r="240" spans="1:99" x14ac:dyDescent="0.15">
      <c r="A240" s="3"/>
      <c r="B240" s="3"/>
      <c r="C240" s="3"/>
      <c r="D240" s="3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4"/>
      <c r="AD240" s="3"/>
      <c r="AE240" s="3"/>
      <c r="AF240" s="3"/>
      <c r="AG240" s="3"/>
      <c r="AH240" s="3"/>
      <c r="AI240" s="3"/>
      <c r="AJ240" s="3"/>
      <c r="AK240" s="3"/>
      <c r="AL240" s="3"/>
      <c r="AM240" s="1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0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29"/>
      <c r="BQ240" s="34"/>
      <c r="BR240" s="34"/>
      <c r="BS240" s="34"/>
      <c r="BT240" s="34"/>
      <c r="BU240" s="34"/>
      <c r="BV240" s="34"/>
      <c r="BW240" s="34"/>
      <c r="BX240" s="34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</row>
    <row r="241" spans="1:99" x14ac:dyDescent="0.15">
      <c r="A241" s="3"/>
      <c r="B241" s="3"/>
      <c r="C241" s="3"/>
      <c r="D241" s="3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4"/>
      <c r="AD241" s="3"/>
      <c r="AE241" s="3"/>
      <c r="AF241" s="3"/>
      <c r="AG241" s="3"/>
      <c r="AH241" s="3"/>
      <c r="AI241" s="3"/>
      <c r="AJ241" s="3"/>
      <c r="AK241" s="3"/>
      <c r="AL241" s="3"/>
      <c r="AM241" s="1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0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29"/>
      <c r="BQ241" s="34"/>
      <c r="BR241" s="34"/>
      <c r="BS241" s="34"/>
      <c r="BT241" s="34"/>
      <c r="BU241" s="34"/>
      <c r="BV241" s="34"/>
      <c r="BW241" s="34"/>
      <c r="BX241" s="34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</row>
    <row r="242" spans="1:99" x14ac:dyDescent="0.15">
      <c r="A242" s="3"/>
      <c r="B242" s="3"/>
      <c r="C242" s="3"/>
      <c r="D242" s="3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4"/>
      <c r="AD242" s="3"/>
      <c r="AE242" s="3"/>
      <c r="AF242" s="3"/>
      <c r="AG242" s="3"/>
      <c r="AH242" s="3"/>
      <c r="AI242" s="3"/>
      <c r="AJ242" s="3"/>
      <c r="AK242" s="3"/>
      <c r="AL242" s="3"/>
      <c r="AM242" s="1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0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29"/>
      <c r="BQ242" s="34"/>
      <c r="BR242" s="34"/>
      <c r="BS242" s="34"/>
      <c r="BT242" s="34"/>
      <c r="BU242" s="34"/>
      <c r="BV242" s="34"/>
      <c r="BW242" s="34"/>
      <c r="BX242" s="34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</row>
    <row r="243" spans="1:99" x14ac:dyDescent="0.15">
      <c r="A243" s="3"/>
      <c r="B243" s="3"/>
      <c r="C243" s="3"/>
      <c r="D243" s="3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4"/>
      <c r="AD243" s="3"/>
      <c r="AE243" s="3"/>
      <c r="AF243" s="3"/>
      <c r="AG243" s="3"/>
      <c r="AH243" s="3"/>
      <c r="AI243" s="3"/>
      <c r="AJ243" s="3"/>
      <c r="AK243" s="3"/>
      <c r="AL243" s="3"/>
      <c r="AM243" s="1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0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29"/>
      <c r="BQ243" s="34"/>
      <c r="BR243" s="34"/>
      <c r="BS243" s="34"/>
      <c r="BT243" s="34"/>
      <c r="BU243" s="34"/>
      <c r="BV243" s="34"/>
      <c r="BW243" s="34"/>
      <c r="BX243" s="34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</row>
    <row r="244" spans="1:99" x14ac:dyDescent="0.15">
      <c r="A244" s="3"/>
      <c r="B244" s="3"/>
      <c r="C244" s="3"/>
      <c r="D244" s="3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4"/>
      <c r="AD244" s="3"/>
      <c r="AE244" s="3"/>
      <c r="AF244" s="3"/>
      <c r="AG244" s="3"/>
      <c r="AH244" s="3"/>
      <c r="AI244" s="3"/>
      <c r="AJ244" s="3"/>
      <c r="AK244" s="3"/>
      <c r="AL244" s="3"/>
      <c r="AM244" s="1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0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29"/>
      <c r="BQ244" s="34"/>
      <c r="BR244" s="34"/>
      <c r="BS244" s="34"/>
      <c r="BT244" s="34"/>
      <c r="BU244" s="34"/>
      <c r="BV244" s="34"/>
      <c r="BW244" s="34"/>
      <c r="BX244" s="34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</row>
    <row r="245" spans="1:99" x14ac:dyDescent="0.15">
      <c r="A245" s="3"/>
      <c r="B245" s="3"/>
      <c r="C245" s="3"/>
      <c r="D245" s="3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4"/>
      <c r="AD245" s="3"/>
      <c r="AE245" s="3"/>
      <c r="AF245" s="3"/>
      <c r="AG245" s="3"/>
      <c r="AH245" s="3"/>
      <c r="AI245" s="3"/>
      <c r="AJ245" s="3"/>
      <c r="AK245" s="3"/>
      <c r="AL245" s="3"/>
      <c r="AM245" s="1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0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29"/>
      <c r="BQ245" s="34"/>
      <c r="BR245" s="34"/>
      <c r="BS245" s="34"/>
      <c r="BT245" s="34"/>
      <c r="BU245" s="34"/>
      <c r="BV245" s="34"/>
      <c r="BW245" s="34"/>
      <c r="BX245" s="34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</row>
    <row r="246" spans="1:99" x14ac:dyDescent="0.15">
      <c r="A246" s="3"/>
      <c r="B246" s="3"/>
      <c r="C246" s="3"/>
      <c r="D246" s="3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4"/>
      <c r="AD246" s="3"/>
      <c r="AE246" s="3"/>
      <c r="AF246" s="3"/>
      <c r="AG246" s="3"/>
      <c r="AH246" s="3"/>
      <c r="AI246" s="3"/>
      <c r="AJ246" s="3"/>
      <c r="AK246" s="3"/>
      <c r="AL246" s="3"/>
      <c r="AM246" s="1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0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29"/>
      <c r="BQ246" s="34"/>
      <c r="BR246" s="34"/>
      <c r="BS246" s="34"/>
      <c r="BT246" s="34"/>
      <c r="BU246" s="34"/>
      <c r="BV246" s="34"/>
      <c r="BW246" s="34"/>
      <c r="BX246" s="34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</row>
    <row r="247" spans="1:99" x14ac:dyDescent="0.15">
      <c r="A247" s="3"/>
      <c r="B247" s="3"/>
      <c r="C247" s="3"/>
      <c r="D247" s="3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4"/>
      <c r="AD247" s="3"/>
      <c r="AE247" s="3"/>
      <c r="AF247" s="3"/>
      <c r="AG247" s="3"/>
      <c r="AH247" s="3"/>
      <c r="AI247" s="3"/>
      <c r="AJ247" s="3"/>
      <c r="AK247" s="3"/>
      <c r="AL247" s="3"/>
      <c r="AM247" s="1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0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29"/>
      <c r="BQ247" s="34"/>
      <c r="BR247" s="34"/>
      <c r="BS247" s="34"/>
      <c r="BT247" s="34"/>
      <c r="BU247" s="34"/>
      <c r="BV247" s="34"/>
      <c r="BW247" s="34"/>
      <c r="BX247" s="34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</row>
    <row r="248" spans="1:99" x14ac:dyDescent="0.15">
      <c r="A248" s="3"/>
      <c r="B248" s="3"/>
      <c r="C248" s="3"/>
      <c r="D248" s="3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4"/>
      <c r="AD248" s="3"/>
      <c r="AE248" s="3"/>
      <c r="AF248" s="3"/>
      <c r="AG248" s="3"/>
      <c r="AH248" s="3"/>
      <c r="AI248" s="3"/>
      <c r="AJ248" s="3"/>
      <c r="AK248" s="3"/>
      <c r="AL248" s="3"/>
      <c r="AM248" s="1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0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29"/>
      <c r="BQ248" s="34"/>
      <c r="BR248" s="34"/>
      <c r="BS248" s="34"/>
      <c r="BT248" s="34"/>
      <c r="BU248" s="34"/>
      <c r="BV248" s="34"/>
      <c r="BW248" s="34"/>
      <c r="BX248" s="34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</row>
    <row r="249" spans="1:99" x14ac:dyDescent="0.15">
      <c r="A249" s="3"/>
      <c r="B249" s="3"/>
      <c r="C249" s="3"/>
      <c r="D249" s="3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4"/>
      <c r="AD249" s="3"/>
      <c r="AE249" s="3"/>
      <c r="AF249" s="3"/>
      <c r="AG249" s="3"/>
      <c r="AH249" s="3"/>
      <c r="AI249" s="3"/>
      <c r="AJ249" s="3"/>
      <c r="AK249" s="3"/>
      <c r="AL249" s="3"/>
      <c r="AM249" s="1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0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29"/>
      <c r="BQ249" s="34"/>
      <c r="BR249" s="34"/>
      <c r="BS249" s="34"/>
      <c r="BT249" s="34"/>
      <c r="BU249" s="34"/>
      <c r="BV249" s="34"/>
      <c r="BW249" s="34"/>
      <c r="BX249" s="34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</row>
    <row r="250" spans="1:99" x14ac:dyDescent="0.15">
      <c r="A250" s="3"/>
      <c r="B250" s="3"/>
      <c r="C250" s="3"/>
      <c r="D250" s="3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4"/>
      <c r="AD250" s="3"/>
      <c r="AE250" s="3"/>
      <c r="AF250" s="3"/>
      <c r="AG250" s="3"/>
      <c r="AH250" s="3"/>
      <c r="AI250" s="3"/>
      <c r="AJ250" s="3"/>
      <c r="AK250" s="3"/>
      <c r="AL250" s="3"/>
      <c r="AM250" s="1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0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29"/>
      <c r="BQ250" s="34"/>
      <c r="BR250" s="34"/>
      <c r="BS250" s="34"/>
      <c r="BT250" s="34"/>
      <c r="BU250" s="34"/>
      <c r="BV250" s="34"/>
      <c r="BW250" s="34"/>
      <c r="BX250" s="34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</row>
    <row r="251" spans="1:99" x14ac:dyDescent="0.15">
      <c r="A251" s="3"/>
      <c r="B251" s="3"/>
      <c r="C251" s="3"/>
      <c r="D251" s="3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4"/>
      <c r="AD251" s="3"/>
      <c r="AE251" s="3"/>
      <c r="AF251" s="3"/>
      <c r="AG251" s="3"/>
      <c r="AH251" s="3"/>
      <c r="AI251" s="3"/>
      <c r="AJ251" s="3"/>
      <c r="AK251" s="3"/>
      <c r="AL251" s="3"/>
      <c r="AM251" s="1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0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29"/>
      <c r="BQ251" s="34"/>
      <c r="BR251" s="34"/>
      <c r="BS251" s="34"/>
      <c r="BT251" s="34"/>
      <c r="BU251" s="34"/>
      <c r="BV251" s="34"/>
      <c r="BW251" s="34"/>
      <c r="BX251" s="34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</row>
    <row r="252" spans="1:99" x14ac:dyDescent="0.15">
      <c r="A252" s="3"/>
      <c r="B252" s="3"/>
      <c r="C252" s="3"/>
      <c r="D252" s="3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4"/>
      <c r="AD252" s="3"/>
      <c r="AE252" s="3"/>
      <c r="AF252" s="3"/>
      <c r="AG252" s="3"/>
      <c r="AH252" s="3"/>
      <c r="AI252" s="3"/>
      <c r="AJ252" s="3"/>
      <c r="AK252" s="3"/>
      <c r="AL252" s="3"/>
      <c r="AM252" s="1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0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29"/>
      <c r="BQ252" s="34"/>
      <c r="BR252" s="34"/>
      <c r="BS252" s="34"/>
      <c r="BT252" s="34"/>
      <c r="BU252" s="34"/>
      <c r="BV252" s="34"/>
      <c r="BW252" s="34"/>
      <c r="BX252" s="34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</row>
    <row r="253" spans="1:99" x14ac:dyDescent="0.15">
      <c r="A253" s="3"/>
      <c r="B253" s="3"/>
      <c r="C253" s="3"/>
      <c r="D253" s="3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4"/>
      <c r="AD253" s="3"/>
      <c r="AE253" s="3"/>
      <c r="AF253" s="3"/>
      <c r="AG253" s="3"/>
      <c r="AH253" s="3"/>
      <c r="AI253" s="3"/>
      <c r="AJ253" s="3"/>
      <c r="AK253" s="3"/>
      <c r="AL253" s="3"/>
      <c r="AM253" s="1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0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29"/>
      <c r="BQ253" s="34"/>
      <c r="BR253" s="34"/>
      <c r="BS253" s="34"/>
      <c r="BT253" s="34"/>
      <c r="BU253" s="34"/>
      <c r="BV253" s="34"/>
      <c r="BW253" s="34"/>
      <c r="BX253" s="34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</row>
    <row r="254" spans="1:99" x14ac:dyDescent="0.15">
      <c r="A254" s="3"/>
      <c r="B254" s="3"/>
      <c r="C254" s="3"/>
      <c r="D254" s="3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4"/>
      <c r="AD254" s="3"/>
      <c r="AE254" s="3"/>
      <c r="AF254" s="3"/>
      <c r="AG254" s="3"/>
      <c r="AH254" s="3"/>
      <c r="AI254" s="3"/>
      <c r="AJ254" s="3"/>
      <c r="AK254" s="3"/>
      <c r="AL254" s="3"/>
      <c r="AM254" s="1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0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29"/>
      <c r="BQ254" s="34"/>
      <c r="BR254" s="34"/>
      <c r="BS254" s="34"/>
      <c r="BT254" s="34"/>
      <c r="BU254" s="34"/>
      <c r="BV254" s="34"/>
      <c r="BW254" s="34"/>
      <c r="BX254" s="34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</row>
    <row r="255" spans="1:99" x14ac:dyDescent="0.15">
      <c r="A255" s="3"/>
      <c r="B255" s="3"/>
      <c r="C255" s="3"/>
      <c r="D255" s="3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4"/>
      <c r="AD255" s="3"/>
      <c r="AE255" s="3"/>
      <c r="AF255" s="3"/>
      <c r="AG255" s="3"/>
      <c r="AH255" s="3"/>
      <c r="AI255" s="3"/>
      <c r="AJ255" s="3"/>
      <c r="AK255" s="3"/>
      <c r="AL255" s="3"/>
      <c r="AM255" s="1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0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29"/>
      <c r="BQ255" s="34"/>
      <c r="BR255" s="34"/>
      <c r="BS255" s="34"/>
      <c r="BT255" s="34"/>
      <c r="BU255" s="34"/>
      <c r="BV255" s="34"/>
      <c r="BW255" s="34"/>
      <c r="BX255" s="34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</row>
    <row r="256" spans="1:99" x14ac:dyDescent="0.15">
      <c r="A256" s="3"/>
      <c r="B256" s="3"/>
      <c r="C256" s="3"/>
      <c r="D256" s="3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4"/>
      <c r="AD256" s="3"/>
      <c r="AE256" s="3"/>
      <c r="AF256" s="3"/>
      <c r="AG256" s="3"/>
      <c r="AH256" s="3"/>
      <c r="AI256" s="3"/>
      <c r="AJ256" s="3"/>
      <c r="AK256" s="3"/>
      <c r="AL256" s="3"/>
      <c r="AM256" s="1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0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29"/>
      <c r="BQ256" s="34"/>
      <c r="BR256" s="34"/>
      <c r="BS256" s="34"/>
      <c r="BT256" s="34"/>
      <c r="BU256" s="34"/>
      <c r="BV256" s="34"/>
      <c r="BW256" s="34"/>
      <c r="BX256" s="34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</row>
    <row r="257" spans="1:99" x14ac:dyDescent="0.15">
      <c r="A257" s="3"/>
      <c r="B257" s="3"/>
      <c r="C257" s="3"/>
      <c r="D257" s="3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4"/>
      <c r="AD257" s="3"/>
      <c r="AE257" s="3"/>
      <c r="AF257" s="3"/>
      <c r="AG257" s="3"/>
      <c r="AH257" s="3"/>
      <c r="AI257" s="3"/>
      <c r="AJ257" s="3"/>
      <c r="AK257" s="3"/>
      <c r="AL257" s="3"/>
      <c r="AM257" s="1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0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29"/>
      <c r="BQ257" s="34"/>
      <c r="BR257" s="34"/>
      <c r="BS257" s="34"/>
      <c r="BT257" s="34"/>
      <c r="BU257" s="34"/>
      <c r="BV257" s="34"/>
      <c r="BW257" s="34"/>
      <c r="BX257" s="34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</row>
    <row r="258" spans="1:99" x14ac:dyDescent="0.15">
      <c r="A258" s="3"/>
      <c r="B258" s="3"/>
      <c r="C258" s="3"/>
      <c r="D258" s="3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4"/>
      <c r="AD258" s="3"/>
      <c r="AE258" s="3"/>
      <c r="AF258" s="3"/>
      <c r="AG258" s="3"/>
      <c r="AH258" s="3"/>
      <c r="AI258" s="3"/>
      <c r="AJ258" s="3"/>
      <c r="AK258" s="3"/>
      <c r="AL258" s="3"/>
      <c r="AM258" s="1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0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29"/>
      <c r="BQ258" s="34"/>
      <c r="BR258" s="34"/>
      <c r="BS258" s="34"/>
      <c r="BT258" s="34"/>
      <c r="BU258" s="34"/>
      <c r="BV258" s="34"/>
      <c r="BW258" s="34"/>
      <c r="BX258" s="34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</row>
    <row r="259" spans="1:99" x14ac:dyDescent="0.15">
      <c r="A259" s="3"/>
      <c r="B259" s="3"/>
      <c r="C259" s="3"/>
      <c r="D259" s="3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4"/>
      <c r="AD259" s="3"/>
      <c r="AE259" s="3"/>
      <c r="AF259" s="3"/>
      <c r="AG259" s="3"/>
      <c r="AH259" s="3"/>
      <c r="AI259" s="3"/>
      <c r="AJ259" s="3"/>
      <c r="AK259" s="3"/>
      <c r="AL259" s="3"/>
      <c r="AM259" s="1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0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29"/>
      <c r="BQ259" s="34"/>
      <c r="BR259" s="34"/>
      <c r="BS259" s="34"/>
      <c r="BT259" s="34"/>
      <c r="BU259" s="34"/>
      <c r="BV259" s="34"/>
      <c r="BW259" s="34"/>
      <c r="BX259" s="34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</row>
    <row r="260" spans="1:99" x14ac:dyDescent="0.15">
      <c r="A260" s="3"/>
      <c r="B260" s="3"/>
      <c r="C260" s="3"/>
      <c r="D260" s="3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4"/>
      <c r="AD260" s="3"/>
      <c r="AE260" s="3"/>
      <c r="AF260" s="3"/>
      <c r="AG260" s="3"/>
      <c r="AH260" s="3"/>
      <c r="AI260" s="3"/>
      <c r="AJ260" s="3"/>
      <c r="AK260" s="3"/>
      <c r="AL260" s="3"/>
      <c r="AM260" s="1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0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29"/>
      <c r="BQ260" s="34"/>
      <c r="BR260" s="34"/>
      <c r="BS260" s="34"/>
      <c r="BT260" s="34"/>
      <c r="BU260" s="34"/>
      <c r="BV260" s="34"/>
      <c r="BW260" s="34"/>
      <c r="BX260" s="34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</row>
    <row r="261" spans="1:99" x14ac:dyDescent="0.15">
      <c r="A261" s="3"/>
      <c r="B261" s="3"/>
      <c r="C261" s="3"/>
      <c r="D261" s="3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4"/>
      <c r="AD261" s="3"/>
      <c r="AE261" s="3"/>
      <c r="AF261" s="3"/>
      <c r="AG261" s="3"/>
      <c r="AH261" s="3"/>
      <c r="AI261" s="3"/>
      <c r="AJ261" s="3"/>
      <c r="AK261" s="3"/>
      <c r="AL261" s="3"/>
      <c r="AM261" s="1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0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29"/>
      <c r="BQ261" s="34"/>
      <c r="BR261" s="34"/>
      <c r="BS261" s="34"/>
      <c r="BT261" s="34"/>
      <c r="BU261" s="34"/>
      <c r="BV261" s="34"/>
      <c r="BW261" s="34"/>
      <c r="BX261" s="34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</row>
    <row r="262" spans="1:99" x14ac:dyDescent="0.15">
      <c r="A262" s="3"/>
      <c r="B262" s="3"/>
      <c r="C262" s="3"/>
      <c r="D262" s="3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4"/>
      <c r="AD262" s="3"/>
      <c r="AE262" s="3"/>
      <c r="AF262" s="3"/>
      <c r="AG262" s="3"/>
      <c r="AH262" s="3"/>
      <c r="AI262" s="3"/>
      <c r="AJ262" s="3"/>
      <c r="AK262" s="3"/>
      <c r="AL262" s="3"/>
      <c r="AM262" s="1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0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29"/>
      <c r="BQ262" s="34"/>
      <c r="BR262" s="34"/>
      <c r="BS262" s="34"/>
      <c r="BT262" s="34"/>
      <c r="BU262" s="34"/>
      <c r="BV262" s="34"/>
      <c r="BW262" s="34"/>
      <c r="BX262" s="34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</row>
    <row r="263" spans="1:99" x14ac:dyDescent="0.15">
      <c r="A263" s="3"/>
      <c r="B263" s="3"/>
      <c r="C263" s="3"/>
      <c r="D263" s="3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4"/>
      <c r="AD263" s="3"/>
      <c r="AE263" s="3"/>
      <c r="AF263" s="3"/>
      <c r="AG263" s="3"/>
      <c r="AH263" s="3"/>
      <c r="AI263" s="3"/>
      <c r="AJ263" s="3"/>
      <c r="AK263" s="3"/>
      <c r="AL263" s="3"/>
      <c r="AM263" s="1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0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29"/>
      <c r="BQ263" s="34"/>
      <c r="BR263" s="34"/>
      <c r="BS263" s="34"/>
      <c r="BT263" s="34"/>
      <c r="BU263" s="34"/>
      <c r="BV263" s="34"/>
      <c r="BW263" s="34"/>
      <c r="BX263" s="34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</row>
    <row r="264" spans="1:99" x14ac:dyDescent="0.15">
      <c r="A264" s="3"/>
      <c r="B264" s="3"/>
      <c r="C264" s="3"/>
      <c r="D264" s="3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4"/>
      <c r="AD264" s="3"/>
      <c r="AE264" s="3"/>
      <c r="AF264" s="3"/>
      <c r="AG264" s="3"/>
      <c r="AH264" s="3"/>
      <c r="AI264" s="3"/>
      <c r="AJ264" s="3"/>
      <c r="AK264" s="3"/>
      <c r="AL264" s="3"/>
      <c r="AM264" s="1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0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29"/>
      <c r="BQ264" s="34"/>
      <c r="BR264" s="34"/>
      <c r="BS264" s="34"/>
      <c r="BT264" s="34"/>
      <c r="BU264" s="34"/>
      <c r="BV264" s="34"/>
      <c r="BW264" s="34"/>
      <c r="BX264" s="34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</row>
    <row r="265" spans="1:99" x14ac:dyDescent="0.15">
      <c r="A265" s="3"/>
      <c r="B265" s="3"/>
      <c r="C265" s="3"/>
      <c r="D265" s="3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4"/>
      <c r="AD265" s="3"/>
      <c r="AE265" s="3"/>
      <c r="AF265" s="3"/>
      <c r="AG265" s="3"/>
      <c r="AH265" s="3"/>
      <c r="AI265" s="3"/>
      <c r="AJ265" s="3"/>
      <c r="AK265" s="3"/>
      <c r="AL265" s="3"/>
      <c r="AM265" s="1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0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29"/>
      <c r="BQ265" s="34"/>
      <c r="BR265" s="34"/>
      <c r="BS265" s="34"/>
      <c r="BT265" s="34"/>
      <c r="BU265" s="34"/>
      <c r="BV265" s="34"/>
      <c r="BW265" s="34"/>
      <c r="BX265" s="34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</row>
    <row r="266" spans="1:99" x14ac:dyDescent="0.15">
      <c r="A266" s="3"/>
      <c r="B266" s="3"/>
      <c r="C266" s="3"/>
      <c r="D266" s="3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4"/>
      <c r="AD266" s="3"/>
      <c r="AE266" s="3"/>
      <c r="AF266" s="3"/>
      <c r="AG266" s="3"/>
      <c r="AH266" s="3"/>
      <c r="AI266" s="3"/>
      <c r="AJ266" s="3"/>
      <c r="AK266" s="3"/>
      <c r="AL266" s="3"/>
      <c r="AM266" s="1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0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29"/>
      <c r="BQ266" s="34"/>
      <c r="BR266" s="34"/>
      <c r="BS266" s="34"/>
      <c r="BT266" s="34"/>
      <c r="BU266" s="34"/>
      <c r="BV266" s="34"/>
      <c r="BW266" s="34"/>
      <c r="BX266" s="34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</row>
    <row r="267" spans="1:99" x14ac:dyDescent="0.15">
      <c r="A267" s="3"/>
      <c r="B267" s="3"/>
      <c r="C267" s="3"/>
      <c r="D267" s="3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4"/>
      <c r="AD267" s="3"/>
      <c r="AE267" s="3"/>
      <c r="AF267" s="3"/>
      <c r="AG267" s="3"/>
      <c r="AH267" s="3"/>
      <c r="AI267" s="3"/>
      <c r="AJ267" s="3"/>
      <c r="AK267" s="3"/>
      <c r="AL267" s="3"/>
      <c r="AM267" s="1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0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29"/>
      <c r="BQ267" s="34"/>
      <c r="BR267" s="34"/>
      <c r="BS267" s="34"/>
      <c r="BT267" s="34"/>
      <c r="BU267" s="34"/>
      <c r="BV267" s="34"/>
      <c r="BW267" s="34"/>
      <c r="BX267" s="34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</row>
    <row r="268" spans="1:99" x14ac:dyDescent="0.15">
      <c r="A268" s="3"/>
      <c r="B268" s="3"/>
      <c r="C268" s="3"/>
      <c r="D268" s="3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4"/>
      <c r="AD268" s="3"/>
      <c r="AE268" s="3"/>
      <c r="AF268" s="3"/>
      <c r="AG268" s="3"/>
      <c r="AH268" s="3"/>
      <c r="AI268" s="3"/>
      <c r="AJ268" s="3"/>
      <c r="AK268" s="3"/>
      <c r="AL268" s="3"/>
      <c r="AM268" s="1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0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29"/>
      <c r="BQ268" s="34"/>
      <c r="BR268" s="34"/>
      <c r="BS268" s="34"/>
      <c r="BT268" s="34"/>
      <c r="BU268" s="34"/>
      <c r="BV268" s="34"/>
      <c r="BW268" s="34"/>
      <c r="BX268" s="34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</row>
    <row r="269" spans="1:99" x14ac:dyDescent="0.15">
      <c r="A269" s="3"/>
      <c r="B269" s="3"/>
      <c r="C269" s="3"/>
      <c r="D269" s="3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4"/>
      <c r="AD269" s="3"/>
      <c r="AE269" s="3"/>
      <c r="AF269" s="3"/>
      <c r="AG269" s="3"/>
      <c r="AH269" s="3"/>
      <c r="AI269" s="3"/>
      <c r="AJ269" s="3"/>
      <c r="AK269" s="3"/>
      <c r="AL269" s="3"/>
      <c r="AM269" s="1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0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29"/>
      <c r="BQ269" s="34"/>
      <c r="BR269" s="34"/>
      <c r="BS269" s="34"/>
      <c r="BT269" s="34"/>
      <c r="BU269" s="34"/>
      <c r="BV269" s="34"/>
      <c r="BW269" s="34"/>
      <c r="BX269" s="34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</row>
    <row r="270" spans="1:99" x14ac:dyDescent="0.15">
      <c r="A270" s="3"/>
      <c r="B270" s="3"/>
      <c r="C270" s="3"/>
      <c r="D270" s="3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4"/>
      <c r="AD270" s="3"/>
      <c r="AE270" s="3"/>
      <c r="AF270" s="3"/>
      <c r="AG270" s="3"/>
      <c r="AH270" s="3"/>
      <c r="AI270" s="3"/>
      <c r="AJ270" s="3"/>
      <c r="AK270" s="3"/>
      <c r="AL270" s="3"/>
      <c r="AM270" s="1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0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29"/>
      <c r="BQ270" s="34"/>
      <c r="BR270" s="34"/>
      <c r="BS270" s="34"/>
      <c r="BT270" s="34"/>
      <c r="BU270" s="34"/>
      <c r="BV270" s="34"/>
      <c r="BW270" s="34"/>
      <c r="BX270" s="34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</row>
    <row r="271" spans="1:99" x14ac:dyDescent="0.15">
      <c r="A271" s="3"/>
      <c r="B271" s="3"/>
      <c r="C271" s="3"/>
      <c r="D271" s="3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4"/>
      <c r="AD271" s="3"/>
      <c r="AE271" s="3"/>
      <c r="AF271" s="3"/>
      <c r="AG271" s="3"/>
      <c r="AH271" s="3"/>
      <c r="AI271" s="3"/>
      <c r="AJ271" s="3"/>
      <c r="AK271" s="3"/>
      <c r="AL271" s="3"/>
      <c r="AM271" s="1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0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29"/>
      <c r="BQ271" s="34"/>
      <c r="BR271" s="34"/>
      <c r="BS271" s="34"/>
      <c r="BT271" s="34"/>
      <c r="BU271" s="34"/>
      <c r="BV271" s="34"/>
      <c r="BW271" s="34"/>
      <c r="BX271" s="34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</row>
    <row r="272" spans="1:99" x14ac:dyDescent="0.15">
      <c r="A272" s="3"/>
      <c r="B272" s="3"/>
      <c r="C272" s="3"/>
      <c r="D272" s="3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4"/>
      <c r="AD272" s="3"/>
      <c r="AE272" s="3"/>
      <c r="AF272" s="3"/>
      <c r="AG272" s="3"/>
      <c r="AH272" s="3"/>
      <c r="AI272" s="3"/>
      <c r="AJ272" s="3"/>
      <c r="AK272" s="3"/>
      <c r="AL272" s="3"/>
      <c r="AM272" s="1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0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29"/>
      <c r="BQ272" s="34"/>
      <c r="BR272" s="34"/>
      <c r="BS272" s="34"/>
      <c r="BT272" s="34"/>
      <c r="BU272" s="34"/>
      <c r="BV272" s="34"/>
      <c r="BW272" s="34"/>
      <c r="BX272" s="34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</row>
    <row r="273" spans="1:99" x14ac:dyDescent="0.15">
      <c r="A273" s="3"/>
      <c r="B273" s="3"/>
      <c r="C273" s="3"/>
      <c r="D273" s="3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4"/>
      <c r="AD273" s="3"/>
      <c r="AE273" s="3"/>
      <c r="AF273" s="3"/>
      <c r="AG273" s="3"/>
      <c r="AH273" s="3"/>
      <c r="AI273" s="3"/>
      <c r="AJ273" s="3"/>
      <c r="AK273" s="3"/>
      <c r="AL273" s="3"/>
      <c r="AM273" s="1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0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29"/>
      <c r="BQ273" s="34"/>
      <c r="BR273" s="34"/>
      <c r="BS273" s="34"/>
      <c r="BT273" s="34"/>
      <c r="BU273" s="34"/>
      <c r="BV273" s="34"/>
      <c r="BW273" s="34"/>
      <c r="BX273" s="34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</row>
    <row r="274" spans="1:99" x14ac:dyDescent="0.15">
      <c r="A274" s="3"/>
      <c r="B274" s="3"/>
      <c r="C274" s="3"/>
      <c r="D274" s="3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4"/>
      <c r="AD274" s="3"/>
      <c r="AE274" s="3"/>
      <c r="AF274" s="3"/>
      <c r="AG274" s="3"/>
      <c r="AH274" s="3"/>
      <c r="AI274" s="3"/>
      <c r="AJ274" s="3"/>
      <c r="AK274" s="3"/>
      <c r="AL274" s="3"/>
      <c r="AM274" s="1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0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29"/>
      <c r="BQ274" s="34"/>
      <c r="BR274" s="34"/>
      <c r="BS274" s="34"/>
      <c r="BT274" s="34"/>
      <c r="BU274" s="34"/>
      <c r="BV274" s="34"/>
      <c r="BW274" s="34"/>
      <c r="BX274" s="34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</row>
    <row r="275" spans="1:99" x14ac:dyDescent="0.15">
      <c r="A275" s="3"/>
      <c r="B275" s="3"/>
      <c r="C275" s="3"/>
      <c r="D275" s="3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4"/>
      <c r="AD275" s="3"/>
      <c r="AE275" s="3"/>
      <c r="AF275" s="3"/>
      <c r="AG275" s="3"/>
      <c r="AH275" s="3"/>
      <c r="AI275" s="3"/>
      <c r="AJ275" s="3"/>
      <c r="AK275" s="3"/>
      <c r="AL275" s="3"/>
      <c r="AM275" s="1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0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29"/>
      <c r="BQ275" s="34"/>
      <c r="BR275" s="34"/>
      <c r="BS275" s="34"/>
      <c r="BT275" s="34"/>
      <c r="BU275" s="34"/>
      <c r="BV275" s="34"/>
      <c r="BW275" s="34"/>
      <c r="BX275" s="34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</row>
    <row r="276" spans="1:99" x14ac:dyDescent="0.15">
      <c r="A276" s="3"/>
      <c r="B276" s="3"/>
      <c r="C276" s="3"/>
      <c r="D276" s="3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4"/>
      <c r="AD276" s="3"/>
      <c r="AE276" s="3"/>
      <c r="AF276" s="3"/>
      <c r="AG276" s="3"/>
      <c r="AH276" s="3"/>
      <c r="AI276" s="3"/>
      <c r="AJ276" s="3"/>
      <c r="AK276" s="3"/>
      <c r="AL276" s="3"/>
      <c r="AM276" s="1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0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29"/>
      <c r="BQ276" s="34"/>
      <c r="BR276" s="34"/>
      <c r="BS276" s="34"/>
      <c r="BT276" s="34"/>
      <c r="BU276" s="34"/>
      <c r="BV276" s="34"/>
      <c r="BW276" s="34"/>
      <c r="BX276" s="34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</row>
    <row r="277" spans="1:99" x14ac:dyDescent="0.15">
      <c r="A277" s="3"/>
      <c r="B277" s="3"/>
      <c r="C277" s="3"/>
      <c r="D277" s="3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4"/>
      <c r="AD277" s="3"/>
      <c r="AE277" s="3"/>
      <c r="AF277" s="3"/>
      <c r="AG277" s="3"/>
      <c r="AH277" s="3"/>
      <c r="AI277" s="3"/>
      <c r="AJ277" s="3"/>
      <c r="AK277" s="3"/>
      <c r="AL277" s="3"/>
      <c r="AM277" s="1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0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29"/>
      <c r="BQ277" s="34"/>
      <c r="BR277" s="34"/>
      <c r="BS277" s="34"/>
      <c r="BT277" s="34"/>
      <c r="BU277" s="34"/>
      <c r="BV277" s="34"/>
      <c r="BW277" s="34"/>
      <c r="BX277" s="34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</row>
    <row r="278" spans="1:99" x14ac:dyDescent="0.15">
      <c r="A278" s="3"/>
      <c r="B278" s="3"/>
      <c r="C278" s="3"/>
      <c r="D278" s="3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4"/>
      <c r="AD278" s="3"/>
      <c r="AE278" s="3"/>
      <c r="AF278" s="3"/>
      <c r="AG278" s="3"/>
      <c r="AH278" s="3"/>
      <c r="AI278" s="3"/>
      <c r="AJ278" s="3"/>
      <c r="AK278" s="3"/>
      <c r="AL278" s="3"/>
      <c r="AM278" s="1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0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29"/>
      <c r="BQ278" s="34"/>
      <c r="BR278" s="34"/>
      <c r="BS278" s="34"/>
      <c r="BT278" s="34"/>
      <c r="BU278" s="34"/>
      <c r="BV278" s="34"/>
      <c r="BW278" s="34"/>
      <c r="BX278" s="34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</row>
    <row r="279" spans="1:99" x14ac:dyDescent="0.15">
      <c r="A279" s="3"/>
      <c r="B279" s="3"/>
      <c r="C279" s="3"/>
      <c r="D279" s="3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4"/>
      <c r="AD279" s="3"/>
      <c r="AE279" s="3"/>
      <c r="AF279" s="3"/>
      <c r="AG279" s="3"/>
      <c r="AH279" s="3"/>
      <c r="AI279" s="3"/>
      <c r="AJ279" s="3"/>
      <c r="AK279" s="3"/>
      <c r="AL279" s="3"/>
      <c r="AM279" s="1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0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29"/>
      <c r="BQ279" s="34"/>
      <c r="BR279" s="34"/>
      <c r="BS279" s="34"/>
      <c r="BT279" s="34"/>
      <c r="BU279" s="34"/>
      <c r="BV279" s="34"/>
      <c r="BW279" s="34"/>
      <c r="BX279" s="34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</row>
    <row r="280" spans="1:99" x14ac:dyDescent="0.15">
      <c r="A280" s="3"/>
      <c r="B280" s="3"/>
      <c r="C280" s="3"/>
      <c r="D280" s="3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4"/>
      <c r="AD280" s="3"/>
      <c r="AE280" s="3"/>
      <c r="AF280" s="3"/>
      <c r="AG280" s="3"/>
      <c r="AH280" s="3"/>
      <c r="AI280" s="3"/>
      <c r="AJ280" s="3"/>
      <c r="AK280" s="3"/>
      <c r="AL280" s="3"/>
      <c r="AM280" s="1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0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29"/>
      <c r="BQ280" s="34"/>
      <c r="BR280" s="34"/>
      <c r="BS280" s="34"/>
      <c r="BT280" s="34"/>
      <c r="BU280" s="34"/>
      <c r="BV280" s="34"/>
      <c r="BW280" s="34"/>
      <c r="BX280" s="34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</row>
    <row r="281" spans="1:99" x14ac:dyDescent="0.15">
      <c r="A281" s="3"/>
      <c r="B281" s="3"/>
      <c r="C281" s="3"/>
      <c r="D281" s="3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4"/>
      <c r="AD281" s="3"/>
      <c r="AE281" s="3"/>
      <c r="AF281" s="3"/>
      <c r="AG281" s="3"/>
      <c r="AH281" s="3"/>
      <c r="AI281" s="3"/>
      <c r="AJ281" s="3"/>
      <c r="AK281" s="3"/>
      <c r="AL281" s="3"/>
      <c r="AM281" s="1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0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29"/>
      <c r="BQ281" s="34"/>
      <c r="BR281" s="34"/>
      <c r="BS281" s="34"/>
      <c r="BT281" s="34"/>
      <c r="BU281" s="34"/>
      <c r="BV281" s="34"/>
      <c r="BW281" s="34"/>
      <c r="BX281" s="34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</row>
    <row r="282" spans="1:99" x14ac:dyDescent="0.15">
      <c r="A282" s="3"/>
      <c r="B282" s="3"/>
      <c r="C282" s="3"/>
      <c r="D282" s="3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4"/>
      <c r="AD282" s="3"/>
      <c r="AE282" s="3"/>
      <c r="AF282" s="3"/>
      <c r="AG282" s="3"/>
      <c r="AH282" s="3"/>
      <c r="AI282" s="3"/>
      <c r="AJ282" s="3"/>
      <c r="AK282" s="3"/>
      <c r="AL282" s="3"/>
      <c r="AM282" s="1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0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29"/>
      <c r="BQ282" s="34"/>
      <c r="BR282" s="34"/>
      <c r="BS282" s="34"/>
      <c r="BT282" s="34"/>
      <c r="BU282" s="34"/>
      <c r="BV282" s="34"/>
      <c r="BW282" s="34"/>
      <c r="BX282" s="34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</row>
    <row r="283" spans="1:99" x14ac:dyDescent="0.15">
      <c r="A283" s="3"/>
      <c r="B283" s="3"/>
      <c r="C283" s="3"/>
      <c r="D283" s="3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4"/>
      <c r="AD283" s="3"/>
      <c r="AE283" s="3"/>
      <c r="AF283" s="3"/>
      <c r="AG283" s="3"/>
      <c r="AH283" s="3"/>
      <c r="AI283" s="3"/>
      <c r="AJ283" s="3"/>
      <c r="AK283" s="3"/>
      <c r="AL283" s="3"/>
      <c r="AM283" s="1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0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29"/>
      <c r="BQ283" s="34"/>
      <c r="BR283" s="34"/>
      <c r="BS283" s="34"/>
      <c r="BT283" s="34"/>
      <c r="BU283" s="34"/>
      <c r="BV283" s="34"/>
      <c r="BW283" s="34"/>
      <c r="BX283" s="34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</row>
    <row r="284" spans="1:99" x14ac:dyDescent="0.15">
      <c r="A284" s="3"/>
      <c r="B284" s="3"/>
      <c r="C284" s="3"/>
      <c r="D284" s="3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4"/>
      <c r="AD284" s="3"/>
      <c r="AE284" s="3"/>
      <c r="AF284" s="3"/>
      <c r="AG284" s="3"/>
      <c r="AH284" s="3"/>
      <c r="AI284" s="3"/>
      <c r="AJ284" s="3"/>
      <c r="AK284" s="3"/>
      <c r="AL284" s="3"/>
      <c r="AM284" s="1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0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29"/>
      <c r="BQ284" s="34"/>
      <c r="BR284" s="34"/>
      <c r="BS284" s="34"/>
      <c r="BT284" s="34"/>
      <c r="BU284" s="34"/>
      <c r="BV284" s="34"/>
      <c r="BW284" s="34"/>
      <c r="BX284" s="34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</row>
    <row r="285" spans="1:99" x14ac:dyDescent="0.15">
      <c r="A285" s="3"/>
      <c r="B285" s="3"/>
      <c r="C285" s="3"/>
      <c r="D285" s="3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4"/>
      <c r="AD285" s="3"/>
      <c r="AE285" s="3"/>
      <c r="AF285" s="3"/>
      <c r="AG285" s="3"/>
      <c r="AH285" s="3"/>
      <c r="AI285" s="3"/>
      <c r="AJ285" s="3"/>
      <c r="AK285" s="3"/>
      <c r="AL285" s="3"/>
      <c r="AM285" s="1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0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29"/>
      <c r="BQ285" s="34"/>
      <c r="BR285" s="34"/>
      <c r="BS285" s="34"/>
      <c r="BT285" s="34"/>
      <c r="BU285" s="34"/>
      <c r="BV285" s="34"/>
      <c r="BW285" s="34"/>
      <c r="BX285" s="34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</row>
    <row r="286" spans="1:99" x14ac:dyDescent="0.15">
      <c r="A286" s="3"/>
      <c r="B286" s="3"/>
      <c r="C286" s="3"/>
      <c r="D286" s="3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4"/>
      <c r="AD286" s="3"/>
      <c r="AE286" s="3"/>
      <c r="AF286" s="3"/>
      <c r="AG286" s="3"/>
      <c r="AH286" s="3"/>
      <c r="AI286" s="3"/>
      <c r="AJ286" s="3"/>
      <c r="AK286" s="3"/>
      <c r="AL286" s="3"/>
      <c r="AM286" s="1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0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29"/>
      <c r="BQ286" s="34"/>
      <c r="BR286" s="34"/>
      <c r="BS286" s="34"/>
      <c r="BT286" s="34"/>
      <c r="BU286" s="34"/>
      <c r="BV286" s="34"/>
      <c r="BW286" s="34"/>
      <c r="BX286" s="34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</row>
    <row r="287" spans="1:99" x14ac:dyDescent="0.15">
      <c r="A287" s="3"/>
      <c r="B287" s="3"/>
      <c r="C287" s="3"/>
      <c r="D287" s="3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4"/>
      <c r="AD287" s="3"/>
      <c r="AE287" s="3"/>
      <c r="AF287" s="3"/>
      <c r="AG287" s="3"/>
      <c r="AH287" s="3"/>
      <c r="AI287" s="3"/>
      <c r="AJ287" s="3"/>
      <c r="AK287" s="3"/>
      <c r="AL287" s="3"/>
      <c r="AM287" s="1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0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29"/>
      <c r="BQ287" s="34"/>
      <c r="BR287" s="34"/>
      <c r="BS287" s="34"/>
      <c r="BT287" s="34"/>
      <c r="BU287" s="34"/>
      <c r="BV287" s="34"/>
      <c r="BW287" s="34"/>
      <c r="BX287" s="34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</row>
    <row r="288" spans="1:99" x14ac:dyDescent="0.15">
      <c r="A288" s="3"/>
      <c r="B288" s="3"/>
      <c r="C288" s="3"/>
      <c r="D288" s="3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4"/>
      <c r="AD288" s="3"/>
      <c r="AE288" s="3"/>
      <c r="AF288" s="3"/>
      <c r="AG288" s="3"/>
      <c r="AH288" s="3"/>
      <c r="AI288" s="3"/>
      <c r="AJ288" s="3"/>
      <c r="AK288" s="3"/>
      <c r="AL288" s="3"/>
      <c r="AM288" s="1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0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29"/>
      <c r="BQ288" s="34"/>
      <c r="BR288" s="34"/>
      <c r="BS288" s="34"/>
      <c r="BT288" s="34"/>
      <c r="BU288" s="34"/>
      <c r="BV288" s="34"/>
      <c r="BW288" s="34"/>
      <c r="BX288" s="34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</row>
    <row r="289" spans="1:99" x14ac:dyDescent="0.15">
      <c r="A289" s="3"/>
      <c r="B289" s="3"/>
      <c r="C289" s="3"/>
      <c r="D289" s="3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4"/>
      <c r="AD289" s="3"/>
      <c r="AE289" s="3"/>
      <c r="AF289" s="3"/>
      <c r="AG289" s="3"/>
      <c r="AH289" s="3"/>
      <c r="AI289" s="3"/>
      <c r="AJ289" s="3"/>
      <c r="AK289" s="3"/>
      <c r="AL289" s="3"/>
      <c r="AM289" s="1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0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29"/>
      <c r="BQ289" s="34"/>
      <c r="BR289" s="34"/>
      <c r="BS289" s="34"/>
      <c r="BT289" s="34"/>
      <c r="BU289" s="34"/>
      <c r="BV289" s="34"/>
      <c r="BW289" s="34"/>
      <c r="BX289" s="34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</row>
    <row r="290" spans="1:99" x14ac:dyDescent="0.15">
      <c r="A290" s="3"/>
      <c r="B290" s="3"/>
      <c r="C290" s="3"/>
      <c r="D290" s="3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4"/>
      <c r="AD290" s="3"/>
      <c r="AE290" s="3"/>
      <c r="AF290" s="3"/>
      <c r="AG290" s="3"/>
      <c r="AH290" s="3"/>
      <c r="AI290" s="3"/>
      <c r="AJ290" s="3"/>
      <c r="AK290" s="3"/>
      <c r="AL290" s="3"/>
      <c r="AM290" s="1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0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29"/>
      <c r="BQ290" s="34"/>
      <c r="BR290" s="34"/>
      <c r="BS290" s="34"/>
      <c r="BT290" s="34"/>
      <c r="BU290" s="34"/>
      <c r="BV290" s="34"/>
      <c r="BW290" s="34"/>
      <c r="BX290" s="34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</row>
    <row r="291" spans="1:99" x14ac:dyDescent="0.15">
      <c r="A291" s="3"/>
      <c r="B291" s="3"/>
      <c r="C291" s="3"/>
      <c r="D291" s="3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4"/>
      <c r="AD291" s="3"/>
      <c r="AE291" s="3"/>
      <c r="AF291" s="3"/>
      <c r="AG291" s="3"/>
      <c r="AH291" s="3"/>
      <c r="AI291" s="3"/>
      <c r="AJ291" s="3"/>
      <c r="AK291" s="3"/>
      <c r="AL291" s="3"/>
      <c r="AM291" s="1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0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29"/>
      <c r="BQ291" s="34"/>
      <c r="BR291" s="34"/>
      <c r="BS291" s="34"/>
      <c r="BT291" s="34"/>
      <c r="BU291" s="34"/>
      <c r="BV291" s="34"/>
      <c r="BW291" s="34"/>
      <c r="BX291" s="34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</row>
    <row r="292" spans="1:99" x14ac:dyDescent="0.15">
      <c r="A292" s="3"/>
      <c r="B292" s="3"/>
      <c r="C292" s="3"/>
      <c r="D292" s="3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4"/>
      <c r="AD292" s="3"/>
      <c r="AE292" s="3"/>
      <c r="AF292" s="3"/>
      <c r="AG292" s="3"/>
      <c r="AH292" s="3"/>
      <c r="AI292" s="3"/>
      <c r="AJ292" s="3"/>
      <c r="AK292" s="3"/>
      <c r="AL292" s="3"/>
      <c r="AM292" s="1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0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29"/>
      <c r="BQ292" s="34"/>
      <c r="BR292" s="34"/>
      <c r="BS292" s="34"/>
      <c r="BT292" s="34"/>
      <c r="BU292" s="34"/>
      <c r="BV292" s="34"/>
      <c r="BW292" s="34"/>
      <c r="BX292" s="34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</row>
    <row r="293" spans="1:99" x14ac:dyDescent="0.15">
      <c r="A293" s="3"/>
      <c r="B293" s="3"/>
      <c r="C293" s="3"/>
      <c r="D293" s="3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4"/>
      <c r="AD293" s="3"/>
      <c r="AE293" s="3"/>
      <c r="AF293" s="3"/>
      <c r="AG293" s="3"/>
      <c r="AH293" s="3"/>
      <c r="AI293" s="3"/>
      <c r="AJ293" s="3"/>
      <c r="AK293" s="3"/>
      <c r="AL293" s="3"/>
      <c r="AM293" s="1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0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29"/>
      <c r="BQ293" s="34"/>
      <c r="BR293" s="34"/>
      <c r="BS293" s="34"/>
      <c r="BT293" s="34"/>
      <c r="BU293" s="34"/>
      <c r="BV293" s="34"/>
      <c r="BW293" s="34"/>
      <c r="BX293" s="34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</row>
    <row r="294" spans="1:99" x14ac:dyDescent="0.15">
      <c r="A294" s="3"/>
      <c r="B294" s="3"/>
      <c r="C294" s="3"/>
      <c r="D294" s="3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4"/>
      <c r="AD294" s="3"/>
      <c r="AE294" s="3"/>
      <c r="AF294" s="3"/>
      <c r="AG294" s="3"/>
      <c r="AH294" s="3"/>
      <c r="AI294" s="3"/>
      <c r="AJ294" s="3"/>
      <c r="AK294" s="3"/>
      <c r="AL294" s="3"/>
      <c r="AM294" s="1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0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29"/>
      <c r="BQ294" s="34"/>
      <c r="BR294" s="34"/>
      <c r="BS294" s="34"/>
      <c r="BT294" s="34"/>
      <c r="BU294" s="34"/>
      <c r="BV294" s="34"/>
      <c r="BW294" s="34"/>
      <c r="BX294" s="34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</row>
    <row r="295" spans="1:99" x14ac:dyDescent="0.15">
      <c r="A295" s="3"/>
      <c r="B295" s="3"/>
      <c r="C295" s="3"/>
      <c r="D295" s="3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4"/>
      <c r="AD295" s="3"/>
      <c r="AE295" s="3"/>
      <c r="AF295" s="3"/>
      <c r="AG295" s="3"/>
      <c r="AH295" s="3"/>
      <c r="AI295" s="3"/>
      <c r="AJ295" s="3"/>
      <c r="AK295" s="3"/>
      <c r="AL295" s="3"/>
      <c r="AM295" s="1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0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29"/>
      <c r="BQ295" s="34"/>
      <c r="BR295" s="34"/>
      <c r="BS295" s="34"/>
      <c r="BT295" s="34"/>
      <c r="BU295" s="34"/>
      <c r="BV295" s="34"/>
      <c r="BW295" s="34"/>
      <c r="BX295" s="34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</row>
    <row r="296" spans="1:99" x14ac:dyDescent="0.15">
      <c r="A296" s="3"/>
      <c r="B296" s="3"/>
      <c r="C296" s="3"/>
      <c r="D296" s="3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4"/>
      <c r="AD296" s="3"/>
      <c r="AE296" s="3"/>
      <c r="AF296" s="3"/>
      <c r="AG296" s="3"/>
      <c r="AH296" s="3"/>
      <c r="AI296" s="3"/>
      <c r="AJ296" s="3"/>
      <c r="AK296" s="3"/>
      <c r="AL296" s="3"/>
      <c r="AM296" s="1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0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29"/>
      <c r="BQ296" s="34"/>
      <c r="BR296" s="34"/>
      <c r="BS296" s="34"/>
      <c r="BT296" s="34"/>
      <c r="BU296" s="34"/>
      <c r="BV296" s="34"/>
      <c r="BW296" s="34"/>
      <c r="BX296" s="34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</row>
    <row r="297" spans="1:99" x14ac:dyDescent="0.15">
      <c r="A297" s="3"/>
      <c r="B297" s="3"/>
      <c r="C297" s="3"/>
      <c r="D297" s="3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4"/>
      <c r="AD297" s="3"/>
      <c r="AE297" s="3"/>
      <c r="AF297" s="3"/>
      <c r="AG297" s="3"/>
      <c r="AH297" s="3"/>
      <c r="AI297" s="3"/>
      <c r="AJ297" s="3"/>
      <c r="AK297" s="3"/>
      <c r="AL297" s="3"/>
      <c r="AM297" s="1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0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29"/>
      <c r="BQ297" s="34"/>
      <c r="BR297" s="34"/>
      <c r="BS297" s="34"/>
      <c r="BT297" s="34"/>
      <c r="BU297" s="34"/>
      <c r="BV297" s="34"/>
      <c r="BW297" s="34"/>
      <c r="BX297" s="34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</row>
    <row r="298" spans="1:99" x14ac:dyDescent="0.15">
      <c r="A298" s="3"/>
      <c r="B298" s="3"/>
      <c r="C298" s="3"/>
      <c r="D298" s="3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4"/>
      <c r="AD298" s="3"/>
      <c r="AE298" s="3"/>
      <c r="AF298" s="3"/>
      <c r="AG298" s="3"/>
      <c r="AH298" s="3"/>
      <c r="AI298" s="3"/>
      <c r="AJ298" s="3"/>
      <c r="AK298" s="3"/>
      <c r="AL298" s="3"/>
      <c r="AM298" s="1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0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29"/>
      <c r="BQ298" s="34"/>
      <c r="BR298" s="34"/>
      <c r="BS298" s="34"/>
      <c r="BT298" s="34"/>
      <c r="BU298" s="34"/>
      <c r="BV298" s="34"/>
      <c r="BW298" s="34"/>
      <c r="BX298" s="34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</row>
    <row r="299" spans="1:99" x14ac:dyDescent="0.15">
      <c r="A299" s="3"/>
      <c r="B299" s="3"/>
      <c r="C299" s="3"/>
      <c r="D299" s="3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4"/>
      <c r="AD299" s="3"/>
      <c r="AE299" s="3"/>
      <c r="AF299" s="3"/>
      <c r="AG299" s="3"/>
      <c r="AH299" s="3"/>
      <c r="AI299" s="3"/>
      <c r="AJ299" s="3"/>
      <c r="AK299" s="3"/>
      <c r="AL299" s="3"/>
      <c r="AM299" s="1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0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29"/>
      <c r="BQ299" s="34"/>
      <c r="BR299" s="34"/>
      <c r="BS299" s="34"/>
      <c r="BT299" s="34"/>
      <c r="BU299" s="34"/>
      <c r="BV299" s="34"/>
      <c r="BW299" s="34"/>
      <c r="BX299" s="34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</row>
    <row r="300" spans="1:99" x14ac:dyDescent="0.15">
      <c r="A300" s="3"/>
      <c r="B300" s="3"/>
      <c r="C300" s="3"/>
      <c r="D300" s="3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4"/>
      <c r="AD300" s="3"/>
      <c r="AE300" s="3"/>
      <c r="AF300" s="3"/>
      <c r="AG300" s="3"/>
      <c r="AH300" s="3"/>
      <c r="AI300" s="3"/>
      <c r="AJ300" s="3"/>
      <c r="AK300" s="3"/>
      <c r="AL300" s="3"/>
      <c r="AM300" s="1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0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29"/>
      <c r="BQ300" s="34"/>
      <c r="BR300" s="34"/>
      <c r="BS300" s="34"/>
      <c r="BT300" s="34"/>
      <c r="BU300" s="34"/>
      <c r="BV300" s="34"/>
      <c r="BW300" s="34"/>
      <c r="BX300" s="34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</row>
    <row r="301" spans="1:99" x14ac:dyDescent="0.15">
      <c r="A301" s="3"/>
      <c r="B301" s="3"/>
      <c r="C301" s="3"/>
      <c r="D301" s="3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4"/>
      <c r="AD301" s="3"/>
      <c r="AE301" s="3"/>
      <c r="AF301" s="3"/>
      <c r="AG301" s="3"/>
      <c r="AH301" s="3"/>
      <c r="AI301" s="3"/>
      <c r="AJ301" s="3"/>
      <c r="AK301" s="3"/>
      <c r="AL301" s="3"/>
      <c r="AM301" s="1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0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29"/>
      <c r="BQ301" s="34"/>
      <c r="BR301" s="34"/>
      <c r="BS301" s="34"/>
      <c r="BT301" s="34"/>
      <c r="BU301" s="34"/>
      <c r="BV301" s="34"/>
      <c r="BW301" s="34"/>
      <c r="BX301" s="34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</row>
    <row r="302" spans="1:99" x14ac:dyDescent="0.15">
      <c r="A302" s="3"/>
      <c r="B302" s="3"/>
      <c r="C302" s="3"/>
      <c r="D302" s="3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4"/>
      <c r="AD302" s="3"/>
      <c r="AE302" s="3"/>
      <c r="AF302" s="3"/>
      <c r="AG302" s="3"/>
      <c r="AH302" s="3"/>
      <c r="AI302" s="3"/>
      <c r="AJ302" s="3"/>
      <c r="AK302" s="3"/>
      <c r="AL302" s="3"/>
      <c r="AM302" s="1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0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29"/>
      <c r="BQ302" s="34"/>
      <c r="BR302" s="34"/>
      <c r="BS302" s="34"/>
      <c r="BT302" s="34"/>
      <c r="BU302" s="34"/>
      <c r="BV302" s="34"/>
      <c r="BW302" s="34"/>
      <c r="BX302" s="34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</row>
    <row r="303" spans="1:99" x14ac:dyDescent="0.15">
      <c r="A303" s="3"/>
      <c r="B303" s="3"/>
      <c r="C303" s="3"/>
      <c r="D303" s="3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4"/>
      <c r="AD303" s="3"/>
      <c r="AE303" s="3"/>
      <c r="AF303" s="3"/>
      <c r="AG303" s="3"/>
      <c r="AH303" s="3"/>
      <c r="AI303" s="3"/>
      <c r="AJ303" s="3"/>
      <c r="AK303" s="3"/>
      <c r="AL303" s="3"/>
      <c r="AM303" s="1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0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29"/>
      <c r="BQ303" s="34"/>
      <c r="BR303" s="34"/>
      <c r="BS303" s="34"/>
      <c r="BT303" s="34"/>
      <c r="BU303" s="34"/>
      <c r="BV303" s="34"/>
      <c r="BW303" s="34"/>
      <c r="BX303" s="34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</row>
    <row r="304" spans="1:99" x14ac:dyDescent="0.15">
      <c r="A304" s="3"/>
      <c r="B304" s="3"/>
      <c r="C304" s="3"/>
      <c r="D304" s="3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4"/>
      <c r="AD304" s="3"/>
      <c r="AE304" s="3"/>
      <c r="AF304" s="3"/>
      <c r="AG304" s="3"/>
      <c r="AH304" s="3"/>
      <c r="AI304" s="3"/>
      <c r="AJ304" s="3"/>
      <c r="AK304" s="3"/>
      <c r="AL304" s="3"/>
      <c r="AM304" s="1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0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29"/>
      <c r="BQ304" s="34"/>
      <c r="BR304" s="34"/>
      <c r="BS304" s="34"/>
      <c r="BT304" s="34"/>
      <c r="BU304" s="34"/>
      <c r="BV304" s="34"/>
      <c r="BW304" s="34"/>
      <c r="BX304" s="34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</row>
    <row r="305" spans="1:99" x14ac:dyDescent="0.15">
      <c r="A305" s="3"/>
      <c r="B305" s="3"/>
      <c r="C305" s="3"/>
      <c r="D305" s="3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4"/>
      <c r="AD305" s="3"/>
      <c r="AE305" s="3"/>
      <c r="AF305" s="3"/>
      <c r="AG305" s="3"/>
      <c r="AH305" s="3"/>
      <c r="AI305" s="3"/>
      <c r="AJ305" s="3"/>
      <c r="AK305" s="3"/>
      <c r="AL305" s="3"/>
      <c r="AM305" s="1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0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29"/>
      <c r="BQ305" s="34"/>
      <c r="BR305" s="34"/>
      <c r="BS305" s="34"/>
      <c r="BT305" s="34"/>
      <c r="BU305" s="34"/>
      <c r="BV305" s="34"/>
      <c r="BW305" s="34"/>
      <c r="BX305" s="34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</row>
    <row r="306" spans="1:99" x14ac:dyDescent="0.15">
      <c r="A306" s="3"/>
      <c r="B306" s="3"/>
      <c r="C306" s="3"/>
      <c r="D306" s="3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4"/>
      <c r="AD306" s="3"/>
      <c r="AE306" s="3"/>
      <c r="AF306" s="3"/>
      <c r="AG306" s="3"/>
      <c r="AH306" s="3"/>
      <c r="AI306" s="3"/>
      <c r="AJ306" s="3"/>
      <c r="AK306" s="3"/>
      <c r="AL306" s="3"/>
      <c r="AM306" s="1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0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29"/>
      <c r="BQ306" s="34"/>
      <c r="BR306" s="34"/>
      <c r="BS306" s="34"/>
      <c r="BT306" s="34"/>
      <c r="BU306" s="34"/>
      <c r="BV306" s="34"/>
      <c r="BW306" s="34"/>
      <c r="BX306" s="34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</row>
    <row r="307" spans="1:99" x14ac:dyDescent="0.15">
      <c r="A307" s="3"/>
      <c r="B307" s="3"/>
      <c r="C307" s="3"/>
      <c r="D307" s="3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4"/>
      <c r="AD307" s="3"/>
      <c r="AE307" s="3"/>
      <c r="AF307" s="3"/>
      <c r="AG307" s="3"/>
      <c r="AH307" s="3"/>
      <c r="AI307" s="3"/>
      <c r="AJ307" s="3"/>
      <c r="AK307" s="3"/>
      <c r="AL307" s="3"/>
      <c r="AM307" s="1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0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29"/>
      <c r="BQ307" s="34"/>
      <c r="BR307" s="34"/>
      <c r="BS307" s="34"/>
      <c r="BT307" s="34"/>
      <c r="BU307" s="34"/>
      <c r="BV307" s="34"/>
      <c r="BW307" s="34"/>
      <c r="BX307" s="34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</row>
    <row r="308" spans="1:99" x14ac:dyDescent="0.15">
      <c r="A308" s="3"/>
      <c r="B308" s="3"/>
      <c r="C308" s="3"/>
      <c r="D308" s="3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4"/>
      <c r="AD308" s="3"/>
      <c r="AE308" s="3"/>
      <c r="AF308" s="3"/>
      <c r="AG308" s="3"/>
      <c r="AH308" s="3"/>
      <c r="AI308" s="3"/>
      <c r="AJ308" s="3"/>
      <c r="AK308" s="3"/>
      <c r="AL308" s="3"/>
      <c r="AM308" s="1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0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29"/>
      <c r="BQ308" s="34"/>
      <c r="BR308" s="34"/>
      <c r="BS308" s="34"/>
      <c r="BT308" s="34"/>
      <c r="BU308" s="34"/>
      <c r="BV308" s="34"/>
      <c r="BW308" s="34"/>
      <c r="BX308" s="34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</row>
    <row r="309" spans="1:99" x14ac:dyDescent="0.15">
      <c r="A309" s="3"/>
      <c r="B309" s="3"/>
      <c r="C309" s="3"/>
      <c r="D309" s="3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4"/>
      <c r="AD309" s="3"/>
      <c r="AE309" s="3"/>
      <c r="AF309" s="3"/>
      <c r="AG309" s="3"/>
      <c r="AH309" s="3"/>
      <c r="AI309" s="3"/>
      <c r="AJ309" s="3"/>
      <c r="AK309" s="3"/>
      <c r="AL309" s="3"/>
      <c r="AM309" s="1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0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29"/>
      <c r="BQ309" s="34"/>
      <c r="BR309" s="34"/>
      <c r="BS309" s="34"/>
      <c r="BT309" s="34"/>
      <c r="BU309" s="34"/>
      <c r="BV309" s="34"/>
      <c r="BW309" s="34"/>
      <c r="BX309" s="34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</row>
    <row r="310" spans="1:99" x14ac:dyDescent="0.15">
      <c r="A310" s="3"/>
      <c r="B310" s="3"/>
      <c r="C310" s="3"/>
      <c r="D310" s="3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4"/>
      <c r="AD310" s="3"/>
      <c r="AE310" s="3"/>
      <c r="AF310" s="3"/>
      <c r="AG310" s="3"/>
      <c r="AH310" s="3"/>
      <c r="AI310" s="3"/>
      <c r="AJ310" s="3"/>
      <c r="AK310" s="3"/>
      <c r="AL310" s="3"/>
      <c r="AM310" s="1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0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29"/>
      <c r="BQ310" s="34"/>
      <c r="BR310" s="34"/>
      <c r="BS310" s="34"/>
      <c r="BT310" s="34"/>
      <c r="BU310" s="34"/>
      <c r="BV310" s="34"/>
      <c r="BW310" s="34"/>
      <c r="BX310" s="34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</row>
    <row r="311" spans="1:99" x14ac:dyDescent="0.15">
      <c r="A311" s="3"/>
      <c r="B311" s="3"/>
      <c r="C311" s="3"/>
      <c r="D311" s="3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4"/>
      <c r="AD311" s="3"/>
      <c r="AE311" s="3"/>
      <c r="AF311" s="3"/>
      <c r="AG311" s="3"/>
      <c r="AH311" s="3"/>
      <c r="AI311" s="3"/>
      <c r="AJ311" s="3"/>
      <c r="AK311" s="3"/>
      <c r="AL311" s="3"/>
      <c r="AM311" s="1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0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29"/>
      <c r="BQ311" s="34"/>
      <c r="BR311" s="34"/>
      <c r="BS311" s="34"/>
      <c r="BT311" s="34"/>
      <c r="BU311" s="34"/>
      <c r="BV311" s="34"/>
      <c r="BW311" s="34"/>
      <c r="BX311" s="34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</row>
    <row r="312" spans="1:99" x14ac:dyDescent="0.15">
      <c r="A312" s="3"/>
      <c r="B312" s="3"/>
      <c r="C312" s="3"/>
      <c r="D312" s="3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4"/>
      <c r="AD312" s="3"/>
      <c r="AE312" s="3"/>
      <c r="AF312" s="3"/>
      <c r="AG312" s="3"/>
      <c r="AH312" s="3"/>
      <c r="AI312" s="3"/>
      <c r="AJ312" s="3"/>
      <c r="AK312" s="3"/>
      <c r="AL312" s="3"/>
      <c r="AM312" s="1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0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29"/>
      <c r="BQ312" s="34"/>
      <c r="BR312" s="34"/>
      <c r="BS312" s="34"/>
      <c r="BT312" s="34"/>
      <c r="BU312" s="34"/>
      <c r="BV312" s="34"/>
      <c r="BW312" s="34"/>
      <c r="BX312" s="34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</row>
    <row r="313" spans="1:99" x14ac:dyDescent="0.15">
      <c r="A313" s="3"/>
      <c r="B313" s="3"/>
      <c r="C313" s="3"/>
      <c r="D313" s="3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4"/>
      <c r="AD313" s="3"/>
      <c r="AE313" s="3"/>
      <c r="AF313" s="3"/>
      <c r="AG313" s="3"/>
      <c r="AH313" s="3"/>
      <c r="AI313" s="3"/>
      <c r="AJ313" s="3"/>
      <c r="AK313" s="3"/>
      <c r="AL313" s="3"/>
      <c r="AM313" s="1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0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29"/>
      <c r="BQ313" s="34"/>
      <c r="BR313" s="34"/>
      <c r="BS313" s="34"/>
      <c r="BT313" s="34"/>
      <c r="BU313" s="34"/>
      <c r="BV313" s="34"/>
      <c r="BW313" s="34"/>
      <c r="BX313" s="34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</row>
    <row r="314" spans="1:99" x14ac:dyDescent="0.15">
      <c r="A314" s="3"/>
      <c r="B314" s="3"/>
      <c r="C314" s="3"/>
      <c r="D314" s="3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4"/>
      <c r="AD314" s="3"/>
      <c r="AE314" s="3"/>
      <c r="AF314" s="3"/>
      <c r="AG314" s="3"/>
      <c r="AH314" s="3"/>
      <c r="AI314" s="3"/>
      <c r="AJ314" s="3"/>
      <c r="AK314" s="3"/>
      <c r="AL314" s="3"/>
      <c r="AM314" s="1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0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29"/>
      <c r="BQ314" s="34"/>
      <c r="BR314" s="34"/>
      <c r="BS314" s="34"/>
      <c r="BT314" s="34"/>
      <c r="BU314" s="34"/>
      <c r="BV314" s="34"/>
      <c r="BW314" s="34"/>
      <c r="BX314" s="34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</row>
    <row r="315" spans="1:99" x14ac:dyDescent="0.15">
      <c r="A315" s="3"/>
      <c r="B315" s="3"/>
      <c r="C315" s="3"/>
      <c r="D315" s="3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4"/>
      <c r="AD315" s="3"/>
      <c r="AE315" s="3"/>
      <c r="AF315" s="3"/>
      <c r="AG315" s="3"/>
      <c r="AH315" s="3"/>
      <c r="AI315" s="3"/>
      <c r="AJ315" s="3"/>
      <c r="AK315" s="3"/>
      <c r="AL315" s="3"/>
      <c r="AM315" s="1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0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29"/>
      <c r="BQ315" s="34"/>
      <c r="BR315" s="34"/>
      <c r="BS315" s="34"/>
      <c r="BT315" s="34"/>
      <c r="BU315" s="34"/>
      <c r="BV315" s="34"/>
      <c r="BW315" s="34"/>
      <c r="BX315" s="34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</row>
    <row r="316" spans="1:99" x14ac:dyDescent="0.15">
      <c r="A316" s="3"/>
      <c r="B316" s="3"/>
      <c r="C316" s="3"/>
      <c r="D316" s="3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4"/>
      <c r="AD316" s="3"/>
      <c r="AE316" s="3"/>
      <c r="AF316" s="3"/>
      <c r="AG316" s="3"/>
      <c r="AH316" s="3"/>
      <c r="AI316" s="3"/>
      <c r="AJ316" s="3"/>
      <c r="AK316" s="3"/>
      <c r="AL316" s="3"/>
      <c r="AM316" s="1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0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29"/>
      <c r="BQ316" s="34"/>
      <c r="BR316" s="34"/>
      <c r="BS316" s="34"/>
      <c r="BT316" s="34"/>
      <c r="BU316" s="34"/>
      <c r="BV316" s="34"/>
      <c r="BW316" s="34"/>
      <c r="BX316" s="34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</row>
    <row r="317" spans="1:99" x14ac:dyDescent="0.15">
      <c r="A317" s="3"/>
      <c r="B317" s="3"/>
      <c r="C317" s="3"/>
      <c r="D317" s="3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4"/>
      <c r="AD317" s="3"/>
      <c r="AE317" s="3"/>
      <c r="AF317" s="3"/>
      <c r="AG317" s="3"/>
      <c r="AH317" s="3"/>
      <c r="AI317" s="3"/>
      <c r="AJ317" s="3"/>
      <c r="AK317" s="3"/>
      <c r="AL317" s="3"/>
      <c r="AM317" s="1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0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29"/>
      <c r="BQ317" s="34"/>
      <c r="BR317" s="34"/>
      <c r="BS317" s="34"/>
      <c r="BT317" s="34"/>
      <c r="BU317" s="34"/>
      <c r="BV317" s="34"/>
      <c r="BW317" s="34"/>
      <c r="BX317" s="34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</row>
    <row r="318" spans="1:99" x14ac:dyDescent="0.15">
      <c r="A318" s="3"/>
      <c r="B318" s="3"/>
      <c r="C318" s="3"/>
      <c r="D318" s="3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4"/>
      <c r="AD318" s="3"/>
      <c r="AE318" s="3"/>
      <c r="AF318" s="3"/>
      <c r="AG318" s="3"/>
      <c r="AH318" s="3"/>
      <c r="AI318" s="3"/>
      <c r="AJ318" s="3"/>
      <c r="AK318" s="3"/>
      <c r="AL318" s="3"/>
      <c r="AM318" s="1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0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29"/>
      <c r="BQ318" s="34"/>
      <c r="BR318" s="34"/>
      <c r="BS318" s="34"/>
      <c r="BT318" s="34"/>
      <c r="BU318" s="34"/>
      <c r="BV318" s="34"/>
      <c r="BW318" s="34"/>
      <c r="BX318" s="34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</row>
    <row r="319" spans="1:99" x14ac:dyDescent="0.15">
      <c r="A319" s="3"/>
      <c r="B319" s="3"/>
      <c r="C319" s="3"/>
      <c r="D319" s="3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4"/>
      <c r="AD319" s="3"/>
      <c r="AE319" s="3"/>
      <c r="AF319" s="3"/>
      <c r="AG319" s="3"/>
      <c r="AH319" s="3"/>
      <c r="AI319" s="3"/>
      <c r="AJ319" s="3"/>
      <c r="AK319" s="3"/>
      <c r="AL319" s="3"/>
      <c r="AM319" s="1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0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29"/>
      <c r="BQ319" s="34"/>
      <c r="BR319" s="34"/>
      <c r="BS319" s="34"/>
      <c r="BT319" s="34"/>
      <c r="BU319" s="34"/>
      <c r="BV319" s="34"/>
      <c r="BW319" s="34"/>
      <c r="BX319" s="34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</row>
    <row r="320" spans="1:99" x14ac:dyDescent="0.15">
      <c r="A320" s="3"/>
      <c r="B320" s="3"/>
      <c r="C320" s="3"/>
      <c r="D320" s="3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4"/>
      <c r="AD320" s="3"/>
      <c r="AE320" s="3"/>
      <c r="AF320" s="3"/>
      <c r="AG320" s="3"/>
      <c r="AH320" s="3"/>
      <c r="AI320" s="3"/>
      <c r="AJ320" s="3"/>
      <c r="AK320" s="3"/>
      <c r="AL320" s="3"/>
      <c r="AM320" s="1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0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29"/>
      <c r="BQ320" s="34"/>
      <c r="BR320" s="34"/>
      <c r="BS320" s="34"/>
      <c r="BT320" s="34"/>
      <c r="BU320" s="34"/>
      <c r="BV320" s="34"/>
      <c r="BW320" s="34"/>
      <c r="BX320" s="34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</row>
    <row r="321" spans="1:99" x14ac:dyDescent="0.15">
      <c r="A321" s="3"/>
      <c r="B321" s="3"/>
      <c r="C321" s="3"/>
      <c r="D321" s="3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4"/>
      <c r="AD321" s="3"/>
      <c r="AE321" s="3"/>
      <c r="AF321" s="3"/>
      <c r="AG321" s="3"/>
      <c r="AH321" s="3"/>
      <c r="AI321" s="3"/>
      <c r="AJ321" s="3"/>
      <c r="AK321" s="3"/>
      <c r="AL321" s="3"/>
      <c r="AM321" s="1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0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29"/>
      <c r="BQ321" s="34"/>
      <c r="BR321" s="34"/>
      <c r="BS321" s="34"/>
      <c r="BT321" s="34"/>
      <c r="BU321" s="34"/>
      <c r="BV321" s="34"/>
      <c r="BW321" s="34"/>
      <c r="BX321" s="34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</row>
    <row r="322" spans="1:99" x14ac:dyDescent="0.15">
      <c r="A322" s="3"/>
      <c r="B322" s="3"/>
      <c r="C322" s="3"/>
      <c r="D322" s="3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4"/>
      <c r="AD322" s="3"/>
      <c r="AE322" s="3"/>
      <c r="AF322" s="3"/>
      <c r="AG322" s="3"/>
      <c r="AH322" s="3"/>
      <c r="AI322" s="3"/>
      <c r="AJ322" s="3"/>
      <c r="AK322" s="3"/>
      <c r="AL322" s="3"/>
      <c r="AM322" s="1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0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29"/>
      <c r="BQ322" s="34"/>
      <c r="BR322" s="34"/>
      <c r="BS322" s="34"/>
      <c r="BT322" s="34"/>
      <c r="BU322" s="34"/>
      <c r="BV322" s="34"/>
      <c r="BW322" s="34"/>
      <c r="BX322" s="34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</row>
    <row r="323" spans="1:99" x14ac:dyDescent="0.15">
      <c r="A323" s="3"/>
      <c r="B323" s="3"/>
      <c r="C323" s="3"/>
      <c r="D323" s="3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4"/>
      <c r="AD323" s="3"/>
      <c r="AE323" s="3"/>
      <c r="AF323" s="3"/>
      <c r="AG323" s="3"/>
      <c r="AH323" s="3"/>
      <c r="AI323" s="3"/>
      <c r="AJ323" s="3"/>
      <c r="AK323" s="3"/>
      <c r="AL323" s="3"/>
      <c r="AM323" s="1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0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29"/>
      <c r="BQ323" s="34"/>
      <c r="BR323" s="34"/>
      <c r="BS323" s="34"/>
      <c r="BT323" s="34"/>
      <c r="BU323" s="34"/>
      <c r="BV323" s="34"/>
      <c r="BW323" s="34"/>
      <c r="BX323" s="34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</row>
    <row r="324" spans="1:99" x14ac:dyDescent="0.15">
      <c r="A324" s="3"/>
      <c r="B324" s="3"/>
      <c r="C324" s="3"/>
      <c r="D324" s="3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4"/>
      <c r="AD324" s="3"/>
      <c r="AE324" s="3"/>
      <c r="AF324" s="3"/>
      <c r="AG324" s="3"/>
      <c r="AH324" s="3"/>
      <c r="AI324" s="3"/>
      <c r="AJ324" s="3"/>
      <c r="AK324" s="3"/>
      <c r="AL324" s="3"/>
      <c r="AM324" s="1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0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29"/>
      <c r="BQ324" s="34"/>
      <c r="BR324" s="34"/>
      <c r="BS324" s="34"/>
      <c r="BT324" s="34"/>
      <c r="BU324" s="34"/>
      <c r="BV324" s="34"/>
      <c r="BW324" s="34"/>
      <c r="BX324" s="34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</row>
    <row r="325" spans="1:99" x14ac:dyDescent="0.15">
      <c r="A325" s="3"/>
      <c r="B325" s="3"/>
      <c r="C325" s="3"/>
      <c r="D325" s="3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4"/>
      <c r="AD325" s="3"/>
      <c r="AE325" s="3"/>
      <c r="AF325" s="3"/>
      <c r="AG325" s="3"/>
      <c r="AH325" s="3"/>
      <c r="AI325" s="3"/>
      <c r="AJ325" s="3"/>
      <c r="AK325" s="3"/>
      <c r="AL325" s="3"/>
      <c r="AM325" s="1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0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29"/>
      <c r="BQ325" s="34"/>
      <c r="BR325" s="34"/>
      <c r="BS325" s="34"/>
      <c r="BT325" s="34"/>
      <c r="BU325" s="34"/>
      <c r="BV325" s="34"/>
      <c r="BW325" s="34"/>
      <c r="BX325" s="34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</row>
    <row r="326" spans="1:99" x14ac:dyDescent="0.15">
      <c r="A326" s="3"/>
      <c r="B326" s="3"/>
      <c r="C326" s="3"/>
      <c r="D326" s="3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4"/>
      <c r="AD326" s="3"/>
      <c r="AE326" s="3"/>
      <c r="AF326" s="3"/>
      <c r="AG326" s="3"/>
      <c r="AH326" s="3"/>
      <c r="AI326" s="3"/>
      <c r="AJ326" s="3"/>
      <c r="AK326" s="3"/>
      <c r="AL326" s="3"/>
      <c r="AM326" s="1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0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29"/>
      <c r="BQ326" s="34"/>
      <c r="BR326" s="34"/>
      <c r="BS326" s="34"/>
      <c r="BT326" s="34"/>
      <c r="BU326" s="34"/>
      <c r="BV326" s="34"/>
      <c r="BW326" s="34"/>
      <c r="BX326" s="34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</row>
    <row r="327" spans="1:99" x14ac:dyDescent="0.15">
      <c r="A327" s="3"/>
      <c r="B327" s="3"/>
      <c r="C327" s="3"/>
      <c r="D327" s="3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4"/>
      <c r="AD327" s="3"/>
      <c r="AE327" s="3"/>
      <c r="AF327" s="3"/>
      <c r="AG327" s="3"/>
      <c r="AH327" s="3"/>
      <c r="AI327" s="3"/>
      <c r="AJ327" s="3"/>
      <c r="AK327" s="3"/>
      <c r="AL327" s="3"/>
      <c r="AM327" s="1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0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29"/>
      <c r="BQ327" s="34"/>
      <c r="BR327" s="34"/>
      <c r="BS327" s="34"/>
      <c r="BT327" s="34"/>
      <c r="BU327" s="34"/>
      <c r="BV327" s="34"/>
      <c r="BW327" s="34"/>
      <c r="BX327" s="34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</row>
    <row r="328" spans="1:99" x14ac:dyDescent="0.15">
      <c r="A328" s="3"/>
      <c r="B328" s="3"/>
      <c r="C328" s="3"/>
      <c r="D328" s="3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4"/>
      <c r="AD328" s="3"/>
      <c r="AE328" s="3"/>
      <c r="AF328" s="3"/>
      <c r="AG328" s="3"/>
      <c r="AH328" s="3"/>
      <c r="AI328" s="3"/>
      <c r="AJ328" s="3"/>
      <c r="AK328" s="3"/>
      <c r="AL328" s="3"/>
      <c r="AM328" s="1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0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29"/>
      <c r="BQ328" s="34"/>
      <c r="BR328" s="34"/>
      <c r="BS328" s="34"/>
      <c r="BT328" s="34"/>
      <c r="BU328" s="34"/>
      <c r="BV328" s="34"/>
      <c r="BW328" s="34"/>
      <c r="BX328" s="34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</row>
    <row r="329" spans="1:99" x14ac:dyDescent="0.15">
      <c r="A329" s="3"/>
      <c r="B329" s="3"/>
      <c r="C329" s="3"/>
      <c r="D329" s="3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4"/>
      <c r="AD329" s="3"/>
      <c r="AE329" s="3"/>
      <c r="AF329" s="3"/>
      <c r="AG329" s="3"/>
      <c r="AH329" s="3"/>
      <c r="AI329" s="3"/>
      <c r="AJ329" s="3"/>
      <c r="AK329" s="3"/>
      <c r="AL329" s="3"/>
      <c r="AM329" s="1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0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29"/>
      <c r="BQ329" s="34"/>
      <c r="BR329" s="34"/>
      <c r="BS329" s="34"/>
      <c r="BT329" s="34"/>
      <c r="BU329" s="34"/>
      <c r="BV329" s="34"/>
      <c r="BW329" s="34"/>
      <c r="BX329" s="34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</row>
    <row r="330" spans="1:99" x14ac:dyDescent="0.15">
      <c r="A330" s="3"/>
      <c r="B330" s="3"/>
      <c r="C330" s="3"/>
      <c r="D330" s="3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4"/>
      <c r="AD330" s="3"/>
      <c r="AE330" s="3"/>
      <c r="AF330" s="3"/>
      <c r="AG330" s="3"/>
      <c r="AH330" s="3"/>
      <c r="AI330" s="3"/>
      <c r="AJ330" s="3"/>
      <c r="AK330" s="3"/>
      <c r="AL330" s="3"/>
      <c r="AM330" s="1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0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29"/>
      <c r="BQ330" s="34"/>
      <c r="BR330" s="34"/>
      <c r="BS330" s="34"/>
      <c r="BT330" s="34"/>
      <c r="BU330" s="34"/>
      <c r="BV330" s="34"/>
      <c r="BW330" s="34"/>
      <c r="BX330" s="34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</row>
    <row r="331" spans="1:99" x14ac:dyDescent="0.15">
      <c r="A331" s="3"/>
      <c r="B331" s="3"/>
      <c r="C331" s="3"/>
      <c r="D331" s="3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4"/>
      <c r="AD331" s="3"/>
      <c r="AE331" s="3"/>
      <c r="AF331" s="3"/>
      <c r="AG331" s="3"/>
      <c r="AH331" s="3"/>
      <c r="AI331" s="3"/>
      <c r="AJ331" s="3"/>
      <c r="AK331" s="3"/>
      <c r="AL331" s="3"/>
      <c r="AM331" s="1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0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29"/>
      <c r="BQ331" s="34"/>
      <c r="BR331" s="34"/>
      <c r="BS331" s="34"/>
      <c r="BT331" s="34"/>
      <c r="BU331" s="34"/>
      <c r="BV331" s="34"/>
      <c r="BW331" s="34"/>
      <c r="BX331" s="34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</row>
    <row r="332" spans="1:99" x14ac:dyDescent="0.15">
      <c r="A332" s="3"/>
      <c r="B332" s="3"/>
      <c r="C332" s="3"/>
      <c r="D332" s="3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4"/>
      <c r="AD332" s="3"/>
      <c r="AE332" s="3"/>
      <c r="AF332" s="3"/>
      <c r="AG332" s="3"/>
      <c r="AH332" s="3"/>
      <c r="AI332" s="3"/>
      <c r="AJ332" s="3"/>
      <c r="AK332" s="3"/>
      <c r="AL332" s="3"/>
      <c r="AM332" s="1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0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29"/>
      <c r="BQ332" s="34"/>
      <c r="BR332" s="34"/>
      <c r="BS332" s="34"/>
      <c r="BT332" s="34"/>
      <c r="BU332" s="34"/>
      <c r="BV332" s="34"/>
      <c r="BW332" s="34"/>
      <c r="BX332" s="34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</row>
    <row r="333" spans="1:99" x14ac:dyDescent="0.15">
      <c r="A333" s="3"/>
      <c r="B333" s="3"/>
      <c r="C333" s="3"/>
      <c r="D333" s="3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4"/>
      <c r="AD333" s="3"/>
      <c r="AE333" s="3"/>
      <c r="AF333" s="3"/>
      <c r="AG333" s="3"/>
      <c r="AH333" s="3"/>
      <c r="AI333" s="3"/>
      <c r="AJ333" s="3"/>
      <c r="AK333" s="3"/>
      <c r="AL333" s="3"/>
      <c r="AM333" s="1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0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29"/>
      <c r="BQ333" s="34"/>
      <c r="BR333" s="34"/>
      <c r="BS333" s="34"/>
      <c r="BT333" s="34"/>
      <c r="BU333" s="34"/>
      <c r="BV333" s="34"/>
      <c r="BW333" s="34"/>
      <c r="BX333" s="34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</row>
    <row r="334" spans="1:99" x14ac:dyDescent="0.15">
      <c r="A334" s="3"/>
      <c r="B334" s="3"/>
      <c r="C334" s="3"/>
      <c r="D334" s="3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4"/>
      <c r="AD334" s="3"/>
      <c r="AE334" s="3"/>
      <c r="AF334" s="3"/>
      <c r="AG334" s="3"/>
      <c r="AH334" s="3"/>
      <c r="AI334" s="3"/>
      <c r="AJ334" s="3"/>
      <c r="AK334" s="3"/>
      <c r="AL334" s="3"/>
      <c r="AM334" s="1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0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29"/>
      <c r="BQ334" s="34"/>
      <c r="BR334" s="34"/>
      <c r="BS334" s="34"/>
      <c r="BT334" s="34"/>
      <c r="BU334" s="34"/>
      <c r="BV334" s="34"/>
      <c r="BW334" s="34"/>
      <c r="BX334" s="34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</row>
    <row r="335" spans="1:99" x14ac:dyDescent="0.15">
      <c r="A335" s="3"/>
      <c r="B335" s="3"/>
      <c r="C335" s="3"/>
      <c r="D335" s="3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4"/>
      <c r="AD335" s="3"/>
      <c r="AE335" s="3"/>
      <c r="AF335" s="3"/>
      <c r="AG335" s="3"/>
      <c r="AH335" s="3"/>
      <c r="AI335" s="3"/>
      <c r="AJ335" s="3"/>
      <c r="AK335" s="3"/>
      <c r="AL335" s="3"/>
      <c r="AM335" s="1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0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29"/>
      <c r="BQ335" s="34"/>
      <c r="BR335" s="34"/>
      <c r="BS335" s="34"/>
      <c r="BT335" s="34"/>
      <c r="BU335" s="34"/>
      <c r="BV335" s="34"/>
      <c r="BW335" s="34"/>
      <c r="BX335" s="34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</row>
    <row r="336" spans="1:99" x14ac:dyDescent="0.15">
      <c r="A336" s="3"/>
      <c r="B336" s="3"/>
      <c r="C336" s="3"/>
      <c r="D336" s="3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4"/>
      <c r="AD336" s="3"/>
      <c r="AE336" s="3"/>
      <c r="AF336" s="3"/>
      <c r="AG336" s="3"/>
      <c r="AH336" s="3"/>
      <c r="AI336" s="3"/>
      <c r="AJ336" s="3"/>
      <c r="AK336" s="3"/>
      <c r="AL336" s="3"/>
      <c r="AM336" s="1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0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29"/>
      <c r="BQ336" s="34"/>
      <c r="BR336" s="34"/>
      <c r="BS336" s="34"/>
      <c r="BT336" s="34"/>
      <c r="BU336" s="34"/>
      <c r="BV336" s="34"/>
      <c r="BW336" s="34"/>
      <c r="BX336" s="34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</row>
    <row r="337" spans="1:99" x14ac:dyDescent="0.15">
      <c r="A337" s="3"/>
      <c r="B337" s="3"/>
      <c r="C337" s="3"/>
      <c r="D337" s="3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4"/>
      <c r="AD337" s="3"/>
      <c r="AE337" s="3"/>
      <c r="AF337" s="3"/>
      <c r="AG337" s="3"/>
      <c r="AH337" s="3"/>
      <c r="AI337" s="3"/>
      <c r="AJ337" s="3"/>
      <c r="AK337" s="3"/>
      <c r="AL337" s="3"/>
      <c r="AM337" s="1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0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29"/>
      <c r="BQ337" s="34"/>
      <c r="BR337" s="34"/>
      <c r="BS337" s="34"/>
      <c r="BT337" s="34"/>
      <c r="BU337" s="34"/>
      <c r="BV337" s="34"/>
      <c r="BW337" s="34"/>
      <c r="BX337" s="34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</row>
    <row r="338" spans="1:99" x14ac:dyDescent="0.15">
      <c r="A338" s="3"/>
      <c r="B338" s="3"/>
      <c r="C338" s="3"/>
      <c r="D338" s="3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4"/>
      <c r="AD338" s="3"/>
      <c r="AE338" s="3"/>
      <c r="AF338" s="3"/>
      <c r="AG338" s="3"/>
      <c r="AH338" s="3"/>
      <c r="AI338" s="3"/>
      <c r="AJ338" s="3"/>
      <c r="AK338" s="3"/>
      <c r="AL338" s="3"/>
      <c r="AM338" s="1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0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29"/>
      <c r="BQ338" s="34"/>
      <c r="BR338" s="34"/>
      <c r="BS338" s="34"/>
      <c r="BT338" s="34"/>
      <c r="BU338" s="34"/>
      <c r="BV338" s="34"/>
      <c r="BW338" s="34"/>
      <c r="BX338" s="34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</row>
    <row r="339" spans="1:99" x14ac:dyDescent="0.15">
      <c r="A339" s="3"/>
      <c r="B339" s="3"/>
      <c r="C339" s="3"/>
      <c r="D339" s="3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4"/>
      <c r="AD339" s="3"/>
      <c r="AE339" s="3"/>
      <c r="AF339" s="3"/>
      <c r="AG339" s="3"/>
      <c r="AH339" s="3"/>
      <c r="AI339" s="3"/>
      <c r="AJ339" s="3"/>
      <c r="AK339" s="3"/>
      <c r="AL339" s="3"/>
      <c r="AM339" s="1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0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29"/>
      <c r="BQ339" s="34"/>
      <c r="BR339" s="34"/>
      <c r="BS339" s="34"/>
      <c r="BT339" s="34"/>
      <c r="BU339" s="34"/>
      <c r="BV339" s="34"/>
      <c r="BW339" s="34"/>
      <c r="BX339" s="34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</row>
    <row r="340" spans="1:99" x14ac:dyDescent="0.15">
      <c r="A340" s="3"/>
      <c r="B340" s="3"/>
      <c r="C340" s="3"/>
      <c r="D340" s="3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4"/>
      <c r="AD340" s="3"/>
      <c r="AE340" s="3"/>
      <c r="AF340" s="3"/>
      <c r="AG340" s="3"/>
      <c r="AH340" s="3"/>
      <c r="AI340" s="3"/>
      <c r="AJ340" s="3"/>
      <c r="AK340" s="3"/>
      <c r="AL340" s="3"/>
      <c r="AM340" s="1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0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29"/>
      <c r="BQ340" s="34"/>
      <c r="BR340" s="34"/>
      <c r="BS340" s="34"/>
      <c r="BT340" s="34"/>
      <c r="BU340" s="34"/>
      <c r="BV340" s="34"/>
      <c r="BW340" s="34"/>
      <c r="BX340" s="34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</row>
    <row r="341" spans="1:99" x14ac:dyDescent="0.15">
      <c r="A341" s="3"/>
      <c r="B341" s="3"/>
      <c r="C341" s="3"/>
      <c r="D341" s="3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4"/>
      <c r="AD341" s="3"/>
      <c r="AE341" s="3"/>
      <c r="AF341" s="3"/>
      <c r="AG341" s="3"/>
      <c r="AH341" s="3"/>
      <c r="AI341" s="3"/>
      <c r="AJ341" s="3"/>
      <c r="AK341" s="3"/>
      <c r="AL341" s="3"/>
      <c r="AM341" s="1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0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29"/>
      <c r="BQ341" s="34"/>
      <c r="BR341" s="34"/>
      <c r="BS341" s="34"/>
      <c r="BT341" s="34"/>
      <c r="BU341" s="34"/>
      <c r="BV341" s="34"/>
      <c r="BW341" s="34"/>
      <c r="BX341" s="34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</row>
    <row r="342" spans="1:99" x14ac:dyDescent="0.15">
      <c r="A342" s="3"/>
      <c r="B342" s="3"/>
      <c r="C342" s="3"/>
      <c r="D342" s="3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4"/>
      <c r="AD342" s="3"/>
      <c r="AE342" s="3"/>
      <c r="AF342" s="3"/>
      <c r="AG342" s="3"/>
      <c r="AH342" s="3"/>
      <c r="AI342" s="3"/>
      <c r="AJ342" s="3"/>
      <c r="AK342" s="3"/>
      <c r="AL342" s="3"/>
      <c r="AM342" s="1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0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29"/>
      <c r="BQ342" s="34"/>
      <c r="BR342" s="34"/>
      <c r="BS342" s="34"/>
      <c r="BT342" s="34"/>
      <c r="BU342" s="34"/>
      <c r="BV342" s="34"/>
      <c r="BW342" s="34"/>
      <c r="BX342" s="34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</row>
    <row r="343" spans="1:99" x14ac:dyDescent="0.15">
      <c r="A343" s="3"/>
      <c r="B343" s="3"/>
      <c r="C343" s="3"/>
      <c r="D343" s="3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4"/>
      <c r="AD343" s="3"/>
      <c r="AE343" s="3"/>
      <c r="AF343" s="3"/>
      <c r="AG343" s="3"/>
      <c r="AH343" s="3"/>
      <c r="AI343" s="3"/>
      <c r="AJ343" s="3"/>
      <c r="AK343" s="3"/>
      <c r="AL343" s="3"/>
      <c r="AM343" s="1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0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29"/>
      <c r="BQ343" s="34"/>
      <c r="BR343" s="34"/>
      <c r="BS343" s="34"/>
      <c r="BT343" s="34"/>
      <c r="BU343" s="34"/>
      <c r="BV343" s="34"/>
      <c r="BW343" s="34"/>
      <c r="BX343" s="34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</row>
    <row r="344" spans="1:99" x14ac:dyDescent="0.15">
      <c r="A344" s="3"/>
      <c r="B344" s="3"/>
      <c r="C344" s="3"/>
      <c r="D344" s="3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4"/>
      <c r="AD344" s="3"/>
      <c r="AE344" s="3"/>
      <c r="AF344" s="3"/>
      <c r="AG344" s="3"/>
      <c r="AH344" s="3"/>
      <c r="AI344" s="3"/>
      <c r="AJ344" s="3"/>
      <c r="AK344" s="3"/>
      <c r="AL344" s="3"/>
      <c r="AM344" s="1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0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29"/>
      <c r="BQ344" s="34"/>
      <c r="BR344" s="34"/>
      <c r="BS344" s="34"/>
      <c r="BT344" s="34"/>
      <c r="BU344" s="34"/>
      <c r="BV344" s="34"/>
      <c r="BW344" s="34"/>
      <c r="BX344" s="34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</row>
    <row r="345" spans="1:99" x14ac:dyDescent="0.15">
      <c r="A345" s="3"/>
      <c r="B345" s="3"/>
      <c r="C345" s="3"/>
      <c r="D345" s="3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4"/>
      <c r="AD345" s="3"/>
      <c r="AE345" s="3"/>
      <c r="AF345" s="3"/>
      <c r="AG345" s="3"/>
      <c r="AH345" s="3"/>
      <c r="AI345" s="3"/>
      <c r="AJ345" s="3"/>
      <c r="AK345" s="3"/>
      <c r="AL345" s="3"/>
      <c r="AM345" s="1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0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29"/>
      <c r="BQ345" s="34"/>
      <c r="BR345" s="34"/>
      <c r="BS345" s="34"/>
      <c r="BT345" s="34"/>
      <c r="BU345" s="34"/>
      <c r="BV345" s="34"/>
      <c r="BW345" s="34"/>
      <c r="BX345" s="34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</row>
    <row r="346" spans="1:99" x14ac:dyDescent="0.15">
      <c r="A346" s="3"/>
      <c r="B346" s="3"/>
      <c r="C346" s="3"/>
      <c r="D346" s="3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4"/>
      <c r="AD346" s="3"/>
      <c r="AE346" s="3"/>
      <c r="AF346" s="3"/>
      <c r="AG346" s="3"/>
      <c r="AH346" s="3"/>
      <c r="AI346" s="3"/>
      <c r="AJ346" s="3"/>
      <c r="AK346" s="3"/>
      <c r="AL346" s="3"/>
      <c r="AM346" s="1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0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29"/>
      <c r="BQ346" s="34"/>
      <c r="BR346" s="34"/>
      <c r="BS346" s="34"/>
      <c r="BT346" s="34"/>
      <c r="BU346" s="34"/>
      <c r="BV346" s="34"/>
      <c r="BW346" s="34"/>
      <c r="BX346" s="34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</row>
    <row r="347" spans="1:99" x14ac:dyDescent="0.15">
      <c r="A347" s="3"/>
      <c r="B347" s="3"/>
      <c r="C347" s="3"/>
      <c r="D347" s="3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4"/>
      <c r="AD347" s="3"/>
      <c r="AE347" s="3"/>
      <c r="AF347" s="3"/>
      <c r="AG347" s="3"/>
      <c r="AH347" s="3"/>
      <c r="AI347" s="3"/>
      <c r="AJ347" s="3"/>
      <c r="AK347" s="3"/>
      <c r="AL347" s="3"/>
      <c r="AM347" s="1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0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29"/>
      <c r="BQ347" s="34"/>
      <c r="BR347" s="34"/>
      <c r="BS347" s="34"/>
      <c r="BT347" s="34"/>
      <c r="BU347" s="34"/>
      <c r="BV347" s="34"/>
      <c r="BW347" s="34"/>
      <c r="BX347" s="34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</row>
    <row r="348" spans="1:99" x14ac:dyDescent="0.15">
      <c r="A348" s="3"/>
      <c r="B348" s="3"/>
      <c r="C348" s="3"/>
      <c r="D348" s="3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4"/>
      <c r="AD348" s="3"/>
      <c r="AE348" s="3"/>
      <c r="AF348" s="3"/>
      <c r="AG348" s="3"/>
      <c r="AH348" s="3"/>
      <c r="AI348" s="3"/>
      <c r="AJ348" s="3"/>
      <c r="AK348" s="3"/>
      <c r="AL348" s="3"/>
      <c r="AM348" s="1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0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29"/>
      <c r="BQ348" s="34"/>
      <c r="BR348" s="34"/>
      <c r="BS348" s="34"/>
      <c r="BT348" s="34"/>
      <c r="BU348" s="34"/>
      <c r="BV348" s="34"/>
      <c r="BW348" s="34"/>
      <c r="BX348" s="34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</row>
    <row r="349" spans="1:99" x14ac:dyDescent="0.15">
      <c r="A349" s="3"/>
      <c r="B349" s="3"/>
      <c r="C349" s="3"/>
      <c r="D349" s="3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4"/>
      <c r="AD349" s="3"/>
      <c r="AE349" s="3"/>
      <c r="AF349" s="3"/>
      <c r="AG349" s="3"/>
      <c r="AH349" s="3"/>
      <c r="AI349" s="3"/>
      <c r="AJ349" s="3"/>
      <c r="AK349" s="3"/>
      <c r="AL349" s="3"/>
      <c r="AM349" s="1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0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29"/>
      <c r="BQ349" s="34"/>
      <c r="BR349" s="34"/>
      <c r="BS349" s="34"/>
      <c r="BT349" s="34"/>
      <c r="BU349" s="34"/>
      <c r="BV349" s="34"/>
      <c r="BW349" s="34"/>
      <c r="BX349" s="34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</row>
    <row r="350" spans="1:99" x14ac:dyDescent="0.15">
      <c r="A350" s="3"/>
      <c r="B350" s="3"/>
      <c r="C350" s="3"/>
      <c r="D350" s="3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4"/>
      <c r="AD350" s="3"/>
      <c r="AE350" s="3"/>
      <c r="AF350" s="3"/>
      <c r="AG350" s="3"/>
      <c r="AH350" s="3"/>
      <c r="AI350" s="3"/>
      <c r="AJ350" s="3"/>
      <c r="AK350" s="3"/>
      <c r="AL350" s="3"/>
      <c r="AM350" s="1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0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29"/>
      <c r="BQ350" s="34"/>
      <c r="BR350" s="34"/>
      <c r="BS350" s="34"/>
      <c r="BT350" s="34"/>
      <c r="BU350" s="34"/>
      <c r="BV350" s="34"/>
      <c r="BW350" s="34"/>
      <c r="BX350" s="34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</row>
    <row r="351" spans="1:99" x14ac:dyDescent="0.15">
      <c r="A351" s="3"/>
      <c r="B351" s="3"/>
      <c r="C351" s="3"/>
      <c r="D351" s="3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4"/>
      <c r="AD351" s="3"/>
      <c r="AE351" s="3"/>
      <c r="AF351" s="3"/>
      <c r="AG351" s="3"/>
      <c r="AH351" s="3"/>
      <c r="AI351" s="3"/>
      <c r="AJ351" s="3"/>
      <c r="AK351" s="3"/>
      <c r="AL351" s="3"/>
      <c r="AM351" s="1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0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29"/>
      <c r="BQ351" s="34"/>
      <c r="BR351" s="34"/>
      <c r="BS351" s="34"/>
      <c r="BT351" s="34"/>
      <c r="BU351" s="34"/>
      <c r="BV351" s="34"/>
      <c r="BW351" s="34"/>
      <c r="BX351" s="34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</row>
    <row r="352" spans="1:99" x14ac:dyDescent="0.15">
      <c r="A352" s="3"/>
      <c r="B352" s="3"/>
      <c r="C352" s="3"/>
      <c r="D352" s="3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4"/>
      <c r="AD352" s="3"/>
      <c r="AE352" s="3"/>
      <c r="AF352" s="3"/>
      <c r="AG352" s="3"/>
      <c r="AH352" s="3"/>
      <c r="AI352" s="3"/>
      <c r="AJ352" s="3"/>
      <c r="AK352" s="3"/>
      <c r="AL352" s="3"/>
      <c r="AM352" s="1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0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29"/>
      <c r="BQ352" s="34"/>
      <c r="BR352" s="34"/>
      <c r="BS352" s="34"/>
      <c r="BT352" s="34"/>
      <c r="BU352" s="34"/>
      <c r="BV352" s="34"/>
      <c r="BW352" s="34"/>
      <c r="BX352" s="34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</row>
    <row r="353" spans="1:99" x14ac:dyDescent="0.15">
      <c r="A353" s="3"/>
      <c r="B353" s="3"/>
      <c r="C353" s="3"/>
      <c r="D353" s="3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4"/>
      <c r="AD353" s="3"/>
      <c r="AE353" s="3"/>
      <c r="AF353" s="3"/>
      <c r="AG353" s="3"/>
      <c r="AH353" s="3"/>
      <c r="AI353" s="3"/>
      <c r="AJ353" s="3"/>
      <c r="AK353" s="3"/>
      <c r="AL353" s="3"/>
      <c r="AM353" s="1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0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29"/>
      <c r="BQ353" s="34"/>
      <c r="BR353" s="34"/>
      <c r="BS353" s="34"/>
      <c r="BT353" s="34"/>
      <c r="BU353" s="34"/>
      <c r="BV353" s="34"/>
      <c r="BW353" s="34"/>
      <c r="BX353" s="34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</row>
    <row r="354" spans="1:99" x14ac:dyDescent="0.15">
      <c r="A354" s="3"/>
      <c r="B354" s="3"/>
      <c r="C354" s="3"/>
      <c r="D354" s="3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4"/>
      <c r="AD354" s="3"/>
      <c r="AE354" s="3"/>
      <c r="AF354" s="3"/>
      <c r="AG354" s="3"/>
      <c r="AH354" s="3"/>
      <c r="AI354" s="3"/>
      <c r="AJ354" s="3"/>
      <c r="AK354" s="3"/>
      <c r="AL354" s="3"/>
      <c r="AM354" s="1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0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29"/>
      <c r="BQ354" s="34"/>
      <c r="BR354" s="34"/>
      <c r="BS354" s="34"/>
      <c r="BT354" s="34"/>
      <c r="BU354" s="34"/>
      <c r="BV354" s="34"/>
      <c r="BW354" s="34"/>
      <c r="BX354" s="34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</row>
    <row r="355" spans="1:99" x14ac:dyDescent="0.15">
      <c r="A355" s="3"/>
      <c r="B355" s="3"/>
      <c r="C355" s="3"/>
      <c r="D355" s="3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4"/>
      <c r="AD355" s="3"/>
      <c r="AE355" s="3"/>
      <c r="AF355" s="3"/>
      <c r="AG355" s="3"/>
      <c r="AH355" s="3"/>
      <c r="AI355" s="3"/>
      <c r="AJ355" s="3"/>
      <c r="AK355" s="3"/>
      <c r="AL355" s="3"/>
      <c r="AM355" s="1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0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29"/>
      <c r="BQ355" s="34"/>
      <c r="BR355" s="34"/>
      <c r="BS355" s="34"/>
      <c r="BT355" s="34"/>
      <c r="BU355" s="34"/>
      <c r="BV355" s="34"/>
      <c r="BW355" s="34"/>
      <c r="BX355" s="34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</row>
    <row r="356" spans="1:99" x14ac:dyDescent="0.15">
      <c r="A356" s="3"/>
      <c r="B356" s="3"/>
      <c r="C356" s="3"/>
      <c r="D356" s="3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4"/>
      <c r="AD356" s="3"/>
      <c r="AE356" s="3"/>
      <c r="AF356" s="3"/>
      <c r="AG356" s="3"/>
      <c r="AH356" s="3"/>
      <c r="AI356" s="3"/>
      <c r="AJ356" s="3"/>
      <c r="AK356" s="3"/>
      <c r="AL356" s="3"/>
      <c r="AM356" s="1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0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29"/>
      <c r="BQ356" s="34"/>
      <c r="BR356" s="34"/>
      <c r="BS356" s="34"/>
      <c r="BT356" s="34"/>
      <c r="BU356" s="34"/>
      <c r="BV356" s="34"/>
      <c r="BW356" s="34"/>
      <c r="BX356" s="34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</row>
    <row r="357" spans="1:99" x14ac:dyDescent="0.15">
      <c r="A357" s="3"/>
      <c r="B357" s="3"/>
      <c r="C357" s="3"/>
      <c r="D357" s="3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4"/>
      <c r="AD357" s="3"/>
      <c r="AE357" s="3"/>
      <c r="AF357" s="3"/>
      <c r="AG357" s="3"/>
      <c r="AH357" s="3"/>
      <c r="AI357" s="3"/>
      <c r="AJ357" s="3"/>
      <c r="AK357" s="3"/>
      <c r="AL357" s="3"/>
      <c r="AM357" s="1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0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29"/>
      <c r="BQ357" s="34"/>
      <c r="BR357" s="34"/>
      <c r="BS357" s="34"/>
      <c r="BT357" s="34"/>
      <c r="BU357" s="34"/>
      <c r="BV357" s="34"/>
      <c r="BW357" s="34"/>
      <c r="BX357" s="34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</row>
    <row r="358" spans="1:99" x14ac:dyDescent="0.15">
      <c r="A358" s="3"/>
      <c r="B358" s="3"/>
      <c r="C358" s="3"/>
      <c r="D358" s="3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4"/>
      <c r="AD358" s="3"/>
      <c r="AE358" s="3"/>
      <c r="AF358" s="3"/>
      <c r="AG358" s="3"/>
      <c r="AH358" s="3"/>
      <c r="AI358" s="3"/>
      <c r="AJ358" s="3"/>
      <c r="AK358" s="3"/>
      <c r="AL358" s="3"/>
      <c r="AM358" s="1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0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29"/>
      <c r="BQ358" s="34"/>
      <c r="BR358" s="34"/>
      <c r="BS358" s="34"/>
      <c r="BT358" s="34"/>
      <c r="BU358" s="34"/>
      <c r="BV358" s="34"/>
      <c r="BW358" s="34"/>
      <c r="BX358" s="34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</row>
    <row r="359" spans="1:99" x14ac:dyDescent="0.15">
      <c r="A359" s="3"/>
      <c r="B359" s="3"/>
      <c r="C359" s="3"/>
      <c r="D359" s="3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4"/>
      <c r="AD359" s="3"/>
      <c r="AE359" s="3"/>
      <c r="AF359" s="3"/>
      <c r="AG359" s="3"/>
      <c r="AH359" s="3"/>
      <c r="AI359" s="3"/>
      <c r="AJ359" s="3"/>
      <c r="AK359" s="3"/>
      <c r="AL359" s="3"/>
      <c r="AM359" s="1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0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29"/>
      <c r="BQ359" s="34"/>
      <c r="BR359" s="34"/>
      <c r="BS359" s="34"/>
      <c r="BT359" s="34"/>
      <c r="BU359" s="34"/>
      <c r="BV359" s="34"/>
      <c r="BW359" s="34"/>
      <c r="BX359" s="34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</row>
    <row r="360" spans="1:99" x14ac:dyDescent="0.15">
      <c r="A360" s="3"/>
      <c r="B360" s="3"/>
      <c r="C360" s="3"/>
      <c r="D360" s="3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4"/>
      <c r="AD360" s="3"/>
      <c r="AE360" s="3"/>
      <c r="AF360" s="3"/>
      <c r="AG360" s="3"/>
      <c r="AH360" s="3"/>
      <c r="AI360" s="3"/>
      <c r="AJ360" s="3"/>
      <c r="AK360" s="3"/>
      <c r="AL360" s="3"/>
      <c r="AM360" s="1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0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29"/>
      <c r="BQ360" s="34"/>
      <c r="BR360" s="34"/>
      <c r="BS360" s="34"/>
      <c r="BT360" s="34"/>
      <c r="BU360" s="34"/>
      <c r="BV360" s="34"/>
      <c r="BW360" s="34"/>
      <c r="BX360" s="34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</row>
    <row r="361" spans="1:99" x14ac:dyDescent="0.15">
      <c r="A361" s="3"/>
      <c r="B361" s="3"/>
      <c r="C361" s="3"/>
      <c r="D361" s="3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4"/>
      <c r="AD361" s="3"/>
      <c r="AE361" s="3"/>
      <c r="AF361" s="3"/>
      <c r="AG361" s="3"/>
      <c r="AH361" s="3"/>
      <c r="AI361" s="3"/>
      <c r="AJ361" s="3"/>
      <c r="AK361" s="3"/>
      <c r="AL361" s="3"/>
      <c r="AM361" s="1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0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29"/>
      <c r="BQ361" s="34"/>
      <c r="BR361" s="34"/>
      <c r="BS361" s="34"/>
      <c r="BT361" s="34"/>
      <c r="BU361" s="34"/>
      <c r="BV361" s="34"/>
      <c r="BW361" s="34"/>
      <c r="BX361" s="34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</row>
    <row r="362" spans="1:99" x14ac:dyDescent="0.15">
      <c r="A362" s="3"/>
      <c r="B362" s="3"/>
      <c r="C362" s="3"/>
      <c r="D362" s="3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4"/>
      <c r="AD362" s="3"/>
      <c r="AE362" s="3"/>
      <c r="AF362" s="3"/>
      <c r="AG362" s="3"/>
      <c r="AH362" s="3"/>
      <c r="AI362" s="3"/>
      <c r="AJ362" s="3"/>
      <c r="AK362" s="3"/>
      <c r="AL362" s="3"/>
      <c r="AM362" s="1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0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29"/>
      <c r="BQ362" s="34"/>
      <c r="BR362" s="34"/>
      <c r="BS362" s="34"/>
      <c r="BT362" s="34"/>
      <c r="BU362" s="34"/>
      <c r="BV362" s="34"/>
      <c r="BW362" s="34"/>
      <c r="BX362" s="34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</row>
    <row r="363" spans="1:99" x14ac:dyDescent="0.15">
      <c r="A363" s="3"/>
      <c r="B363" s="3"/>
      <c r="C363" s="3"/>
      <c r="D363" s="3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4"/>
      <c r="AD363" s="3"/>
      <c r="AE363" s="3"/>
      <c r="AF363" s="3"/>
      <c r="AG363" s="3"/>
      <c r="AH363" s="3"/>
      <c r="AI363" s="3"/>
      <c r="AJ363" s="3"/>
      <c r="AK363" s="3"/>
      <c r="AL363" s="3"/>
      <c r="AM363" s="1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0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29"/>
      <c r="BQ363" s="34"/>
      <c r="BR363" s="34"/>
      <c r="BS363" s="34"/>
      <c r="BT363" s="34"/>
      <c r="BU363" s="34"/>
      <c r="BV363" s="34"/>
      <c r="BW363" s="34"/>
      <c r="BX363" s="34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</row>
    <row r="364" spans="1:99" x14ac:dyDescent="0.15">
      <c r="A364" s="3"/>
      <c r="B364" s="3"/>
      <c r="C364" s="3"/>
      <c r="D364" s="3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4"/>
      <c r="AD364" s="3"/>
      <c r="AE364" s="3"/>
      <c r="AF364" s="3"/>
      <c r="AG364" s="3"/>
      <c r="AH364" s="3"/>
      <c r="AI364" s="3"/>
      <c r="AJ364" s="3"/>
      <c r="AK364" s="3"/>
      <c r="AL364" s="3"/>
      <c r="AM364" s="1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0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29"/>
      <c r="BQ364" s="34"/>
      <c r="BR364" s="34"/>
      <c r="BS364" s="34"/>
      <c r="BT364" s="34"/>
      <c r="BU364" s="34"/>
      <c r="BV364" s="34"/>
      <c r="BW364" s="34"/>
      <c r="BX364" s="34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</row>
    <row r="365" spans="1:99" x14ac:dyDescent="0.15">
      <c r="A365" s="3"/>
      <c r="B365" s="3"/>
      <c r="C365" s="3"/>
      <c r="D365" s="3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4"/>
      <c r="AD365" s="3"/>
      <c r="AE365" s="3"/>
      <c r="AF365" s="3"/>
      <c r="AG365" s="3"/>
      <c r="AH365" s="3"/>
      <c r="AI365" s="3"/>
      <c r="AJ365" s="3"/>
      <c r="AK365" s="3"/>
      <c r="AL365" s="3"/>
      <c r="AM365" s="1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0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29"/>
      <c r="BQ365" s="34"/>
      <c r="BR365" s="34"/>
      <c r="BS365" s="34"/>
      <c r="BT365" s="34"/>
      <c r="BU365" s="34"/>
      <c r="BV365" s="34"/>
      <c r="BW365" s="34"/>
      <c r="BX365" s="34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</row>
    <row r="366" spans="1:99" x14ac:dyDescent="0.15">
      <c r="A366" s="3"/>
      <c r="B366" s="3"/>
      <c r="C366" s="3"/>
      <c r="D366" s="3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4"/>
      <c r="AD366" s="3"/>
      <c r="AE366" s="3"/>
      <c r="AF366" s="3"/>
      <c r="AG366" s="3"/>
      <c r="AH366" s="3"/>
      <c r="AI366" s="3"/>
      <c r="AJ366" s="3"/>
      <c r="AK366" s="3"/>
      <c r="AL366" s="3"/>
      <c r="AM366" s="1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0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29"/>
      <c r="BQ366" s="34"/>
      <c r="BR366" s="34"/>
      <c r="BS366" s="34"/>
      <c r="BT366" s="34"/>
      <c r="BU366" s="34"/>
      <c r="BV366" s="34"/>
      <c r="BW366" s="34"/>
      <c r="BX366" s="34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</row>
    <row r="367" spans="1:99" x14ac:dyDescent="0.15">
      <c r="A367" s="3"/>
      <c r="B367" s="3"/>
      <c r="C367" s="3"/>
      <c r="D367" s="3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4"/>
      <c r="AD367" s="3"/>
      <c r="AE367" s="3"/>
      <c r="AF367" s="3"/>
      <c r="AG367" s="3"/>
      <c r="AH367" s="3"/>
      <c r="AI367" s="3"/>
      <c r="AJ367" s="3"/>
      <c r="AK367" s="3"/>
      <c r="AL367" s="3"/>
      <c r="AM367" s="1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0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29"/>
      <c r="BQ367" s="34"/>
      <c r="BR367" s="34"/>
      <c r="BS367" s="34"/>
      <c r="BT367" s="34"/>
      <c r="BU367" s="34"/>
      <c r="BV367" s="34"/>
      <c r="BW367" s="34"/>
      <c r="BX367" s="34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</row>
    <row r="368" spans="1:99" x14ac:dyDescent="0.15">
      <c r="A368" s="3"/>
      <c r="B368" s="3"/>
      <c r="C368" s="3"/>
      <c r="D368" s="3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4"/>
      <c r="AD368" s="3"/>
      <c r="AE368" s="3"/>
      <c r="AF368" s="3"/>
      <c r="AG368" s="3"/>
      <c r="AH368" s="3"/>
      <c r="AI368" s="3"/>
      <c r="AJ368" s="3"/>
      <c r="AK368" s="3"/>
      <c r="AL368" s="3"/>
      <c r="AM368" s="1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0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29"/>
      <c r="BQ368" s="34"/>
      <c r="BR368" s="34"/>
      <c r="BS368" s="34"/>
      <c r="BT368" s="34"/>
      <c r="BU368" s="34"/>
      <c r="BV368" s="34"/>
      <c r="BW368" s="34"/>
      <c r="BX368" s="34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</row>
    <row r="369" spans="1:99" x14ac:dyDescent="0.15">
      <c r="A369" s="3"/>
      <c r="B369" s="3"/>
      <c r="C369" s="3"/>
      <c r="D369" s="3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4"/>
      <c r="AD369" s="3"/>
      <c r="AE369" s="3"/>
      <c r="AF369" s="3"/>
      <c r="AG369" s="3"/>
      <c r="AH369" s="3"/>
      <c r="AI369" s="3"/>
      <c r="AJ369" s="3"/>
      <c r="AK369" s="3"/>
      <c r="AL369" s="3"/>
      <c r="AM369" s="1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0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29"/>
      <c r="BQ369" s="34"/>
      <c r="BR369" s="34"/>
      <c r="BS369" s="34"/>
      <c r="BT369" s="34"/>
      <c r="BU369" s="34"/>
      <c r="BV369" s="34"/>
      <c r="BW369" s="34"/>
      <c r="BX369" s="34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</row>
    <row r="370" spans="1:99" x14ac:dyDescent="0.15">
      <c r="A370" s="3"/>
      <c r="B370" s="3"/>
      <c r="C370" s="3"/>
      <c r="D370" s="3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4"/>
      <c r="AD370" s="3"/>
      <c r="AE370" s="3"/>
      <c r="AF370" s="3"/>
      <c r="AG370" s="3"/>
      <c r="AH370" s="3"/>
      <c r="AI370" s="3"/>
      <c r="AJ370" s="3"/>
      <c r="AK370" s="3"/>
      <c r="AL370" s="3"/>
      <c r="AM370" s="1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0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29"/>
      <c r="BQ370" s="34"/>
      <c r="BR370" s="34"/>
      <c r="BS370" s="34"/>
      <c r="BT370" s="34"/>
      <c r="BU370" s="34"/>
      <c r="BV370" s="34"/>
      <c r="BW370" s="34"/>
      <c r="BX370" s="34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</row>
    <row r="371" spans="1:99" x14ac:dyDescent="0.15">
      <c r="A371" s="3"/>
      <c r="B371" s="3"/>
      <c r="C371" s="3"/>
      <c r="D371" s="3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4"/>
      <c r="AD371" s="3"/>
      <c r="AE371" s="3"/>
      <c r="AF371" s="3"/>
      <c r="AG371" s="3"/>
      <c r="AH371" s="3"/>
      <c r="AI371" s="3"/>
      <c r="AJ371" s="3"/>
      <c r="AK371" s="3"/>
      <c r="AL371" s="3"/>
      <c r="AM371" s="1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0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29"/>
      <c r="BQ371" s="34"/>
      <c r="BR371" s="34"/>
      <c r="BS371" s="34"/>
      <c r="BT371" s="34"/>
      <c r="BU371" s="34"/>
      <c r="BV371" s="34"/>
      <c r="BW371" s="34"/>
      <c r="BX371" s="34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</row>
    <row r="372" spans="1:99" x14ac:dyDescent="0.15">
      <c r="A372" s="3"/>
      <c r="B372" s="3"/>
      <c r="C372" s="3"/>
      <c r="D372" s="3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4"/>
      <c r="AD372" s="3"/>
      <c r="AE372" s="3"/>
      <c r="AF372" s="3"/>
      <c r="AG372" s="3"/>
      <c r="AH372" s="3"/>
      <c r="AI372" s="3"/>
      <c r="AJ372" s="3"/>
      <c r="AK372" s="3"/>
      <c r="AL372" s="3"/>
      <c r="AM372" s="1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0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29"/>
      <c r="BQ372" s="34"/>
      <c r="BR372" s="34"/>
      <c r="BS372" s="34"/>
      <c r="BT372" s="34"/>
      <c r="BU372" s="34"/>
      <c r="BV372" s="34"/>
      <c r="BW372" s="34"/>
      <c r="BX372" s="34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</row>
    <row r="373" spans="1:99" x14ac:dyDescent="0.15">
      <c r="A373" s="3"/>
      <c r="B373" s="3"/>
      <c r="C373" s="3"/>
      <c r="D373" s="3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4"/>
      <c r="AD373" s="3"/>
      <c r="AE373" s="3"/>
      <c r="AF373" s="3"/>
      <c r="AG373" s="3"/>
      <c r="AH373" s="3"/>
      <c r="AI373" s="3"/>
      <c r="AJ373" s="3"/>
      <c r="AK373" s="3"/>
      <c r="AL373" s="3"/>
      <c r="AM373" s="1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0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29"/>
      <c r="BQ373" s="34"/>
      <c r="BR373" s="34"/>
      <c r="BS373" s="34"/>
      <c r="BT373" s="34"/>
      <c r="BU373" s="34"/>
      <c r="BV373" s="34"/>
      <c r="BW373" s="34"/>
      <c r="BX373" s="34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</row>
    <row r="374" spans="1:99" x14ac:dyDescent="0.15">
      <c r="A374" s="3"/>
      <c r="B374" s="3"/>
      <c r="C374" s="3"/>
      <c r="D374" s="3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4"/>
      <c r="AD374" s="3"/>
      <c r="AE374" s="3"/>
      <c r="AF374" s="3"/>
      <c r="AG374" s="3"/>
      <c r="AH374" s="3"/>
      <c r="AI374" s="3"/>
      <c r="AJ374" s="3"/>
      <c r="AK374" s="3"/>
      <c r="AL374" s="3"/>
      <c r="AM374" s="1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0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29"/>
      <c r="BQ374" s="34"/>
      <c r="BR374" s="34"/>
      <c r="BS374" s="34"/>
      <c r="BT374" s="34"/>
      <c r="BU374" s="34"/>
      <c r="BV374" s="34"/>
      <c r="BW374" s="34"/>
      <c r="BX374" s="34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</row>
    <row r="375" spans="1:99" x14ac:dyDescent="0.15">
      <c r="A375" s="3"/>
      <c r="B375" s="3"/>
      <c r="C375" s="3"/>
      <c r="D375" s="3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4"/>
      <c r="AD375" s="3"/>
      <c r="AE375" s="3"/>
      <c r="AF375" s="3"/>
      <c r="AG375" s="3"/>
      <c r="AH375" s="3"/>
      <c r="AI375" s="3"/>
      <c r="AJ375" s="3"/>
      <c r="AK375" s="3"/>
      <c r="AL375" s="3"/>
      <c r="AM375" s="1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0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29"/>
      <c r="BQ375" s="34"/>
      <c r="BR375" s="34"/>
      <c r="BS375" s="34"/>
      <c r="BT375" s="34"/>
      <c r="BU375" s="34"/>
      <c r="BV375" s="34"/>
      <c r="BW375" s="34"/>
      <c r="BX375" s="34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</row>
    <row r="376" spans="1:99" x14ac:dyDescent="0.15">
      <c r="A376" s="3"/>
      <c r="B376" s="3"/>
      <c r="C376" s="3"/>
      <c r="D376" s="3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4"/>
      <c r="AD376" s="3"/>
      <c r="AE376" s="3"/>
      <c r="AF376" s="3"/>
      <c r="AG376" s="3"/>
      <c r="AH376" s="3"/>
      <c r="AI376" s="3"/>
      <c r="AJ376" s="3"/>
      <c r="AK376" s="3"/>
      <c r="AL376" s="3"/>
      <c r="AM376" s="1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0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29"/>
      <c r="BQ376" s="34"/>
      <c r="BR376" s="34"/>
      <c r="BS376" s="34"/>
      <c r="BT376" s="34"/>
      <c r="BU376" s="34"/>
      <c r="BV376" s="34"/>
      <c r="BW376" s="34"/>
      <c r="BX376" s="34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</row>
    <row r="377" spans="1:99" x14ac:dyDescent="0.15">
      <c r="A377" s="3"/>
      <c r="B377" s="3"/>
      <c r="C377" s="3"/>
      <c r="D377" s="3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4"/>
      <c r="AD377" s="3"/>
      <c r="AE377" s="3"/>
      <c r="AF377" s="3"/>
      <c r="AG377" s="3"/>
      <c r="AH377" s="3"/>
      <c r="AI377" s="3"/>
      <c r="AJ377" s="3"/>
      <c r="AK377" s="3"/>
      <c r="AL377" s="3"/>
      <c r="AM377" s="1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0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29"/>
      <c r="BQ377" s="34"/>
      <c r="BR377" s="34"/>
      <c r="BS377" s="34"/>
      <c r="BT377" s="34"/>
      <c r="BU377" s="34"/>
      <c r="BV377" s="34"/>
      <c r="BW377" s="34"/>
      <c r="BX377" s="34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</row>
    <row r="378" spans="1:99" x14ac:dyDescent="0.15">
      <c r="A378" s="3"/>
      <c r="B378" s="3"/>
      <c r="C378" s="3"/>
      <c r="D378" s="3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4"/>
      <c r="AD378" s="3"/>
      <c r="AE378" s="3"/>
      <c r="AF378" s="3"/>
      <c r="AG378" s="3"/>
      <c r="AH378" s="3"/>
      <c r="AI378" s="3"/>
      <c r="AJ378" s="3"/>
      <c r="AK378" s="3"/>
      <c r="AL378" s="3"/>
      <c r="AM378" s="1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0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29"/>
      <c r="BQ378" s="34"/>
      <c r="BR378" s="34"/>
      <c r="BS378" s="34"/>
      <c r="BT378" s="34"/>
      <c r="BU378" s="34"/>
      <c r="BV378" s="34"/>
      <c r="BW378" s="34"/>
      <c r="BX378" s="34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</row>
    <row r="379" spans="1:99" x14ac:dyDescent="0.15">
      <c r="A379" s="3"/>
      <c r="B379" s="3"/>
      <c r="C379" s="3"/>
      <c r="D379" s="3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4"/>
      <c r="AD379" s="3"/>
      <c r="AE379" s="3"/>
      <c r="AF379" s="3"/>
      <c r="AG379" s="3"/>
      <c r="AH379" s="3"/>
      <c r="AI379" s="3"/>
      <c r="AJ379" s="3"/>
      <c r="AK379" s="3"/>
      <c r="AL379" s="3"/>
      <c r="AM379" s="1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0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29"/>
      <c r="BQ379" s="34"/>
      <c r="BR379" s="34"/>
      <c r="BS379" s="34"/>
      <c r="BT379" s="34"/>
      <c r="BU379" s="34"/>
      <c r="BV379" s="34"/>
      <c r="BW379" s="34"/>
      <c r="BX379" s="34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</row>
    <row r="380" spans="1:99" x14ac:dyDescent="0.15">
      <c r="A380" s="3"/>
      <c r="B380" s="3"/>
      <c r="C380" s="3"/>
      <c r="D380" s="3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4"/>
      <c r="AD380" s="3"/>
      <c r="AE380" s="3"/>
      <c r="AF380" s="3"/>
      <c r="AG380" s="3"/>
      <c r="AH380" s="3"/>
      <c r="AI380" s="3"/>
      <c r="AJ380" s="3"/>
      <c r="AK380" s="3"/>
      <c r="AL380" s="3"/>
      <c r="AM380" s="1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0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29"/>
      <c r="BQ380" s="34"/>
      <c r="BR380" s="34"/>
      <c r="BS380" s="34"/>
      <c r="BT380" s="34"/>
      <c r="BU380" s="34"/>
      <c r="BV380" s="34"/>
      <c r="BW380" s="34"/>
      <c r="BX380" s="34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</row>
    <row r="381" spans="1:99" x14ac:dyDescent="0.15">
      <c r="A381" s="3"/>
      <c r="B381" s="3"/>
      <c r="C381" s="3"/>
      <c r="D381" s="3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4"/>
      <c r="AD381" s="3"/>
      <c r="AE381" s="3"/>
      <c r="AF381" s="3"/>
      <c r="AG381" s="3"/>
      <c r="AH381" s="3"/>
      <c r="AI381" s="3"/>
      <c r="AJ381" s="3"/>
      <c r="AK381" s="3"/>
      <c r="AL381" s="3"/>
      <c r="AM381" s="1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0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29"/>
      <c r="BQ381" s="34"/>
      <c r="BR381" s="34"/>
      <c r="BS381" s="34"/>
      <c r="BT381" s="34"/>
      <c r="BU381" s="34"/>
      <c r="BV381" s="34"/>
      <c r="BW381" s="34"/>
      <c r="BX381" s="34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</row>
    <row r="382" spans="1:99" x14ac:dyDescent="0.15">
      <c r="A382" s="3"/>
      <c r="B382" s="3"/>
      <c r="C382" s="3"/>
      <c r="D382" s="3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4"/>
      <c r="AD382" s="3"/>
      <c r="AE382" s="3"/>
      <c r="AF382" s="3"/>
      <c r="AG382" s="3"/>
      <c r="AH382" s="3"/>
      <c r="AI382" s="3"/>
      <c r="AJ382" s="3"/>
      <c r="AK382" s="3"/>
      <c r="AL382" s="3"/>
      <c r="AM382" s="1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0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29"/>
      <c r="BQ382" s="34"/>
      <c r="BR382" s="34"/>
      <c r="BS382" s="34"/>
      <c r="BT382" s="34"/>
      <c r="BU382" s="34"/>
      <c r="BV382" s="34"/>
      <c r="BW382" s="34"/>
      <c r="BX382" s="34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</row>
    <row r="383" spans="1:99" x14ac:dyDescent="0.15">
      <c r="A383" s="3"/>
      <c r="B383" s="3"/>
      <c r="C383" s="3"/>
      <c r="D383" s="3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4"/>
      <c r="AD383" s="3"/>
      <c r="AE383" s="3"/>
      <c r="AF383" s="3"/>
      <c r="AG383" s="3"/>
      <c r="AH383" s="3"/>
      <c r="AI383" s="3"/>
      <c r="AJ383" s="3"/>
      <c r="AK383" s="3"/>
      <c r="AL383" s="3"/>
      <c r="AM383" s="1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0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29"/>
      <c r="BQ383" s="34"/>
      <c r="BR383" s="34"/>
      <c r="BS383" s="34"/>
      <c r="BT383" s="34"/>
      <c r="BU383" s="34"/>
      <c r="BV383" s="34"/>
      <c r="BW383" s="34"/>
      <c r="BX383" s="34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</row>
    <row r="384" spans="1:99" x14ac:dyDescent="0.15">
      <c r="A384" s="3"/>
      <c r="B384" s="3"/>
      <c r="C384" s="3"/>
      <c r="D384" s="3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4"/>
      <c r="AD384" s="3"/>
      <c r="AE384" s="3"/>
      <c r="AF384" s="3"/>
      <c r="AG384" s="3"/>
      <c r="AH384" s="3"/>
      <c r="AI384" s="3"/>
      <c r="AJ384" s="3"/>
      <c r="AK384" s="3"/>
      <c r="AL384" s="3"/>
      <c r="AM384" s="1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0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29"/>
      <c r="BQ384" s="34"/>
      <c r="BR384" s="34"/>
      <c r="BS384" s="34"/>
      <c r="BT384" s="34"/>
      <c r="BU384" s="34"/>
      <c r="BV384" s="34"/>
      <c r="BW384" s="34"/>
      <c r="BX384" s="34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</row>
    <row r="385" spans="1:99" x14ac:dyDescent="0.15">
      <c r="A385" s="3"/>
      <c r="B385" s="3"/>
      <c r="C385" s="3"/>
      <c r="D385" s="3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4"/>
      <c r="AD385" s="3"/>
      <c r="AE385" s="3"/>
      <c r="AF385" s="3"/>
      <c r="AG385" s="3"/>
      <c r="AH385" s="3"/>
      <c r="AI385" s="3"/>
      <c r="AJ385" s="3"/>
      <c r="AK385" s="3"/>
      <c r="AL385" s="3"/>
      <c r="AM385" s="1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0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29"/>
      <c r="BQ385" s="34"/>
      <c r="BR385" s="34"/>
      <c r="BS385" s="34"/>
      <c r="BT385" s="34"/>
      <c r="BU385" s="34"/>
      <c r="BV385" s="34"/>
      <c r="BW385" s="34"/>
      <c r="BX385" s="34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</row>
    <row r="386" spans="1:99" x14ac:dyDescent="0.15">
      <c r="A386" s="3"/>
      <c r="B386" s="3"/>
      <c r="C386" s="3"/>
      <c r="D386" s="3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4"/>
      <c r="AD386" s="3"/>
      <c r="AE386" s="3"/>
      <c r="AF386" s="3"/>
      <c r="AG386" s="3"/>
      <c r="AH386" s="3"/>
      <c r="AI386" s="3"/>
      <c r="AJ386" s="3"/>
      <c r="AK386" s="3"/>
      <c r="AL386" s="3"/>
      <c r="AM386" s="1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0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29"/>
      <c r="BQ386" s="34"/>
      <c r="BR386" s="34"/>
      <c r="BS386" s="34"/>
      <c r="BT386" s="34"/>
      <c r="BU386" s="34"/>
      <c r="BV386" s="34"/>
      <c r="BW386" s="34"/>
      <c r="BX386" s="34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</row>
    <row r="387" spans="1:99" x14ac:dyDescent="0.15">
      <c r="A387" s="3"/>
      <c r="B387" s="3"/>
      <c r="C387" s="3"/>
      <c r="D387" s="3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4"/>
      <c r="AD387" s="3"/>
      <c r="AE387" s="3"/>
      <c r="AF387" s="3"/>
      <c r="AG387" s="3"/>
      <c r="AH387" s="3"/>
      <c r="AI387" s="3"/>
      <c r="AJ387" s="3"/>
      <c r="AK387" s="3"/>
      <c r="AL387" s="3"/>
      <c r="AM387" s="1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0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29"/>
      <c r="BQ387" s="34"/>
      <c r="BR387" s="34"/>
      <c r="BS387" s="34"/>
      <c r="BT387" s="34"/>
      <c r="BU387" s="34"/>
      <c r="BV387" s="34"/>
      <c r="BW387" s="34"/>
      <c r="BX387" s="34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</row>
    <row r="388" spans="1:99" x14ac:dyDescent="0.15">
      <c r="A388" s="3"/>
      <c r="B388" s="3"/>
      <c r="C388" s="3"/>
      <c r="D388" s="3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4"/>
      <c r="AD388" s="3"/>
      <c r="AE388" s="3"/>
      <c r="AF388" s="3"/>
      <c r="AG388" s="3"/>
      <c r="AH388" s="3"/>
      <c r="AI388" s="3"/>
      <c r="AJ388" s="3"/>
      <c r="AK388" s="3"/>
      <c r="AL388" s="3"/>
      <c r="AM388" s="1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0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29"/>
      <c r="BQ388" s="34"/>
      <c r="BR388" s="34"/>
      <c r="BS388" s="34"/>
      <c r="BT388" s="34"/>
      <c r="BU388" s="34"/>
      <c r="BV388" s="34"/>
      <c r="BW388" s="34"/>
      <c r="BX388" s="34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</row>
    <row r="389" spans="1:99" x14ac:dyDescent="0.15">
      <c r="A389" s="3"/>
      <c r="B389" s="3"/>
      <c r="C389" s="3"/>
      <c r="D389" s="3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4"/>
      <c r="AD389" s="3"/>
      <c r="AE389" s="3"/>
      <c r="AF389" s="3"/>
      <c r="AG389" s="3"/>
      <c r="AH389" s="3"/>
      <c r="AI389" s="3"/>
      <c r="AJ389" s="3"/>
      <c r="AK389" s="3"/>
      <c r="AL389" s="3"/>
      <c r="AM389" s="1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0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29"/>
      <c r="BQ389" s="34"/>
      <c r="BR389" s="34"/>
      <c r="BS389" s="34"/>
      <c r="BT389" s="34"/>
      <c r="BU389" s="34"/>
      <c r="BV389" s="34"/>
      <c r="BW389" s="34"/>
      <c r="BX389" s="34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</row>
    <row r="390" spans="1:99" x14ac:dyDescent="0.15">
      <c r="A390" s="3"/>
      <c r="B390" s="3"/>
      <c r="C390" s="3"/>
      <c r="D390" s="3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4"/>
      <c r="AD390" s="3"/>
      <c r="AE390" s="3"/>
      <c r="AF390" s="3"/>
      <c r="AG390" s="3"/>
      <c r="AH390" s="3"/>
      <c r="AI390" s="3"/>
      <c r="AJ390" s="3"/>
      <c r="AK390" s="3"/>
      <c r="AL390" s="3"/>
      <c r="AM390" s="1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0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29"/>
      <c r="BQ390" s="34"/>
      <c r="BR390" s="34"/>
      <c r="BS390" s="34"/>
      <c r="BT390" s="34"/>
      <c r="BU390" s="34"/>
      <c r="BV390" s="34"/>
      <c r="BW390" s="34"/>
      <c r="BX390" s="34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</row>
    <row r="391" spans="1:99" x14ac:dyDescent="0.15">
      <c r="A391" s="3"/>
      <c r="B391" s="3"/>
      <c r="C391" s="3"/>
      <c r="D391" s="3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4"/>
      <c r="AD391" s="3"/>
      <c r="AE391" s="3"/>
      <c r="AF391" s="3"/>
      <c r="AG391" s="3"/>
      <c r="AH391" s="3"/>
      <c r="AI391" s="3"/>
      <c r="AJ391" s="3"/>
      <c r="AK391" s="3"/>
      <c r="AL391" s="3"/>
      <c r="AM391" s="1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0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29"/>
      <c r="BQ391" s="34"/>
      <c r="BR391" s="34"/>
      <c r="BS391" s="34"/>
      <c r="BT391" s="34"/>
      <c r="BU391" s="34"/>
      <c r="BV391" s="34"/>
      <c r="BW391" s="34"/>
      <c r="BX391" s="34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</row>
    <row r="392" spans="1:99" x14ac:dyDescent="0.15">
      <c r="A392" s="3"/>
      <c r="B392" s="3"/>
      <c r="C392" s="3"/>
      <c r="D392" s="3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4"/>
      <c r="AD392" s="3"/>
      <c r="AE392" s="3"/>
      <c r="AF392" s="3"/>
      <c r="AG392" s="3"/>
      <c r="AH392" s="3"/>
      <c r="AI392" s="3"/>
      <c r="AJ392" s="3"/>
      <c r="AK392" s="3"/>
      <c r="AL392" s="3"/>
      <c r="AM392" s="1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0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29"/>
      <c r="BQ392" s="34"/>
      <c r="BR392" s="34"/>
      <c r="BS392" s="34"/>
      <c r="BT392" s="34"/>
      <c r="BU392" s="34"/>
      <c r="BV392" s="34"/>
      <c r="BW392" s="34"/>
      <c r="BX392" s="34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</row>
    <row r="393" spans="1:99" x14ac:dyDescent="0.15">
      <c r="A393" s="3"/>
      <c r="B393" s="3"/>
      <c r="C393" s="3"/>
      <c r="D393" s="3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4"/>
      <c r="AD393" s="3"/>
      <c r="AE393" s="3"/>
      <c r="AF393" s="3"/>
      <c r="AG393" s="3"/>
      <c r="AH393" s="3"/>
      <c r="AI393" s="3"/>
      <c r="AJ393" s="3"/>
      <c r="AK393" s="3"/>
      <c r="AL393" s="3"/>
      <c r="AM393" s="1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0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29"/>
      <c r="BQ393" s="34"/>
      <c r="BR393" s="34"/>
      <c r="BS393" s="34"/>
      <c r="BT393" s="34"/>
      <c r="BU393" s="34"/>
      <c r="BV393" s="34"/>
      <c r="BW393" s="34"/>
      <c r="BX393" s="34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</row>
    <row r="394" spans="1:99" x14ac:dyDescent="0.15">
      <c r="A394" s="3"/>
      <c r="B394" s="3"/>
      <c r="C394" s="3"/>
      <c r="D394" s="3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4"/>
      <c r="AD394" s="3"/>
      <c r="AE394" s="3"/>
      <c r="AF394" s="3"/>
      <c r="AG394" s="3"/>
      <c r="AH394" s="3"/>
      <c r="AI394" s="3"/>
      <c r="AJ394" s="3"/>
      <c r="AK394" s="3"/>
      <c r="AL394" s="3"/>
      <c r="AM394" s="1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0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29"/>
      <c r="BQ394" s="34"/>
      <c r="BR394" s="34"/>
      <c r="BS394" s="34"/>
      <c r="BT394" s="34"/>
      <c r="BU394" s="34"/>
      <c r="BV394" s="34"/>
      <c r="BW394" s="34"/>
      <c r="BX394" s="34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</row>
    <row r="395" spans="1:99" x14ac:dyDescent="0.15">
      <c r="A395" s="3"/>
      <c r="B395" s="3"/>
      <c r="C395" s="3"/>
      <c r="D395" s="3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4"/>
      <c r="AD395" s="3"/>
      <c r="AE395" s="3"/>
      <c r="AF395" s="3"/>
      <c r="AG395" s="3"/>
      <c r="AH395" s="3"/>
      <c r="AI395" s="3"/>
      <c r="AJ395" s="3"/>
      <c r="AK395" s="3"/>
      <c r="AL395" s="3"/>
      <c r="AM395" s="1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0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29"/>
      <c r="BQ395" s="34"/>
      <c r="BR395" s="34"/>
      <c r="BS395" s="34"/>
      <c r="BT395" s="34"/>
      <c r="BU395" s="34"/>
      <c r="BV395" s="34"/>
      <c r="BW395" s="34"/>
      <c r="BX395" s="34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</row>
    <row r="396" spans="1:99" x14ac:dyDescent="0.15">
      <c r="A396" s="3"/>
      <c r="B396" s="3"/>
      <c r="C396" s="3"/>
      <c r="D396" s="3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4"/>
      <c r="AD396" s="3"/>
      <c r="AE396" s="3"/>
      <c r="AF396" s="3"/>
      <c r="AG396" s="3"/>
      <c r="AH396" s="3"/>
      <c r="AI396" s="3"/>
      <c r="AJ396" s="3"/>
      <c r="AK396" s="3"/>
      <c r="AL396" s="3"/>
      <c r="AM396" s="1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0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29"/>
      <c r="BQ396" s="34"/>
      <c r="BR396" s="34"/>
      <c r="BS396" s="34"/>
      <c r="BT396" s="34"/>
      <c r="BU396" s="34"/>
      <c r="BV396" s="34"/>
      <c r="BW396" s="34"/>
      <c r="BX396" s="34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</row>
    <row r="397" spans="1:99" x14ac:dyDescent="0.15">
      <c r="A397" s="3"/>
      <c r="B397" s="3"/>
      <c r="C397" s="3"/>
      <c r="D397" s="3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4"/>
      <c r="AD397" s="3"/>
      <c r="AE397" s="3"/>
      <c r="AF397" s="3"/>
      <c r="AG397" s="3"/>
      <c r="AH397" s="3"/>
      <c r="AI397" s="3"/>
      <c r="AJ397" s="3"/>
      <c r="AK397" s="3"/>
      <c r="AL397" s="3"/>
      <c r="AM397" s="1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0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29"/>
      <c r="BQ397" s="34"/>
      <c r="BR397" s="34"/>
      <c r="BS397" s="34"/>
      <c r="BT397" s="34"/>
      <c r="BU397" s="34"/>
      <c r="BV397" s="34"/>
      <c r="BW397" s="34"/>
      <c r="BX397" s="34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</row>
    <row r="398" spans="1:99" x14ac:dyDescent="0.15">
      <c r="A398" s="3"/>
      <c r="B398" s="3"/>
      <c r="C398" s="3"/>
      <c r="D398" s="3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4"/>
      <c r="AD398" s="3"/>
      <c r="AE398" s="3"/>
      <c r="AF398" s="3"/>
      <c r="AG398" s="3"/>
      <c r="AH398" s="3"/>
      <c r="AI398" s="3"/>
      <c r="AJ398" s="3"/>
      <c r="AK398" s="3"/>
      <c r="AL398" s="3"/>
      <c r="AM398" s="1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0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29"/>
      <c r="BQ398" s="34"/>
      <c r="BR398" s="34"/>
      <c r="BS398" s="34"/>
      <c r="BT398" s="34"/>
      <c r="BU398" s="34"/>
      <c r="BV398" s="34"/>
      <c r="BW398" s="34"/>
      <c r="BX398" s="34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</row>
    <row r="399" spans="1:99" x14ac:dyDescent="0.15">
      <c r="A399" s="3"/>
      <c r="B399" s="3"/>
      <c r="C399" s="3"/>
      <c r="D399" s="3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4"/>
      <c r="AD399" s="3"/>
      <c r="AE399" s="3"/>
      <c r="AF399" s="3"/>
      <c r="AG399" s="3"/>
      <c r="AH399" s="3"/>
      <c r="AI399" s="3"/>
      <c r="AJ399" s="3"/>
      <c r="AK399" s="3"/>
      <c r="AL399" s="3"/>
      <c r="AM399" s="1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0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29"/>
      <c r="BQ399" s="34"/>
      <c r="BR399" s="34"/>
      <c r="BS399" s="34"/>
      <c r="BT399" s="34"/>
      <c r="BU399" s="34"/>
      <c r="BV399" s="34"/>
      <c r="BW399" s="34"/>
      <c r="BX399" s="34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</row>
    <row r="400" spans="1:99" x14ac:dyDescent="0.15">
      <c r="A400" s="3"/>
      <c r="B400" s="3"/>
      <c r="C400" s="3"/>
      <c r="D400" s="3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4"/>
      <c r="AD400" s="3"/>
      <c r="AE400" s="3"/>
      <c r="AF400" s="3"/>
      <c r="AG400" s="3"/>
      <c r="AH400" s="3"/>
      <c r="AI400" s="3"/>
      <c r="AJ400" s="3"/>
      <c r="AK400" s="3"/>
      <c r="AL400" s="3"/>
      <c r="AM400" s="1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0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29"/>
      <c r="BQ400" s="34"/>
      <c r="BR400" s="34"/>
      <c r="BS400" s="34"/>
      <c r="BT400" s="34"/>
      <c r="BU400" s="34"/>
      <c r="BV400" s="34"/>
      <c r="BW400" s="34"/>
      <c r="BX400" s="34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</row>
    <row r="401" spans="1:99" x14ac:dyDescent="0.15">
      <c r="A401" s="3"/>
      <c r="B401" s="3"/>
      <c r="C401" s="3"/>
      <c r="D401" s="3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4"/>
      <c r="AD401" s="3"/>
      <c r="AE401" s="3"/>
      <c r="AF401" s="3"/>
      <c r="AG401" s="3"/>
      <c r="AH401" s="3"/>
      <c r="AI401" s="3"/>
      <c r="AJ401" s="3"/>
      <c r="AK401" s="3"/>
      <c r="AL401" s="3"/>
      <c r="AM401" s="1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0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29"/>
      <c r="BQ401" s="34"/>
      <c r="BR401" s="34"/>
      <c r="BS401" s="34"/>
      <c r="BT401" s="34"/>
      <c r="BU401" s="34"/>
      <c r="BV401" s="34"/>
      <c r="BW401" s="34"/>
      <c r="BX401" s="34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</row>
    <row r="402" spans="1:99" x14ac:dyDescent="0.15">
      <c r="A402" s="3"/>
      <c r="B402" s="3"/>
      <c r="C402" s="3"/>
      <c r="D402" s="3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4"/>
      <c r="AD402" s="3"/>
      <c r="AE402" s="3"/>
      <c r="AF402" s="3"/>
      <c r="AG402" s="3"/>
      <c r="AH402" s="3"/>
      <c r="AI402" s="3"/>
      <c r="AJ402" s="3"/>
      <c r="AK402" s="3"/>
      <c r="AL402" s="3"/>
      <c r="AM402" s="1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0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29"/>
      <c r="BQ402" s="34"/>
      <c r="BR402" s="34"/>
      <c r="BS402" s="34"/>
      <c r="BT402" s="34"/>
      <c r="BU402" s="34"/>
      <c r="BV402" s="34"/>
      <c r="BW402" s="34"/>
      <c r="BX402" s="34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</row>
    <row r="403" spans="1:99" x14ac:dyDescent="0.15">
      <c r="A403" s="3"/>
      <c r="B403" s="3"/>
      <c r="C403" s="3"/>
      <c r="D403" s="3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4"/>
      <c r="AD403" s="3"/>
      <c r="AE403" s="3"/>
      <c r="AF403" s="3"/>
      <c r="AG403" s="3"/>
      <c r="AH403" s="3"/>
      <c r="AI403" s="3"/>
      <c r="AJ403" s="3"/>
      <c r="AK403" s="3"/>
      <c r="AL403" s="3"/>
      <c r="AM403" s="1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0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29"/>
      <c r="BQ403" s="34"/>
      <c r="BR403" s="34"/>
      <c r="BS403" s="34"/>
      <c r="BT403" s="34"/>
      <c r="BU403" s="34"/>
      <c r="BV403" s="34"/>
      <c r="BW403" s="34"/>
      <c r="BX403" s="34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</row>
    <row r="404" spans="1:99" x14ac:dyDescent="0.15">
      <c r="A404" s="3"/>
      <c r="B404" s="3"/>
      <c r="C404" s="3"/>
      <c r="D404" s="3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4"/>
      <c r="AD404" s="3"/>
      <c r="AE404" s="3"/>
      <c r="AF404" s="3"/>
      <c r="AG404" s="3"/>
      <c r="AH404" s="3"/>
      <c r="AI404" s="3"/>
      <c r="AJ404" s="3"/>
      <c r="AK404" s="3"/>
      <c r="AL404" s="3"/>
      <c r="AM404" s="1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0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29"/>
      <c r="BQ404" s="34"/>
      <c r="BR404" s="34"/>
      <c r="BS404" s="34"/>
      <c r="BT404" s="34"/>
      <c r="BU404" s="34"/>
      <c r="BV404" s="34"/>
      <c r="BW404" s="34"/>
      <c r="BX404" s="34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</row>
    <row r="405" spans="1:99" x14ac:dyDescent="0.15">
      <c r="A405" s="3"/>
      <c r="B405" s="3"/>
      <c r="C405" s="3"/>
      <c r="D405" s="3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4"/>
      <c r="AD405" s="3"/>
      <c r="AE405" s="3"/>
      <c r="AF405" s="3"/>
      <c r="AG405" s="3"/>
      <c r="AH405" s="3"/>
      <c r="AI405" s="3"/>
      <c r="AJ405" s="3"/>
      <c r="AK405" s="3"/>
      <c r="AL405" s="3"/>
      <c r="AM405" s="1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0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29"/>
      <c r="BQ405" s="34"/>
      <c r="BR405" s="34"/>
      <c r="BS405" s="34"/>
      <c r="BT405" s="34"/>
      <c r="BU405" s="34"/>
      <c r="BV405" s="34"/>
      <c r="BW405" s="34"/>
      <c r="BX405" s="34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</row>
    <row r="406" spans="1:99" x14ac:dyDescent="0.15">
      <c r="A406" s="3"/>
      <c r="B406" s="3"/>
      <c r="C406" s="3"/>
      <c r="D406" s="3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4"/>
      <c r="AD406" s="3"/>
      <c r="AE406" s="3"/>
      <c r="AF406" s="3"/>
      <c r="AG406" s="3"/>
      <c r="AH406" s="3"/>
      <c r="AI406" s="3"/>
      <c r="AJ406" s="3"/>
      <c r="AK406" s="3"/>
      <c r="AL406" s="3"/>
      <c r="AM406" s="1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0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29"/>
      <c r="BQ406" s="34"/>
      <c r="BR406" s="34"/>
      <c r="BS406" s="34"/>
      <c r="BT406" s="34"/>
      <c r="BU406" s="34"/>
      <c r="BV406" s="34"/>
      <c r="BW406" s="34"/>
      <c r="BX406" s="34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</row>
    <row r="407" spans="1:99" x14ac:dyDescent="0.15">
      <c r="A407" s="3"/>
      <c r="B407" s="3"/>
      <c r="C407" s="3"/>
      <c r="D407" s="3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4"/>
      <c r="AD407" s="3"/>
      <c r="AE407" s="3"/>
      <c r="AF407" s="3"/>
      <c r="AG407" s="3"/>
      <c r="AH407" s="3"/>
      <c r="AI407" s="3"/>
      <c r="AJ407" s="3"/>
      <c r="AK407" s="3"/>
      <c r="AL407" s="3"/>
      <c r="AM407" s="1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0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29"/>
      <c r="BQ407" s="34"/>
      <c r="BR407" s="34"/>
      <c r="BS407" s="34"/>
      <c r="BT407" s="34"/>
      <c r="BU407" s="34"/>
      <c r="BV407" s="34"/>
      <c r="BW407" s="34"/>
      <c r="BX407" s="34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</row>
    <row r="408" spans="1:99" x14ac:dyDescent="0.15">
      <c r="A408" s="3"/>
      <c r="B408" s="3"/>
      <c r="C408" s="3"/>
      <c r="D408" s="3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4"/>
      <c r="AD408" s="3"/>
      <c r="AE408" s="3"/>
      <c r="AF408" s="3"/>
      <c r="AG408" s="3"/>
      <c r="AH408" s="3"/>
      <c r="AI408" s="3"/>
      <c r="AJ408" s="3"/>
      <c r="AK408" s="3"/>
      <c r="AL408" s="3"/>
      <c r="AM408" s="1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0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29"/>
      <c r="BQ408" s="34"/>
      <c r="BR408" s="34"/>
      <c r="BS408" s="34"/>
      <c r="BT408" s="34"/>
      <c r="BU408" s="34"/>
      <c r="BV408" s="34"/>
      <c r="BW408" s="34"/>
      <c r="BX408" s="34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</row>
    <row r="409" spans="1:99" x14ac:dyDescent="0.15">
      <c r="A409" s="3"/>
      <c r="B409" s="3"/>
      <c r="C409" s="3"/>
      <c r="D409" s="3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4"/>
      <c r="AD409" s="3"/>
      <c r="AE409" s="3"/>
      <c r="AF409" s="3"/>
      <c r="AG409" s="3"/>
      <c r="AH409" s="3"/>
      <c r="AI409" s="3"/>
      <c r="AJ409" s="3"/>
      <c r="AK409" s="3"/>
      <c r="AL409" s="3"/>
      <c r="AM409" s="1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0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29"/>
      <c r="BQ409" s="34"/>
      <c r="BR409" s="34"/>
      <c r="BS409" s="34"/>
      <c r="BT409" s="34"/>
      <c r="BU409" s="34"/>
      <c r="BV409" s="34"/>
      <c r="BW409" s="34"/>
      <c r="BX409" s="34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</row>
    <row r="410" spans="1:99" x14ac:dyDescent="0.15">
      <c r="A410" s="3"/>
      <c r="B410" s="3"/>
      <c r="C410" s="3"/>
      <c r="D410" s="3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4"/>
      <c r="AD410" s="3"/>
      <c r="AE410" s="3"/>
      <c r="AF410" s="3"/>
      <c r="AG410" s="3"/>
      <c r="AH410" s="3"/>
      <c r="AI410" s="3"/>
      <c r="AJ410" s="3"/>
      <c r="AK410" s="3"/>
      <c r="AL410" s="3"/>
      <c r="AM410" s="1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0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29"/>
      <c r="BQ410" s="34"/>
      <c r="BR410" s="34"/>
      <c r="BS410" s="34"/>
      <c r="BT410" s="34"/>
      <c r="BU410" s="34"/>
      <c r="BV410" s="34"/>
      <c r="BW410" s="34"/>
      <c r="BX410" s="34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</row>
    <row r="411" spans="1:99" x14ac:dyDescent="0.15">
      <c r="A411" s="3"/>
      <c r="B411" s="3"/>
      <c r="C411" s="3"/>
      <c r="D411" s="3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4"/>
      <c r="AD411" s="3"/>
      <c r="AE411" s="3"/>
      <c r="AF411" s="3"/>
      <c r="AG411" s="3"/>
      <c r="AH411" s="3"/>
      <c r="AI411" s="3"/>
      <c r="AJ411" s="3"/>
      <c r="AK411" s="3"/>
      <c r="AL411" s="3"/>
      <c r="AM411" s="1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0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29"/>
      <c r="BQ411" s="34"/>
      <c r="BR411" s="34"/>
      <c r="BS411" s="34"/>
      <c r="BT411" s="34"/>
      <c r="BU411" s="34"/>
      <c r="BV411" s="34"/>
      <c r="BW411" s="34"/>
      <c r="BX411" s="34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</row>
    <row r="412" spans="1:99" x14ac:dyDescent="0.15">
      <c r="A412" s="3"/>
      <c r="B412" s="3"/>
      <c r="C412" s="3"/>
      <c r="D412" s="3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4"/>
      <c r="AD412" s="3"/>
      <c r="AE412" s="3"/>
      <c r="AF412" s="3"/>
      <c r="AG412" s="3"/>
      <c r="AH412" s="3"/>
      <c r="AI412" s="3"/>
      <c r="AJ412" s="3"/>
      <c r="AK412" s="3"/>
      <c r="AL412" s="3"/>
      <c r="AM412" s="1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0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29"/>
      <c r="BQ412" s="34"/>
      <c r="BR412" s="34"/>
      <c r="BS412" s="34"/>
      <c r="BT412" s="34"/>
      <c r="BU412" s="34"/>
      <c r="BV412" s="34"/>
      <c r="BW412" s="34"/>
      <c r="BX412" s="34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</row>
    <row r="413" spans="1:99" x14ac:dyDescent="0.15">
      <c r="A413" s="3"/>
      <c r="B413" s="3"/>
      <c r="C413" s="3"/>
      <c r="D413" s="3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4"/>
      <c r="AD413" s="3"/>
      <c r="AE413" s="3"/>
      <c r="AF413" s="3"/>
      <c r="AG413" s="3"/>
      <c r="AH413" s="3"/>
      <c r="AI413" s="3"/>
      <c r="AJ413" s="3"/>
      <c r="AK413" s="3"/>
      <c r="AL413" s="3"/>
      <c r="AM413" s="1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0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29"/>
      <c r="BQ413" s="34"/>
      <c r="BR413" s="34"/>
      <c r="BS413" s="34"/>
      <c r="BT413" s="34"/>
      <c r="BU413" s="34"/>
      <c r="BV413" s="34"/>
      <c r="BW413" s="34"/>
      <c r="BX413" s="34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</row>
    <row r="414" spans="1:99" x14ac:dyDescent="0.15">
      <c r="A414" s="3"/>
      <c r="B414" s="3"/>
      <c r="C414" s="3"/>
      <c r="D414" s="3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4"/>
      <c r="AD414" s="3"/>
      <c r="AE414" s="3"/>
      <c r="AF414" s="3"/>
      <c r="AG414" s="3"/>
      <c r="AH414" s="3"/>
      <c r="AI414" s="3"/>
      <c r="AJ414" s="3"/>
      <c r="AK414" s="3"/>
      <c r="AL414" s="3"/>
      <c r="AM414" s="1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0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29"/>
      <c r="BQ414" s="34"/>
      <c r="BR414" s="34"/>
      <c r="BS414" s="34"/>
      <c r="BT414" s="34"/>
      <c r="BU414" s="34"/>
      <c r="BV414" s="34"/>
      <c r="BW414" s="34"/>
      <c r="BX414" s="34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</row>
    <row r="415" spans="1:99" x14ac:dyDescent="0.15">
      <c r="A415" s="3"/>
      <c r="B415" s="3"/>
      <c r="C415" s="3"/>
      <c r="D415" s="3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4"/>
      <c r="AD415" s="3"/>
      <c r="AE415" s="3"/>
      <c r="AF415" s="3"/>
      <c r="AG415" s="3"/>
      <c r="AH415" s="3"/>
      <c r="AI415" s="3"/>
      <c r="AJ415" s="3"/>
      <c r="AK415" s="3"/>
      <c r="AL415" s="3"/>
      <c r="AM415" s="1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0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29"/>
      <c r="BQ415" s="34"/>
      <c r="BR415" s="34"/>
      <c r="BS415" s="34"/>
      <c r="BT415" s="34"/>
      <c r="BU415" s="34"/>
      <c r="BV415" s="34"/>
      <c r="BW415" s="34"/>
      <c r="BX415" s="34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</row>
    <row r="416" spans="1:99" x14ac:dyDescent="0.15">
      <c r="A416" s="3"/>
      <c r="B416" s="3"/>
      <c r="C416" s="3"/>
      <c r="D416" s="3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4"/>
      <c r="AD416" s="3"/>
      <c r="AE416" s="3"/>
      <c r="AF416" s="3"/>
      <c r="AG416" s="3"/>
      <c r="AH416" s="3"/>
      <c r="AI416" s="3"/>
      <c r="AJ416" s="3"/>
      <c r="AK416" s="3"/>
      <c r="AL416" s="3"/>
      <c r="AM416" s="1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0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29"/>
      <c r="BQ416" s="34"/>
      <c r="BR416" s="34"/>
      <c r="BS416" s="34"/>
      <c r="BT416" s="34"/>
      <c r="BU416" s="34"/>
      <c r="BV416" s="34"/>
      <c r="BW416" s="34"/>
      <c r="BX416" s="34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</row>
    <row r="417" spans="1:99" x14ac:dyDescent="0.15">
      <c r="A417" s="3"/>
      <c r="B417" s="3"/>
      <c r="C417" s="3"/>
      <c r="D417" s="3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4"/>
      <c r="AD417" s="3"/>
      <c r="AE417" s="3"/>
      <c r="AF417" s="3"/>
      <c r="AG417" s="3"/>
      <c r="AH417" s="3"/>
      <c r="AI417" s="3"/>
      <c r="AJ417" s="3"/>
      <c r="AK417" s="3"/>
      <c r="AL417" s="3"/>
      <c r="AM417" s="1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0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29"/>
      <c r="BQ417" s="34"/>
      <c r="BR417" s="34"/>
      <c r="BS417" s="34"/>
      <c r="BT417" s="34"/>
      <c r="BU417" s="34"/>
      <c r="BV417" s="34"/>
      <c r="BW417" s="34"/>
      <c r="BX417" s="34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</row>
    <row r="418" spans="1:99" x14ac:dyDescent="0.15">
      <c r="A418" s="3"/>
      <c r="B418" s="3"/>
      <c r="C418" s="3"/>
      <c r="D418" s="3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4"/>
      <c r="AD418" s="3"/>
      <c r="AE418" s="3"/>
      <c r="AF418" s="3"/>
      <c r="AG418" s="3"/>
      <c r="AH418" s="3"/>
      <c r="AI418" s="3"/>
      <c r="AJ418" s="3"/>
      <c r="AK418" s="3"/>
      <c r="AL418" s="3"/>
      <c r="AM418" s="1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0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29"/>
      <c r="BQ418" s="34"/>
      <c r="BR418" s="34"/>
      <c r="BS418" s="34"/>
      <c r="BT418" s="34"/>
      <c r="BU418" s="34"/>
      <c r="BV418" s="34"/>
      <c r="BW418" s="34"/>
      <c r="BX418" s="34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</row>
    <row r="419" spans="1:99" x14ac:dyDescent="0.15">
      <c r="A419" s="3"/>
      <c r="B419" s="3"/>
      <c r="C419" s="3"/>
      <c r="D419" s="3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4"/>
      <c r="AD419" s="3"/>
      <c r="AE419" s="3"/>
      <c r="AF419" s="3"/>
      <c r="AG419" s="3"/>
      <c r="AH419" s="3"/>
      <c r="AI419" s="3"/>
      <c r="AJ419" s="3"/>
      <c r="AK419" s="3"/>
      <c r="AL419" s="3"/>
      <c r="AM419" s="1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0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29"/>
      <c r="BQ419" s="34"/>
      <c r="BR419" s="34"/>
      <c r="BS419" s="34"/>
      <c r="BT419" s="34"/>
      <c r="BU419" s="34"/>
      <c r="BV419" s="34"/>
      <c r="BW419" s="34"/>
      <c r="BX419" s="34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</row>
    <row r="420" spans="1:99" x14ac:dyDescent="0.15">
      <c r="A420" s="3"/>
      <c r="B420" s="3"/>
      <c r="C420" s="3"/>
      <c r="D420" s="3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4"/>
      <c r="AD420" s="3"/>
      <c r="AE420" s="3"/>
      <c r="AF420" s="3"/>
      <c r="AG420" s="3"/>
      <c r="AH420" s="3"/>
      <c r="AI420" s="3"/>
      <c r="AJ420" s="3"/>
      <c r="AK420" s="3"/>
      <c r="AL420" s="3"/>
      <c r="AM420" s="1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0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29"/>
      <c r="BQ420" s="34"/>
      <c r="BR420" s="34"/>
      <c r="BS420" s="34"/>
      <c r="BT420" s="34"/>
      <c r="BU420" s="34"/>
      <c r="BV420" s="34"/>
      <c r="BW420" s="34"/>
      <c r="BX420" s="34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</row>
    <row r="421" spans="1:99" x14ac:dyDescent="0.15">
      <c r="A421" s="3"/>
      <c r="B421" s="3"/>
      <c r="C421" s="3"/>
      <c r="D421" s="3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4"/>
      <c r="AD421" s="3"/>
      <c r="AE421" s="3"/>
      <c r="AF421" s="3"/>
      <c r="AG421" s="3"/>
      <c r="AH421" s="3"/>
      <c r="AI421" s="3"/>
      <c r="AJ421" s="3"/>
      <c r="AK421" s="3"/>
      <c r="AL421" s="3"/>
      <c r="AM421" s="1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0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29"/>
      <c r="BQ421" s="34"/>
      <c r="BR421" s="34"/>
      <c r="BS421" s="34"/>
      <c r="BT421" s="34"/>
      <c r="BU421" s="34"/>
      <c r="BV421" s="34"/>
      <c r="BW421" s="34"/>
      <c r="BX421" s="34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</row>
    <row r="422" spans="1:99" x14ac:dyDescent="0.15">
      <c r="A422" s="3"/>
      <c r="B422" s="3"/>
      <c r="C422" s="3"/>
      <c r="D422" s="3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4"/>
      <c r="AD422" s="3"/>
      <c r="AE422" s="3"/>
      <c r="AF422" s="3"/>
      <c r="AG422" s="3"/>
      <c r="AH422" s="3"/>
      <c r="AI422" s="3"/>
      <c r="AJ422" s="3"/>
      <c r="AK422" s="3"/>
      <c r="AL422" s="3"/>
      <c r="AM422" s="1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0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29"/>
      <c r="BQ422" s="34"/>
      <c r="BR422" s="34"/>
      <c r="BS422" s="34"/>
      <c r="BT422" s="34"/>
      <c r="BU422" s="34"/>
      <c r="BV422" s="34"/>
      <c r="BW422" s="34"/>
      <c r="BX422" s="34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</row>
    <row r="423" spans="1:99" x14ac:dyDescent="0.15">
      <c r="A423" s="3"/>
      <c r="B423" s="3"/>
      <c r="C423" s="3"/>
      <c r="D423" s="3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4"/>
      <c r="AD423" s="3"/>
      <c r="AE423" s="3"/>
      <c r="AF423" s="3"/>
      <c r="AG423" s="3"/>
      <c r="AH423" s="3"/>
      <c r="AI423" s="3"/>
      <c r="AJ423" s="3"/>
      <c r="AK423" s="3"/>
      <c r="AL423" s="3"/>
      <c r="AM423" s="1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0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29"/>
      <c r="BQ423" s="34"/>
      <c r="BR423" s="34"/>
      <c r="BS423" s="34"/>
      <c r="BT423" s="34"/>
      <c r="BU423" s="34"/>
      <c r="BV423" s="34"/>
      <c r="BW423" s="34"/>
      <c r="BX423" s="34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</row>
    <row r="424" spans="1:99" x14ac:dyDescent="0.15">
      <c r="A424" s="3"/>
      <c r="B424" s="3"/>
      <c r="C424" s="3"/>
      <c r="D424" s="3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4"/>
      <c r="AD424" s="3"/>
      <c r="AE424" s="3"/>
      <c r="AF424" s="3"/>
      <c r="AG424" s="3"/>
      <c r="AH424" s="3"/>
      <c r="AI424" s="3"/>
      <c r="AJ424" s="3"/>
      <c r="AK424" s="3"/>
      <c r="AL424" s="3"/>
      <c r="AM424" s="1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0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29"/>
      <c r="BQ424" s="34"/>
      <c r="BR424" s="34"/>
      <c r="BS424" s="34"/>
      <c r="BT424" s="34"/>
      <c r="BU424" s="34"/>
      <c r="BV424" s="34"/>
      <c r="BW424" s="34"/>
      <c r="BX424" s="34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</row>
    <row r="425" spans="1:99" x14ac:dyDescent="0.15">
      <c r="A425" s="3"/>
      <c r="B425" s="3"/>
      <c r="C425" s="3"/>
      <c r="D425" s="3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4"/>
      <c r="AD425" s="3"/>
      <c r="AE425" s="3"/>
      <c r="AF425" s="3"/>
      <c r="AG425" s="3"/>
      <c r="AH425" s="3"/>
      <c r="AI425" s="3"/>
      <c r="AJ425" s="3"/>
      <c r="AK425" s="3"/>
      <c r="AL425" s="3"/>
      <c r="AM425" s="1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0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29"/>
      <c r="BQ425" s="34"/>
      <c r="BR425" s="34"/>
      <c r="BS425" s="34"/>
      <c r="BT425" s="34"/>
      <c r="BU425" s="34"/>
      <c r="BV425" s="34"/>
      <c r="BW425" s="34"/>
      <c r="BX425" s="34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</row>
    <row r="426" spans="1:99" x14ac:dyDescent="0.15">
      <c r="A426" s="3"/>
      <c r="B426" s="3"/>
      <c r="C426" s="3"/>
      <c r="D426" s="3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4"/>
      <c r="AD426" s="3"/>
      <c r="AE426" s="3"/>
      <c r="AF426" s="3"/>
      <c r="AG426" s="3"/>
      <c r="AH426" s="3"/>
      <c r="AI426" s="3"/>
      <c r="AJ426" s="3"/>
      <c r="AK426" s="3"/>
      <c r="AL426" s="3"/>
      <c r="AM426" s="1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0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29"/>
      <c r="BQ426" s="34"/>
      <c r="BR426" s="34"/>
      <c r="BS426" s="34"/>
      <c r="BT426" s="34"/>
      <c r="BU426" s="34"/>
      <c r="BV426" s="34"/>
      <c r="BW426" s="34"/>
      <c r="BX426" s="34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</row>
    <row r="427" spans="1:99" x14ac:dyDescent="0.15">
      <c r="A427" s="3"/>
      <c r="B427" s="3"/>
      <c r="C427" s="3"/>
      <c r="D427" s="3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4"/>
      <c r="AD427" s="3"/>
      <c r="AE427" s="3"/>
      <c r="AF427" s="3"/>
      <c r="AG427" s="3"/>
      <c r="AH427" s="3"/>
      <c r="AI427" s="3"/>
      <c r="AJ427" s="3"/>
      <c r="AK427" s="3"/>
      <c r="AL427" s="3"/>
      <c r="AM427" s="1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0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29"/>
      <c r="BQ427" s="34"/>
      <c r="BR427" s="34"/>
      <c r="BS427" s="34"/>
      <c r="BT427" s="34"/>
      <c r="BU427" s="34"/>
      <c r="BV427" s="34"/>
      <c r="BW427" s="34"/>
      <c r="BX427" s="34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</row>
    <row r="428" spans="1:99" x14ac:dyDescent="0.15">
      <c r="A428" s="3"/>
      <c r="B428" s="3"/>
      <c r="C428" s="3"/>
      <c r="D428" s="3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4"/>
      <c r="AD428" s="3"/>
      <c r="AE428" s="3"/>
      <c r="AF428" s="3"/>
      <c r="AG428" s="3"/>
      <c r="AH428" s="3"/>
      <c r="AI428" s="3"/>
      <c r="AJ428" s="3"/>
      <c r="AK428" s="3"/>
      <c r="AL428" s="3"/>
      <c r="AM428" s="1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0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29"/>
      <c r="BQ428" s="34"/>
      <c r="BR428" s="34"/>
      <c r="BS428" s="34"/>
      <c r="BT428" s="34"/>
      <c r="BU428" s="34"/>
      <c r="BV428" s="34"/>
      <c r="BW428" s="34"/>
      <c r="BX428" s="34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</row>
    <row r="429" spans="1:99" x14ac:dyDescent="0.15">
      <c r="A429" s="3"/>
      <c r="B429" s="3"/>
      <c r="C429" s="3"/>
      <c r="D429" s="3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4"/>
      <c r="AD429" s="3"/>
      <c r="AE429" s="3"/>
      <c r="AF429" s="3"/>
      <c r="AG429" s="3"/>
      <c r="AH429" s="3"/>
      <c r="AI429" s="3"/>
      <c r="AJ429" s="3"/>
      <c r="AK429" s="3"/>
      <c r="AL429" s="3"/>
      <c r="AM429" s="1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0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29"/>
      <c r="BQ429" s="34"/>
      <c r="BR429" s="34"/>
      <c r="BS429" s="34"/>
      <c r="BT429" s="34"/>
      <c r="BU429" s="34"/>
      <c r="BV429" s="34"/>
      <c r="BW429" s="34"/>
      <c r="BX429" s="34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</row>
    <row r="430" spans="1:99" x14ac:dyDescent="0.15">
      <c r="A430" s="3"/>
      <c r="B430" s="3"/>
      <c r="C430" s="3"/>
      <c r="D430" s="3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4"/>
      <c r="AD430" s="3"/>
      <c r="AE430" s="3"/>
      <c r="AF430" s="3"/>
      <c r="AG430" s="3"/>
      <c r="AH430" s="3"/>
      <c r="AI430" s="3"/>
      <c r="AJ430" s="3"/>
      <c r="AK430" s="3"/>
      <c r="AL430" s="3"/>
      <c r="AM430" s="1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0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29"/>
      <c r="BQ430" s="34"/>
      <c r="BR430" s="34"/>
      <c r="BS430" s="34"/>
      <c r="BT430" s="34"/>
      <c r="BU430" s="34"/>
      <c r="BV430" s="34"/>
      <c r="BW430" s="34"/>
      <c r="BX430" s="34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</row>
    <row r="431" spans="1:99" x14ac:dyDescent="0.15">
      <c r="A431" s="3"/>
      <c r="B431" s="3"/>
      <c r="C431" s="3"/>
      <c r="D431" s="3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4"/>
      <c r="AD431" s="3"/>
      <c r="AE431" s="3"/>
      <c r="AF431" s="3"/>
      <c r="AG431" s="3"/>
      <c r="AH431" s="3"/>
      <c r="AI431" s="3"/>
      <c r="AJ431" s="3"/>
      <c r="AK431" s="3"/>
      <c r="AL431" s="3"/>
      <c r="AM431" s="1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0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29"/>
      <c r="BQ431" s="34"/>
      <c r="BR431" s="34"/>
      <c r="BS431" s="34"/>
      <c r="BT431" s="34"/>
      <c r="BU431" s="34"/>
      <c r="BV431" s="34"/>
      <c r="BW431" s="34"/>
      <c r="BX431" s="34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</row>
    <row r="432" spans="1:99" x14ac:dyDescent="0.15">
      <c r="A432" s="3"/>
      <c r="B432" s="3"/>
      <c r="C432" s="3"/>
      <c r="D432" s="3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4"/>
      <c r="AD432" s="3"/>
      <c r="AE432" s="3"/>
      <c r="AF432" s="3"/>
      <c r="AG432" s="3"/>
      <c r="AH432" s="3"/>
      <c r="AI432" s="3"/>
      <c r="AJ432" s="3"/>
      <c r="AK432" s="3"/>
      <c r="AL432" s="3"/>
      <c r="AM432" s="1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0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29"/>
      <c r="BQ432" s="34"/>
      <c r="BR432" s="34"/>
      <c r="BS432" s="34"/>
      <c r="BT432" s="34"/>
      <c r="BU432" s="34"/>
      <c r="BV432" s="34"/>
      <c r="BW432" s="34"/>
      <c r="BX432" s="34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</row>
    <row r="433" spans="1:99" x14ac:dyDescent="0.15">
      <c r="A433" s="3"/>
      <c r="B433" s="3"/>
      <c r="C433" s="3"/>
      <c r="D433" s="3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4"/>
      <c r="AD433" s="3"/>
      <c r="AE433" s="3"/>
      <c r="AF433" s="3"/>
      <c r="AG433" s="3"/>
      <c r="AH433" s="3"/>
      <c r="AI433" s="3"/>
      <c r="AJ433" s="3"/>
      <c r="AK433" s="3"/>
      <c r="AL433" s="3"/>
      <c r="AM433" s="1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0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29"/>
      <c r="BQ433" s="34"/>
      <c r="BR433" s="34"/>
      <c r="BS433" s="34"/>
      <c r="BT433" s="34"/>
      <c r="BU433" s="34"/>
      <c r="BV433" s="34"/>
      <c r="BW433" s="34"/>
      <c r="BX433" s="34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</row>
    <row r="434" spans="1:99" x14ac:dyDescent="0.15">
      <c r="A434" s="3"/>
      <c r="B434" s="3"/>
      <c r="C434" s="3"/>
      <c r="D434" s="3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4"/>
      <c r="AD434" s="3"/>
      <c r="AE434" s="3"/>
      <c r="AF434" s="3"/>
      <c r="AG434" s="3"/>
      <c r="AH434" s="3"/>
      <c r="AI434" s="3"/>
      <c r="AJ434" s="3"/>
      <c r="AK434" s="3"/>
      <c r="AL434" s="3"/>
      <c r="AM434" s="1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0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29"/>
      <c r="BQ434" s="34"/>
      <c r="BR434" s="34"/>
      <c r="BS434" s="34"/>
      <c r="BT434" s="34"/>
      <c r="BU434" s="34"/>
      <c r="BV434" s="34"/>
      <c r="BW434" s="34"/>
      <c r="BX434" s="34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</row>
    <row r="435" spans="1:99" x14ac:dyDescent="0.15">
      <c r="A435" s="3"/>
      <c r="B435" s="3"/>
      <c r="C435" s="3"/>
      <c r="D435" s="3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4"/>
      <c r="AD435" s="3"/>
      <c r="AE435" s="3"/>
      <c r="AF435" s="3"/>
      <c r="AG435" s="3"/>
      <c r="AH435" s="3"/>
      <c r="AI435" s="3"/>
      <c r="AJ435" s="3"/>
      <c r="AK435" s="3"/>
      <c r="AL435" s="3"/>
      <c r="AM435" s="1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0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29"/>
      <c r="BQ435" s="34"/>
      <c r="BR435" s="34"/>
      <c r="BS435" s="34"/>
      <c r="BT435" s="34"/>
      <c r="BU435" s="34"/>
      <c r="BV435" s="34"/>
      <c r="BW435" s="34"/>
      <c r="BX435" s="34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</row>
    <row r="436" spans="1:99" x14ac:dyDescent="0.15">
      <c r="A436" s="3"/>
      <c r="B436" s="3"/>
      <c r="C436" s="3"/>
      <c r="D436" s="3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4"/>
      <c r="AD436" s="3"/>
      <c r="AE436" s="3"/>
      <c r="AF436" s="3"/>
      <c r="AG436" s="3"/>
      <c r="AH436" s="3"/>
      <c r="AI436" s="3"/>
      <c r="AJ436" s="3"/>
      <c r="AK436" s="3"/>
      <c r="AL436" s="3"/>
      <c r="AM436" s="1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0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29"/>
      <c r="BQ436" s="34"/>
      <c r="BR436" s="34"/>
      <c r="BS436" s="34"/>
      <c r="BT436" s="34"/>
      <c r="BU436" s="34"/>
      <c r="BV436" s="34"/>
      <c r="BW436" s="34"/>
      <c r="BX436" s="34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</row>
    <row r="437" spans="1:99" x14ac:dyDescent="0.15">
      <c r="A437" s="3"/>
      <c r="B437" s="3"/>
      <c r="C437" s="3"/>
      <c r="D437" s="3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4"/>
      <c r="AD437" s="3"/>
      <c r="AE437" s="3"/>
      <c r="AF437" s="3"/>
      <c r="AG437" s="3"/>
      <c r="AH437" s="3"/>
      <c r="AI437" s="3"/>
      <c r="AJ437" s="3"/>
      <c r="AK437" s="3"/>
      <c r="AL437" s="3"/>
      <c r="AM437" s="1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0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29"/>
      <c r="BQ437" s="34"/>
      <c r="BR437" s="34"/>
      <c r="BS437" s="34"/>
      <c r="BT437" s="34"/>
      <c r="BU437" s="34"/>
      <c r="BV437" s="34"/>
      <c r="BW437" s="34"/>
      <c r="BX437" s="34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</row>
    <row r="438" spans="1:99" x14ac:dyDescent="0.15">
      <c r="A438" s="3"/>
      <c r="B438" s="3"/>
      <c r="C438" s="3"/>
      <c r="D438" s="3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4"/>
      <c r="AD438" s="3"/>
      <c r="AE438" s="3"/>
      <c r="AF438" s="3"/>
      <c r="AG438" s="3"/>
      <c r="AH438" s="3"/>
      <c r="AI438" s="3"/>
      <c r="AJ438" s="3"/>
      <c r="AK438" s="3"/>
      <c r="AL438" s="3"/>
      <c r="AM438" s="1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0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29"/>
      <c r="BQ438" s="34"/>
      <c r="BR438" s="34"/>
      <c r="BS438" s="34"/>
      <c r="BT438" s="34"/>
      <c r="BU438" s="34"/>
      <c r="BV438" s="34"/>
      <c r="BW438" s="34"/>
      <c r="BX438" s="34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</row>
    <row r="439" spans="1:99" x14ac:dyDescent="0.15">
      <c r="A439" s="3"/>
      <c r="B439" s="3"/>
      <c r="C439" s="3"/>
      <c r="D439" s="3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4"/>
      <c r="AD439" s="3"/>
      <c r="AE439" s="3"/>
      <c r="AF439" s="3"/>
      <c r="AG439" s="3"/>
      <c r="AH439" s="3"/>
      <c r="AI439" s="3"/>
      <c r="AJ439" s="3"/>
      <c r="AK439" s="3"/>
      <c r="AL439" s="3"/>
      <c r="AM439" s="1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0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29"/>
      <c r="BQ439" s="34"/>
      <c r="BR439" s="34"/>
      <c r="BS439" s="34"/>
      <c r="BT439" s="34"/>
      <c r="BU439" s="34"/>
      <c r="BV439" s="34"/>
      <c r="BW439" s="34"/>
      <c r="BX439" s="34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</row>
    <row r="440" spans="1:99" x14ac:dyDescent="0.15">
      <c r="A440" s="3"/>
      <c r="B440" s="3"/>
      <c r="C440" s="3"/>
      <c r="D440" s="3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4"/>
      <c r="AD440" s="3"/>
      <c r="AE440" s="3"/>
      <c r="AF440" s="3"/>
      <c r="AG440" s="3"/>
      <c r="AH440" s="3"/>
      <c r="AI440" s="3"/>
      <c r="AJ440" s="3"/>
      <c r="AK440" s="3"/>
      <c r="AL440" s="3"/>
      <c r="AM440" s="1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0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29"/>
      <c r="BQ440" s="34"/>
      <c r="BR440" s="34"/>
      <c r="BS440" s="34"/>
      <c r="BT440" s="34"/>
      <c r="BU440" s="34"/>
      <c r="BV440" s="34"/>
      <c r="BW440" s="34"/>
      <c r="BX440" s="34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</row>
    <row r="441" spans="1:99" x14ac:dyDescent="0.15">
      <c r="A441" s="3"/>
      <c r="B441" s="3"/>
      <c r="C441" s="3"/>
      <c r="D441" s="3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4"/>
      <c r="AD441" s="3"/>
      <c r="AE441" s="3"/>
      <c r="AF441" s="3"/>
      <c r="AG441" s="3"/>
      <c r="AH441" s="3"/>
      <c r="AI441" s="3"/>
      <c r="AJ441" s="3"/>
      <c r="AK441" s="3"/>
      <c r="AL441" s="3"/>
      <c r="AM441" s="1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0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29"/>
      <c r="BQ441" s="34"/>
      <c r="BR441" s="34"/>
      <c r="BS441" s="34"/>
      <c r="BT441" s="34"/>
      <c r="BU441" s="34"/>
      <c r="BV441" s="34"/>
      <c r="BW441" s="34"/>
      <c r="BX441" s="34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</row>
    <row r="442" spans="1:99" x14ac:dyDescent="0.15">
      <c r="A442" s="3"/>
      <c r="B442" s="3"/>
      <c r="C442" s="3"/>
      <c r="D442" s="3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4"/>
      <c r="AD442" s="3"/>
      <c r="AE442" s="3"/>
      <c r="AF442" s="3"/>
      <c r="AG442" s="3"/>
      <c r="AH442" s="3"/>
      <c r="AI442" s="3"/>
      <c r="AJ442" s="3"/>
      <c r="AK442" s="3"/>
      <c r="AL442" s="3"/>
      <c r="AM442" s="1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0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29"/>
      <c r="BQ442" s="34"/>
      <c r="BR442" s="34"/>
      <c r="BS442" s="34"/>
      <c r="BT442" s="34"/>
      <c r="BU442" s="34"/>
      <c r="BV442" s="34"/>
      <c r="BW442" s="34"/>
      <c r="BX442" s="34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</row>
    <row r="443" spans="1:99" x14ac:dyDescent="0.15">
      <c r="A443" s="3"/>
      <c r="B443" s="3"/>
      <c r="C443" s="3"/>
      <c r="D443" s="3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4"/>
      <c r="AD443" s="3"/>
      <c r="AE443" s="3"/>
      <c r="AF443" s="3"/>
      <c r="AG443" s="3"/>
      <c r="AH443" s="3"/>
      <c r="AI443" s="3"/>
      <c r="AJ443" s="3"/>
      <c r="AK443" s="3"/>
      <c r="AL443" s="3"/>
      <c r="AM443" s="1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0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29"/>
      <c r="BQ443" s="34"/>
      <c r="BR443" s="34"/>
      <c r="BS443" s="34"/>
      <c r="BT443" s="34"/>
      <c r="BU443" s="34"/>
      <c r="BV443" s="34"/>
      <c r="BW443" s="34"/>
      <c r="BX443" s="34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</row>
    <row r="444" spans="1:99" x14ac:dyDescent="0.15">
      <c r="A444" s="3"/>
      <c r="B444" s="3"/>
      <c r="C444" s="3"/>
      <c r="D444" s="3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4"/>
      <c r="AD444" s="3"/>
      <c r="AE444" s="3"/>
      <c r="AF444" s="3"/>
      <c r="AG444" s="3"/>
      <c r="AH444" s="3"/>
      <c r="AI444" s="3"/>
      <c r="AJ444" s="3"/>
      <c r="AK444" s="3"/>
      <c r="AL444" s="3"/>
      <c r="AM444" s="1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0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29"/>
      <c r="BQ444" s="34"/>
      <c r="BR444" s="34"/>
      <c r="BS444" s="34"/>
      <c r="BT444" s="34"/>
      <c r="BU444" s="34"/>
      <c r="BV444" s="34"/>
      <c r="BW444" s="34"/>
      <c r="BX444" s="34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</row>
    <row r="445" spans="1:99" x14ac:dyDescent="0.15">
      <c r="A445" s="3"/>
      <c r="B445" s="3"/>
      <c r="C445" s="3"/>
      <c r="D445" s="3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4"/>
      <c r="AD445" s="3"/>
      <c r="AE445" s="3"/>
      <c r="AF445" s="3"/>
      <c r="AG445" s="3"/>
      <c r="AH445" s="3"/>
      <c r="AI445" s="3"/>
      <c r="AJ445" s="3"/>
      <c r="AK445" s="3"/>
      <c r="AL445" s="3"/>
      <c r="AM445" s="1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0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29"/>
      <c r="BQ445" s="34"/>
      <c r="BR445" s="34"/>
      <c r="BS445" s="34"/>
      <c r="BT445" s="34"/>
      <c r="BU445" s="34"/>
      <c r="BV445" s="34"/>
      <c r="BW445" s="34"/>
      <c r="BX445" s="34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</row>
    <row r="446" spans="1:99" x14ac:dyDescent="0.15">
      <c r="A446" s="3"/>
      <c r="B446" s="3"/>
      <c r="C446" s="3"/>
      <c r="D446" s="3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4"/>
      <c r="AD446" s="3"/>
      <c r="AE446" s="3"/>
      <c r="AF446" s="3"/>
      <c r="AG446" s="3"/>
      <c r="AH446" s="3"/>
      <c r="AI446" s="3"/>
      <c r="AJ446" s="3"/>
      <c r="AK446" s="3"/>
      <c r="AL446" s="3"/>
      <c r="AM446" s="1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0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29"/>
      <c r="BQ446" s="34"/>
      <c r="BR446" s="34"/>
      <c r="BS446" s="34"/>
      <c r="BT446" s="34"/>
      <c r="BU446" s="34"/>
      <c r="BV446" s="34"/>
      <c r="BW446" s="34"/>
      <c r="BX446" s="34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</row>
    <row r="447" spans="1:99" x14ac:dyDescent="0.15">
      <c r="A447" s="3"/>
      <c r="B447" s="3"/>
      <c r="C447" s="3"/>
      <c r="D447" s="3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4"/>
      <c r="AD447" s="3"/>
      <c r="AE447" s="3"/>
      <c r="AF447" s="3"/>
      <c r="AG447" s="3"/>
      <c r="AH447" s="3"/>
      <c r="AI447" s="3"/>
      <c r="AJ447" s="3"/>
      <c r="AK447" s="3"/>
      <c r="AL447" s="3"/>
      <c r="AM447" s="1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0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29"/>
      <c r="BQ447" s="34"/>
      <c r="BR447" s="34"/>
      <c r="BS447" s="34"/>
      <c r="BT447" s="34"/>
      <c r="BU447" s="34"/>
      <c r="BV447" s="34"/>
      <c r="BW447" s="34"/>
      <c r="BX447" s="34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</row>
    <row r="448" spans="1:99" x14ac:dyDescent="0.15">
      <c r="A448" s="3"/>
      <c r="B448" s="3"/>
      <c r="C448" s="3"/>
      <c r="D448" s="3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4"/>
      <c r="AD448" s="3"/>
      <c r="AE448" s="3"/>
      <c r="AF448" s="3"/>
      <c r="AG448" s="3"/>
      <c r="AH448" s="3"/>
      <c r="AI448" s="3"/>
      <c r="AJ448" s="3"/>
      <c r="AK448" s="3"/>
      <c r="AL448" s="3"/>
      <c r="AM448" s="1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0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29"/>
      <c r="BQ448" s="34"/>
      <c r="BR448" s="34"/>
      <c r="BS448" s="34"/>
      <c r="BT448" s="34"/>
      <c r="BU448" s="34"/>
      <c r="BV448" s="34"/>
      <c r="BW448" s="34"/>
      <c r="BX448" s="34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</row>
    <row r="449" spans="1:99" x14ac:dyDescent="0.15">
      <c r="A449" s="3"/>
      <c r="B449" s="3"/>
      <c r="C449" s="3"/>
      <c r="D449" s="3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4"/>
      <c r="AD449" s="3"/>
      <c r="AE449" s="3"/>
      <c r="AF449" s="3"/>
      <c r="AG449" s="3"/>
      <c r="AH449" s="3"/>
      <c r="AI449" s="3"/>
      <c r="AJ449" s="3"/>
      <c r="AK449" s="3"/>
      <c r="AL449" s="3"/>
      <c r="AM449" s="1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0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29"/>
      <c r="BQ449" s="34"/>
      <c r="BR449" s="34"/>
      <c r="BS449" s="34"/>
      <c r="BT449" s="34"/>
      <c r="BU449" s="34"/>
      <c r="BV449" s="34"/>
      <c r="BW449" s="34"/>
      <c r="BX449" s="34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</row>
    <row r="450" spans="1:99" x14ac:dyDescent="0.15">
      <c r="A450" s="3"/>
      <c r="B450" s="3"/>
      <c r="C450" s="3"/>
      <c r="D450" s="3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4"/>
      <c r="AD450" s="3"/>
      <c r="AE450" s="3"/>
      <c r="AF450" s="3"/>
      <c r="AG450" s="3"/>
      <c r="AH450" s="3"/>
      <c r="AI450" s="3"/>
      <c r="AJ450" s="3"/>
      <c r="AK450" s="3"/>
      <c r="AL450" s="3"/>
      <c r="AM450" s="1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0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29"/>
      <c r="BQ450" s="34"/>
      <c r="BR450" s="34"/>
      <c r="BS450" s="34"/>
      <c r="BT450" s="34"/>
      <c r="BU450" s="34"/>
      <c r="BV450" s="34"/>
      <c r="BW450" s="34"/>
      <c r="BX450" s="34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</row>
    <row r="451" spans="1:99" x14ac:dyDescent="0.15">
      <c r="A451" s="3"/>
      <c r="B451" s="3"/>
      <c r="C451" s="3"/>
      <c r="D451" s="3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4"/>
      <c r="AD451" s="3"/>
      <c r="AE451" s="3"/>
      <c r="AF451" s="3"/>
      <c r="AG451" s="3"/>
      <c r="AH451" s="3"/>
      <c r="AI451" s="3"/>
      <c r="AJ451" s="3"/>
      <c r="AK451" s="3"/>
      <c r="AL451" s="3"/>
      <c r="AM451" s="1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0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29"/>
      <c r="BQ451" s="34"/>
      <c r="BR451" s="34"/>
      <c r="BS451" s="34"/>
      <c r="BT451" s="34"/>
      <c r="BU451" s="34"/>
      <c r="BV451" s="34"/>
      <c r="BW451" s="34"/>
      <c r="BX451" s="34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</row>
    <row r="452" spans="1:99" x14ac:dyDescent="0.15">
      <c r="A452" s="3"/>
      <c r="B452" s="3"/>
      <c r="C452" s="3"/>
      <c r="D452" s="3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4"/>
      <c r="AD452" s="3"/>
      <c r="AE452" s="3"/>
      <c r="AF452" s="3"/>
      <c r="AG452" s="3"/>
      <c r="AH452" s="3"/>
      <c r="AI452" s="3"/>
      <c r="AJ452" s="3"/>
      <c r="AK452" s="3"/>
      <c r="AL452" s="3"/>
      <c r="AM452" s="1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0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29"/>
      <c r="BQ452" s="34"/>
      <c r="BR452" s="34"/>
      <c r="BS452" s="34"/>
      <c r="BT452" s="34"/>
      <c r="BU452" s="34"/>
      <c r="BV452" s="34"/>
      <c r="BW452" s="34"/>
      <c r="BX452" s="34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</row>
    <row r="453" spans="1:99" x14ac:dyDescent="0.15">
      <c r="A453" s="3"/>
      <c r="B453" s="3"/>
      <c r="C453" s="3"/>
      <c r="D453" s="3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4"/>
      <c r="AD453" s="3"/>
      <c r="AE453" s="3"/>
      <c r="AF453" s="3"/>
      <c r="AG453" s="3"/>
      <c r="AH453" s="3"/>
      <c r="AI453" s="3"/>
      <c r="AJ453" s="3"/>
      <c r="AK453" s="3"/>
      <c r="AL453" s="3"/>
      <c r="AM453" s="1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0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29"/>
      <c r="BQ453" s="34"/>
      <c r="BR453" s="34"/>
      <c r="BS453" s="34"/>
      <c r="BT453" s="34"/>
      <c r="BU453" s="34"/>
      <c r="BV453" s="34"/>
      <c r="BW453" s="34"/>
      <c r="BX453" s="34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</row>
    <row r="454" spans="1:99" x14ac:dyDescent="0.15">
      <c r="A454" s="3"/>
      <c r="B454" s="3"/>
      <c r="C454" s="3"/>
      <c r="D454" s="3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4"/>
      <c r="AD454" s="3"/>
      <c r="AE454" s="3"/>
      <c r="AF454" s="3"/>
      <c r="AG454" s="3"/>
      <c r="AH454" s="3"/>
      <c r="AI454" s="3"/>
      <c r="AJ454" s="3"/>
      <c r="AK454" s="3"/>
      <c r="AL454" s="3"/>
      <c r="AM454" s="1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0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29"/>
      <c r="BQ454" s="34"/>
      <c r="BR454" s="34"/>
      <c r="BS454" s="34"/>
      <c r="BT454" s="34"/>
      <c r="BU454" s="34"/>
      <c r="BV454" s="34"/>
      <c r="BW454" s="34"/>
      <c r="BX454" s="34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</row>
    <row r="455" spans="1:99" x14ac:dyDescent="0.15">
      <c r="A455" s="3"/>
      <c r="B455" s="3"/>
      <c r="C455" s="3"/>
      <c r="D455" s="3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4"/>
      <c r="AD455" s="3"/>
      <c r="AE455" s="3"/>
      <c r="AF455" s="3"/>
      <c r="AG455" s="3"/>
      <c r="AH455" s="3"/>
      <c r="AI455" s="3"/>
      <c r="AJ455" s="3"/>
      <c r="AK455" s="3"/>
      <c r="AL455" s="3"/>
      <c r="AM455" s="1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0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29"/>
      <c r="BQ455" s="34"/>
      <c r="BR455" s="34"/>
      <c r="BS455" s="34"/>
      <c r="BT455" s="34"/>
      <c r="BU455" s="34"/>
      <c r="BV455" s="34"/>
      <c r="BW455" s="34"/>
      <c r="BX455" s="34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</row>
    <row r="456" spans="1:99" x14ac:dyDescent="0.15">
      <c r="A456" s="3"/>
      <c r="B456" s="3"/>
      <c r="C456" s="3"/>
      <c r="D456" s="3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4"/>
      <c r="AD456" s="3"/>
      <c r="AE456" s="3"/>
      <c r="AF456" s="3"/>
      <c r="AG456" s="3"/>
      <c r="AH456" s="3"/>
      <c r="AI456" s="3"/>
      <c r="AJ456" s="3"/>
      <c r="AK456" s="3"/>
      <c r="AL456" s="3"/>
      <c r="AM456" s="1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0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29"/>
      <c r="BQ456" s="34"/>
      <c r="BR456" s="34"/>
      <c r="BS456" s="34"/>
      <c r="BT456" s="34"/>
      <c r="BU456" s="34"/>
      <c r="BV456" s="34"/>
      <c r="BW456" s="34"/>
      <c r="BX456" s="34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</row>
    <row r="457" spans="1:99" x14ac:dyDescent="0.15">
      <c r="A457" s="3"/>
      <c r="B457" s="3"/>
      <c r="C457" s="3"/>
      <c r="D457" s="3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4"/>
      <c r="AD457" s="3"/>
      <c r="AE457" s="3"/>
      <c r="AF457" s="3"/>
      <c r="AG457" s="3"/>
      <c r="AH457" s="3"/>
      <c r="AI457" s="3"/>
      <c r="AJ457" s="3"/>
      <c r="AK457" s="3"/>
      <c r="AL457" s="3"/>
      <c r="AM457" s="1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0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29"/>
      <c r="BQ457" s="34"/>
      <c r="BR457" s="34"/>
      <c r="BS457" s="34"/>
      <c r="BT457" s="34"/>
      <c r="BU457" s="34"/>
      <c r="BV457" s="34"/>
      <c r="BW457" s="34"/>
      <c r="BX457" s="34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</row>
    <row r="458" spans="1:99" x14ac:dyDescent="0.15">
      <c r="A458" s="3"/>
      <c r="B458" s="3"/>
      <c r="C458" s="3"/>
      <c r="D458" s="3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4"/>
      <c r="AD458" s="3"/>
      <c r="AE458" s="3"/>
      <c r="AF458" s="3"/>
      <c r="AG458" s="3"/>
      <c r="AH458" s="3"/>
      <c r="AI458" s="3"/>
      <c r="AJ458" s="3"/>
      <c r="AK458" s="3"/>
      <c r="AL458" s="3"/>
      <c r="AM458" s="1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0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29"/>
      <c r="BQ458" s="34"/>
      <c r="BR458" s="34"/>
      <c r="BS458" s="34"/>
      <c r="BT458" s="34"/>
      <c r="BU458" s="34"/>
      <c r="BV458" s="34"/>
      <c r="BW458" s="34"/>
      <c r="BX458" s="34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</row>
    <row r="459" spans="1:99" x14ac:dyDescent="0.15">
      <c r="A459" s="3"/>
      <c r="B459" s="3"/>
      <c r="C459" s="3"/>
      <c r="D459" s="3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4"/>
      <c r="AD459" s="3"/>
      <c r="AE459" s="3"/>
      <c r="AF459" s="3"/>
      <c r="AG459" s="3"/>
      <c r="AH459" s="3"/>
      <c r="AI459" s="3"/>
      <c r="AJ459" s="3"/>
      <c r="AK459" s="3"/>
      <c r="AL459" s="3"/>
      <c r="AM459" s="1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0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29"/>
      <c r="BQ459" s="34"/>
      <c r="BR459" s="34"/>
      <c r="BS459" s="34"/>
      <c r="BT459" s="34"/>
      <c r="BU459" s="34"/>
      <c r="BV459" s="34"/>
      <c r="BW459" s="34"/>
      <c r="BX459" s="34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</row>
    <row r="460" spans="1:99" x14ac:dyDescent="0.15">
      <c r="A460" s="3"/>
      <c r="B460" s="3"/>
      <c r="C460" s="3"/>
      <c r="D460" s="3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4"/>
      <c r="AD460" s="3"/>
      <c r="AE460" s="3"/>
      <c r="AF460" s="3"/>
      <c r="AG460" s="3"/>
      <c r="AH460" s="3"/>
      <c r="AI460" s="3"/>
      <c r="AJ460" s="3"/>
      <c r="AK460" s="3"/>
      <c r="AL460" s="3"/>
      <c r="AM460" s="1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0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29"/>
      <c r="BQ460" s="34"/>
      <c r="BR460" s="34"/>
      <c r="BS460" s="34"/>
      <c r="BT460" s="34"/>
      <c r="BU460" s="34"/>
      <c r="BV460" s="34"/>
      <c r="BW460" s="34"/>
      <c r="BX460" s="34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</row>
    <row r="461" spans="1:99" x14ac:dyDescent="0.15">
      <c r="A461" s="3"/>
      <c r="B461" s="3"/>
      <c r="C461" s="3"/>
      <c r="D461" s="3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4"/>
      <c r="AD461" s="3"/>
      <c r="AE461" s="3"/>
      <c r="AF461" s="3"/>
      <c r="AG461" s="3"/>
      <c r="AH461" s="3"/>
      <c r="AI461" s="3"/>
      <c r="AJ461" s="3"/>
      <c r="AK461" s="3"/>
      <c r="AL461" s="3"/>
      <c r="AM461" s="1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0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29"/>
      <c r="BQ461" s="34"/>
      <c r="BR461" s="34"/>
      <c r="BS461" s="34"/>
      <c r="BT461" s="34"/>
      <c r="BU461" s="34"/>
      <c r="BV461" s="34"/>
      <c r="BW461" s="34"/>
      <c r="BX461" s="34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</row>
    <row r="462" spans="1:99" x14ac:dyDescent="0.15">
      <c r="A462" s="3"/>
      <c r="B462" s="3"/>
      <c r="C462" s="3"/>
      <c r="D462" s="3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4"/>
      <c r="AD462" s="3"/>
      <c r="AE462" s="3"/>
      <c r="AF462" s="3"/>
      <c r="AG462" s="3"/>
      <c r="AH462" s="3"/>
      <c r="AI462" s="3"/>
      <c r="AJ462" s="3"/>
      <c r="AK462" s="3"/>
      <c r="AL462" s="3"/>
      <c r="AM462" s="1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0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29"/>
      <c r="BQ462" s="34"/>
      <c r="BR462" s="34"/>
      <c r="BS462" s="34"/>
      <c r="BT462" s="34"/>
      <c r="BU462" s="34"/>
      <c r="BV462" s="34"/>
      <c r="BW462" s="34"/>
      <c r="BX462" s="34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</row>
    <row r="463" spans="1:99" x14ac:dyDescent="0.15">
      <c r="A463" s="3"/>
      <c r="B463" s="3"/>
      <c r="C463" s="3"/>
      <c r="D463" s="3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4"/>
      <c r="AD463" s="3"/>
      <c r="AE463" s="3"/>
      <c r="AF463" s="3"/>
      <c r="AG463" s="3"/>
      <c r="AH463" s="3"/>
      <c r="AI463" s="3"/>
      <c r="AJ463" s="3"/>
      <c r="AK463" s="3"/>
      <c r="AL463" s="3"/>
      <c r="AM463" s="1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0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29"/>
      <c r="BQ463" s="34"/>
      <c r="BR463" s="34"/>
      <c r="BS463" s="34"/>
      <c r="BT463" s="34"/>
      <c r="BU463" s="34"/>
      <c r="BV463" s="34"/>
      <c r="BW463" s="34"/>
      <c r="BX463" s="34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</row>
    <row r="464" spans="1:99" x14ac:dyDescent="0.15">
      <c r="A464" s="3"/>
      <c r="B464" s="3"/>
      <c r="C464" s="3"/>
      <c r="D464" s="3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4"/>
      <c r="AD464" s="3"/>
      <c r="AE464" s="3"/>
      <c r="AF464" s="3"/>
      <c r="AG464" s="3"/>
      <c r="AH464" s="3"/>
      <c r="AI464" s="3"/>
      <c r="AJ464" s="3"/>
      <c r="AK464" s="3"/>
      <c r="AL464" s="3"/>
      <c r="AM464" s="1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0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29"/>
      <c r="BQ464" s="34"/>
      <c r="BR464" s="34"/>
      <c r="BS464" s="34"/>
      <c r="BT464" s="34"/>
      <c r="BU464" s="34"/>
      <c r="BV464" s="34"/>
      <c r="BW464" s="34"/>
      <c r="BX464" s="34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</row>
    <row r="465" spans="1:99" x14ac:dyDescent="0.15">
      <c r="A465" s="3"/>
      <c r="B465" s="3"/>
      <c r="C465" s="3"/>
      <c r="D465" s="3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4"/>
      <c r="AD465" s="3"/>
      <c r="AE465" s="3"/>
      <c r="AF465" s="3"/>
      <c r="AG465" s="3"/>
      <c r="AH465" s="3"/>
      <c r="AI465" s="3"/>
      <c r="AJ465" s="3"/>
      <c r="AK465" s="3"/>
      <c r="AL465" s="3"/>
      <c r="AM465" s="1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0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29"/>
      <c r="BQ465" s="34"/>
      <c r="BR465" s="34"/>
      <c r="BS465" s="34"/>
      <c r="BT465" s="34"/>
      <c r="BU465" s="34"/>
      <c r="BV465" s="34"/>
      <c r="BW465" s="34"/>
      <c r="BX465" s="34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</row>
    <row r="466" spans="1:99" x14ac:dyDescent="0.15">
      <c r="A466" s="3"/>
      <c r="B466" s="3"/>
      <c r="C466" s="3"/>
      <c r="D466" s="3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4"/>
      <c r="AD466" s="3"/>
      <c r="AE466" s="3"/>
      <c r="AF466" s="3"/>
      <c r="AG466" s="3"/>
      <c r="AH466" s="3"/>
      <c r="AI466" s="3"/>
      <c r="AJ466" s="3"/>
      <c r="AK466" s="3"/>
      <c r="AL466" s="3"/>
      <c r="AM466" s="1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0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29"/>
      <c r="BQ466" s="34"/>
      <c r="BR466" s="34"/>
      <c r="BS466" s="34"/>
      <c r="BT466" s="34"/>
      <c r="BU466" s="34"/>
      <c r="BV466" s="34"/>
      <c r="BW466" s="34"/>
      <c r="BX466" s="34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</row>
    <row r="467" spans="1:99" x14ac:dyDescent="0.15">
      <c r="A467" s="3"/>
      <c r="B467" s="3"/>
      <c r="C467" s="3"/>
      <c r="D467" s="3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4"/>
      <c r="AD467" s="3"/>
      <c r="AE467" s="3"/>
      <c r="AF467" s="3"/>
      <c r="AG467" s="3"/>
      <c r="AH467" s="3"/>
      <c r="AI467" s="3"/>
      <c r="AJ467" s="3"/>
      <c r="AK467" s="3"/>
      <c r="AL467" s="3"/>
      <c r="AM467" s="1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0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29"/>
      <c r="BQ467" s="34"/>
      <c r="BR467" s="34"/>
      <c r="BS467" s="34"/>
      <c r="BT467" s="34"/>
      <c r="BU467" s="34"/>
      <c r="BV467" s="34"/>
      <c r="BW467" s="34"/>
      <c r="BX467" s="34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</row>
    <row r="468" spans="1:99" x14ac:dyDescent="0.15">
      <c r="A468" s="3"/>
      <c r="B468" s="3"/>
      <c r="C468" s="3"/>
      <c r="D468" s="3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4"/>
      <c r="AD468" s="3"/>
      <c r="AE468" s="3"/>
      <c r="AF468" s="3"/>
      <c r="AG468" s="3"/>
      <c r="AH468" s="3"/>
      <c r="AI468" s="3"/>
      <c r="AJ468" s="3"/>
      <c r="AK468" s="3"/>
      <c r="AL468" s="3"/>
      <c r="AM468" s="1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0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29"/>
      <c r="BQ468" s="34"/>
      <c r="BR468" s="34"/>
      <c r="BS468" s="34"/>
      <c r="BT468" s="34"/>
      <c r="BU468" s="34"/>
      <c r="BV468" s="34"/>
      <c r="BW468" s="34"/>
      <c r="BX468" s="34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</row>
    <row r="469" spans="1:99" x14ac:dyDescent="0.15">
      <c r="A469" s="3"/>
      <c r="B469" s="3"/>
      <c r="C469" s="3"/>
      <c r="D469" s="3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4"/>
      <c r="AD469" s="3"/>
      <c r="AE469" s="3"/>
      <c r="AF469" s="3"/>
      <c r="AG469" s="3"/>
      <c r="AH469" s="3"/>
      <c r="AI469" s="3"/>
      <c r="AJ469" s="3"/>
      <c r="AK469" s="3"/>
      <c r="AL469" s="3"/>
      <c r="AM469" s="1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0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29"/>
      <c r="BQ469" s="34"/>
      <c r="BR469" s="34"/>
      <c r="BS469" s="34"/>
      <c r="BT469" s="34"/>
      <c r="BU469" s="34"/>
      <c r="BV469" s="34"/>
      <c r="BW469" s="34"/>
      <c r="BX469" s="34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</row>
    <row r="470" spans="1:99" x14ac:dyDescent="0.15">
      <c r="A470" s="3"/>
      <c r="B470" s="3"/>
      <c r="C470" s="3"/>
      <c r="D470" s="3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4"/>
      <c r="AD470" s="3"/>
      <c r="AE470" s="3"/>
      <c r="AF470" s="3"/>
      <c r="AG470" s="3"/>
      <c r="AH470" s="3"/>
      <c r="AI470" s="3"/>
      <c r="AJ470" s="3"/>
      <c r="AK470" s="3"/>
      <c r="AL470" s="3"/>
      <c r="AM470" s="1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0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29"/>
      <c r="BQ470" s="34"/>
      <c r="BR470" s="34"/>
      <c r="BS470" s="34"/>
      <c r="BT470" s="34"/>
      <c r="BU470" s="34"/>
      <c r="BV470" s="34"/>
      <c r="BW470" s="34"/>
      <c r="BX470" s="34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</row>
    <row r="471" spans="1:99" x14ac:dyDescent="0.15">
      <c r="A471" s="3"/>
      <c r="B471" s="3"/>
      <c r="C471" s="3"/>
      <c r="D471" s="3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4"/>
      <c r="AD471" s="3"/>
      <c r="AE471" s="3"/>
      <c r="AF471" s="3"/>
      <c r="AG471" s="3"/>
      <c r="AH471" s="3"/>
      <c r="AI471" s="3"/>
      <c r="AJ471" s="3"/>
      <c r="AK471" s="3"/>
      <c r="AL471" s="3"/>
      <c r="AM471" s="1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0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29"/>
      <c r="BQ471" s="34"/>
      <c r="BR471" s="34"/>
      <c r="BS471" s="34"/>
      <c r="BT471" s="34"/>
      <c r="BU471" s="34"/>
      <c r="BV471" s="34"/>
      <c r="BW471" s="34"/>
      <c r="BX471" s="34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</row>
    <row r="472" spans="1:99" x14ac:dyDescent="0.15">
      <c r="A472" s="3"/>
      <c r="B472" s="3"/>
      <c r="C472" s="3"/>
      <c r="D472" s="3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4"/>
      <c r="AD472" s="3"/>
      <c r="AE472" s="3"/>
      <c r="AF472" s="3"/>
      <c r="AG472" s="3"/>
      <c r="AH472" s="3"/>
      <c r="AI472" s="3"/>
      <c r="AJ472" s="3"/>
      <c r="AK472" s="3"/>
      <c r="AL472" s="3"/>
      <c r="AM472" s="1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0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29"/>
      <c r="BQ472" s="34"/>
      <c r="BR472" s="34"/>
      <c r="BS472" s="34"/>
      <c r="BT472" s="34"/>
      <c r="BU472" s="34"/>
      <c r="BV472" s="34"/>
      <c r="BW472" s="34"/>
      <c r="BX472" s="34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</row>
    <row r="473" spans="1:99" x14ac:dyDescent="0.15">
      <c r="A473" s="3"/>
      <c r="B473" s="3"/>
      <c r="C473" s="3"/>
      <c r="D473" s="3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4"/>
      <c r="AD473" s="3"/>
      <c r="AE473" s="3"/>
      <c r="AF473" s="3"/>
      <c r="AG473" s="3"/>
      <c r="AH473" s="3"/>
      <c r="AI473" s="3"/>
      <c r="AJ473" s="3"/>
      <c r="AK473" s="3"/>
      <c r="AL473" s="3"/>
      <c r="AM473" s="1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0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29"/>
      <c r="BQ473" s="34"/>
      <c r="BR473" s="34"/>
      <c r="BS473" s="34"/>
      <c r="BT473" s="34"/>
      <c r="BU473" s="34"/>
      <c r="BV473" s="34"/>
      <c r="BW473" s="34"/>
      <c r="BX473" s="34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</row>
    <row r="474" spans="1:99" x14ac:dyDescent="0.15">
      <c r="A474" s="3"/>
      <c r="B474" s="3"/>
      <c r="C474" s="3"/>
      <c r="D474" s="3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4"/>
      <c r="AD474" s="3"/>
      <c r="AE474" s="3"/>
      <c r="AF474" s="3"/>
      <c r="AG474" s="3"/>
      <c r="AH474" s="3"/>
      <c r="AI474" s="3"/>
      <c r="AJ474" s="3"/>
      <c r="AK474" s="3"/>
      <c r="AL474" s="3"/>
      <c r="AM474" s="1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0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29"/>
      <c r="BQ474" s="34"/>
      <c r="BR474" s="34"/>
      <c r="BS474" s="34"/>
      <c r="BT474" s="34"/>
      <c r="BU474" s="34"/>
      <c r="BV474" s="34"/>
      <c r="BW474" s="34"/>
      <c r="BX474" s="34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</row>
    <row r="475" spans="1:99" x14ac:dyDescent="0.15">
      <c r="A475" s="3"/>
      <c r="B475" s="3"/>
      <c r="C475" s="3"/>
      <c r="D475" s="3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4"/>
      <c r="AD475" s="3"/>
      <c r="AE475" s="3"/>
      <c r="AF475" s="3"/>
      <c r="AG475" s="3"/>
      <c r="AH475" s="3"/>
      <c r="AI475" s="3"/>
      <c r="AJ475" s="3"/>
      <c r="AK475" s="3"/>
      <c r="AL475" s="3"/>
      <c r="AM475" s="1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0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29"/>
      <c r="BQ475" s="34"/>
      <c r="BR475" s="34"/>
      <c r="BS475" s="34"/>
      <c r="BT475" s="34"/>
      <c r="BU475" s="34"/>
      <c r="BV475" s="34"/>
      <c r="BW475" s="34"/>
      <c r="BX475" s="34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</row>
    <row r="476" spans="1:99" x14ac:dyDescent="0.15">
      <c r="A476" s="3"/>
      <c r="B476" s="3"/>
      <c r="C476" s="3"/>
      <c r="D476" s="3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4"/>
      <c r="AD476" s="3"/>
      <c r="AE476" s="3"/>
      <c r="AF476" s="3"/>
      <c r="AG476" s="3"/>
      <c r="AH476" s="3"/>
      <c r="AI476" s="3"/>
      <c r="AJ476" s="3"/>
      <c r="AK476" s="3"/>
      <c r="AL476" s="3"/>
      <c r="AM476" s="1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0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29"/>
      <c r="BQ476" s="34"/>
      <c r="BR476" s="34"/>
      <c r="BS476" s="34"/>
      <c r="BT476" s="34"/>
      <c r="BU476" s="34"/>
      <c r="BV476" s="34"/>
      <c r="BW476" s="34"/>
      <c r="BX476" s="34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</row>
    <row r="477" spans="1:99" x14ac:dyDescent="0.15">
      <c r="A477" s="3"/>
      <c r="B477" s="3"/>
      <c r="C477" s="3"/>
      <c r="D477" s="3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4"/>
      <c r="AD477" s="3"/>
      <c r="AE477" s="3"/>
      <c r="AF477" s="3"/>
      <c r="AG477" s="3"/>
      <c r="AH477" s="3"/>
      <c r="AI477" s="3"/>
      <c r="AJ477" s="3"/>
      <c r="AK477" s="3"/>
      <c r="AL477" s="3"/>
      <c r="AM477" s="1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0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29"/>
      <c r="BQ477" s="34"/>
      <c r="BR477" s="34"/>
      <c r="BS477" s="34"/>
      <c r="BT477" s="34"/>
      <c r="BU477" s="34"/>
      <c r="BV477" s="34"/>
      <c r="BW477" s="34"/>
      <c r="BX477" s="34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</row>
    <row r="478" spans="1:99" x14ac:dyDescent="0.15">
      <c r="A478" s="3"/>
      <c r="B478" s="3"/>
      <c r="C478" s="3"/>
      <c r="D478" s="3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4"/>
      <c r="AD478" s="3"/>
      <c r="AE478" s="3"/>
      <c r="AF478" s="3"/>
      <c r="AG478" s="3"/>
      <c r="AH478" s="3"/>
      <c r="AI478" s="3"/>
      <c r="AJ478" s="3"/>
      <c r="AK478" s="3"/>
      <c r="AL478" s="3"/>
      <c r="AM478" s="1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0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29"/>
      <c r="BQ478" s="34"/>
      <c r="BR478" s="34"/>
      <c r="BS478" s="34"/>
      <c r="BT478" s="34"/>
      <c r="BU478" s="34"/>
      <c r="BV478" s="34"/>
      <c r="BW478" s="34"/>
      <c r="BX478" s="34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</row>
    <row r="479" spans="1:99" x14ac:dyDescent="0.15">
      <c r="A479" s="3"/>
      <c r="B479" s="3"/>
      <c r="C479" s="3"/>
      <c r="D479" s="3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4"/>
      <c r="AD479" s="3"/>
      <c r="AE479" s="3"/>
      <c r="AF479" s="3"/>
      <c r="AG479" s="3"/>
      <c r="AH479" s="3"/>
      <c r="AI479" s="3"/>
      <c r="AJ479" s="3"/>
      <c r="AK479" s="3"/>
      <c r="AL479" s="3"/>
      <c r="AM479" s="1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0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29"/>
      <c r="BQ479" s="34"/>
      <c r="BR479" s="34"/>
      <c r="BS479" s="34"/>
      <c r="BT479" s="34"/>
      <c r="BU479" s="34"/>
      <c r="BV479" s="34"/>
      <c r="BW479" s="34"/>
      <c r="BX479" s="34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</row>
    <row r="480" spans="1:99" x14ac:dyDescent="0.15">
      <c r="A480" s="3"/>
      <c r="B480" s="3"/>
      <c r="C480" s="3"/>
      <c r="D480" s="3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4"/>
      <c r="AD480" s="3"/>
      <c r="AE480" s="3"/>
      <c r="AF480" s="3"/>
      <c r="AG480" s="3"/>
      <c r="AH480" s="3"/>
      <c r="AI480" s="3"/>
      <c r="AJ480" s="3"/>
      <c r="AK480" s="3"/>
      <c r="AL480" s="3"/>
      <c r="AM480" s="1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0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29"/>
      <c r="BQ480" s="34"/>
      <c r="BR480" s="34"/>
      <c r="BS480" s="34"/>
      <c r="BT480" s="34"/>
      <c r="BU480" s="34"/>
      <c r="BV480" s="34"/>
      <c r="BW480" s="34"/>
      <c r="BX480" s="34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</row>
    <row r="481" spans="1:99" x14ac:dyDescent="0.15">
      <c r="A481" s="3"/>
      <c r="B481" s="3"/>
      <c r="C481" s="3"/>
      <c r="D481" s="3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4"/>
      <c r="AD481" s="3"/>
      <c r="AE481" s="3"/>
      <c r="AF481" s="3"/>
      <c r="AG481" s="3"/>
      <c r="AH481" s="3"/>
      <c r="AI481" s="3"/>
      <c r="AJ481" s="3"/>
      <c r="AK481" s="3"/>
      <c r="AL481" s="3"/>
      <c r="AM481" s="1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0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29"/>
      <c r="BQ481" s="34"/>
      <c r="BR481" s="34"/>
      <c r="BS481" s="34"/>
      <c r="BT481" s="34"/>
      <c r="BU481" s="34"/>
      <c r="BV481" s="34"/>
      <c r="BW481" s="34"/>
      <c r="BX481" s="34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</row>
    <row r="482" spans="1:99" x14ac:dyDescent="0.15">
      <c r="A482" s="3"/>
      <c r="B482" s="3"/>
      <c r="C482" s="3"/>
      <c r="D482" s="3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4"/>
      <c r="AD482" s="3"/>
      <c r="AE482" s="3"/>
      <c r="AF482" s="3"/>
      <c r="AG482" s="3"/>
      <c r="AH482" s="3"/>
      <c r="AI482" s="3"/>
      <c r="AJ482" s="3"/>
      <c r="AK482" s="3"/>
      <c r="AL482" s="3"/>
      <c r="AM482" s="1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0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29"/>
      <c r="BQ482" s="34"/>
      <c r="BR482" s="34"/>
      <c r="BS482" s="34"/>
      <c r="BT482" s="34"/>
      <c r="BU482" s="34"/>
      <c r="BV482" s="34"/>
      <c r="BW482" s="34"/>
      <c r="BX482" s="34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</row>
    <row r="483" spans="1:99" x14ac:dyDescent="0.15">
      <c r="A483" s="3"/>
      <c r="B483" s="3"/>
      <c r="C483" s="3"/>
      <c r="D483" s="3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4"/>
      <c r="AD483" s="3"/>
      <c r="AE483" s="3"/>
      <c r="AF483" s="3"/>
      <c r="AG483" s="3"/>
      <c r="AH483" s="3"/>
      <c r="AI483" s="3"/>
      <c r="AJ483" s="3"/>
      <c r="AK483" s="3"/>
      <c r="AL483" s="3"/>
      <c r="AM483" s="1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0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29"/>
      <c r="BQ483" s="34"/>
      <c r="BR483" s="34"/>
      <c r="BS483" s="34"/>
      <c r="BT483" s="34"/>
      <c r="BU483" s="34"/>
      <c r="BV483" s="34"/>
      <c r="BW483" s="34"/>
      <c r="BX483" s="34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</row>
    <row r="484" spans="1:99" x14ac:dyDescent="0.15">
      <c r="A484" s="3"/>
      <c r="B484" s="3"/>
      <c r="C484" s="3"/>
      <c r="D484" s="3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4"/>
      <c r="AD484" s="3"/>
      <c r="AE484" s="3"/>
      <c r="AF484" s="3"/>
      <c r="AG484" s="3"/>
      <c r="AH484" s="3"/>
      <c r="AI484" s="3"/>
      <c r="AJ484" s="3"/>
      <c r="AK484" s="3"/>
      <c r="AL484" s="3"/>
      <c r="AM484" s="1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0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29"/>
      <c r="BQ484" s="34"/>
      <c r="BR484" s="34"/>
      <c r="BS484" s="34"/>
      <c r="BT484" s="34"/>
      <c r="BU484" s="34"/>
      <c r="BV484" s="34"/>
      <c r="BW484" s="34"/>
      <c r="BX484" s="34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</row>
    <row r="485" spans="1:99" x14ac:dyDescent="0.15">
      <c r="A485" s="3"/>
      <c r="B485" s="3"/>
      <c r="C485" s="3"/>
      <c r="D485" s="3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4"/>
      <c r="AD485" s="3"/>
      <c r="AE485" s="3"/>
      <c r="AF485" s="3"/>
      <c r="AG485" s="3"/>
      <c r="AH485" s="3"/>
      <c r="AI485" s="3"/>
      <c r="AJ485" s="3"/>
      <c r="AK485" s="3"/>
      <c r="AL485" s="3"/>
      <c r="AM485" s="1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0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29"/>
      <c r="BQ485" s="34"/>
      <c r="BR485" s="34"/>
      <c r="BS485" s="34"/>
      <c r="BT485" s="34"/>
      <c r="BU485" s="34"/>
      <c r="BV485" s="34"/>
      <c r="BW485" s="34"/>
      <c r="BX485" s="34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</row>
    <row r="486" spans="1:99" x14ac:dyDescent="0.15">
      <c r="A486" s="3"/>
      <c r="B486" s="3"/>
      <c r="C486" s="3"/>
      <c r="D486" s="3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4"/>
      <c r="AD486" s="3"/>
      <c r="AE486" s="3"/>
      <c r="AF486" s="3"/>
      <c r="AG486" s="3"/>
      <c r="AH486" s="3"/>
      <c r="AI486" s="3"/>
      <c r="AJ486" s="3"/>
      <c r="AK486" s="3"/>
      <c r="AL486" s="3"/>
      <c r="AM486" s="1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0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29"/>
      <c r="BQ486" s="34"/>
      <c r="BR486" s="34"/>
      <c r="BS486" s="34"/>
      <c r="BT486" s="34"/>
      <c r="BU486" s="34"/>
      <c r="BV486" s="34"/>
      <c r="BW486" s="34"/>
      <c r="BX486" s="34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</row>
    <row r="487" spans="1:99" x14ac:dyDescent="0.15">
      <c r="A487" s="3"/>
      <c r="B487" s="3"/>
      <c r="C487" s="3"/>
      <c r="D487" s="3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4"/>
      <c r="AD487" s="3"/>
      <c r="AE487" s="3"/>
      <c r="AF487" s="3"/>
      <c r="AG487" s="3"/>
      <c r="AH487" s="3"/>
      <c r="AI487" s="3"/>
      <c r="AJ487" s="3"/>
      <c r="AK487" s="3"/>
      <c r="AL487" s="3"/>
      <c r="AM487" s="1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0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29"/>
      <c r="BQ487" s="34"/>
      <c r="BR487" s="34"/>
      <c r="BS487" s="34"/>
      <c r="BT487" s="34"/>
      <c r="BU487" s="34"/>
      <c r="BV487" s="34"/>
      <c r="BW487" s="34"/>
      <c r="BX487" s="34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</row>
    <row r="488" spans="1:99" x14ac:dyDescent="0.15">
      <c r="A488" s="3"/>
      <c r="B488" s="3"/>
      <c r="C488" s="3"/>
      <c r="D488" s="3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4"/>
      <c r="AD488" s="3"/>
      <c r="AE488" s="3"/>
      <c r="AF488" s="3"/>
      <c r="AG488" s="3"/>
      <c r="AH488" s="3"/>
      <c r="AI488" s="3"/>
      <c r="AJ488" s="3"/>
      <c r="AK488" s="3"/>
      <c r="AL488" s="3"/>
      <c r="AM488" s="1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0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29"/>
      <c r="BQ488" s="34"/>
      <c r="BR488" s="34"/>
      <c r="BS488" s="34"/>
      <c r="BT488" s="34"/>
      <c r="BU488" s="34"/>
      <c r="BV488" s="34"/>
      <c r="BW488" s="34"/>
      <c r="BX488" s="34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</row>
    <row r="489" spans="1:99" x14ac:dyDescent="0.15">
      <c r="A489" s="3"/>
      <c r="B489" s="3"/>
      <c r="C489" s="3"/>
      <c r="D489" s="3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4"/>
      <c r="AD489" s="3"/>
      <c r="AE489" s="3"/>
      <c r="AF489" s="3"/>
      <c r="AG489" s="3"/>
      <c r="AH489" s="3"/>
      <c r="AI489" s="3"/>
      <c r="AJ489" s="3"/>
      <c r="AK489" s="3"/>
      <c r="AL489" s="3"/>
      <c r="AM489" s="1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0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29"/>
      <c r="BQ489" s="34"/>
      <c r="BR489" s="34"/>
      <c r="BS489" s="34"/>
      <c r="BT489" s="34"/>
      <c r="BU489" s="34"/>
      <c r="BV489" s="34"/>
      <c r="BW489" s="34"/>
      <c r="BX489" s="34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</row>
    <row r="490" spans="1:99" x14ac:dyDescent="0.15">
      <c r="A490" s="3"/>
      <c r="B490" s="3"/>
      <c r="C490" s="3"/>
      <c r="D490" s="3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4"/>
      <c r="AD490" s="3"/>
      <c r="AE490" s="3"/>
      <c r="AF490" s="3"/>
      <c r="AG490" s="3"/>
      <c r="AH490" s="3"/>
      <c r="AI490" s="3"/>
      <c r="AJ490" s="3"/>
      <c r="AK490" s="3"/>
      <c r="AL490" s="3"/>
      <c r="AM490" s="1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0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29"/>
      <c r="BQ490" s="34"/>
      <c r="BR490" s="34"/>
      <c r="BS490" s="34"/>
      <c r="BT490" s="34"/>
      <c r="BU490" s="34"/>
      <c r="BV490" s="34"/>
      <c r="BW490" s="34"/>
      <c r="BX490" s="34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</row>
    <row r="491" spans="1:99" x14ac:dyDescent="0.15">
      <c r="A491" s="3"/>
      <c r="B491" s="3"/>
      <c r="C491" s="3"/>
      <c r="D491" s="3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4"/>
      <c r="AD491" s="3"/>
      <c r="AE491" s="3"/>
      <c r="AF491" s="3"/>
      <c r="AG491" s="3"/>
      <c r="AH491" s="3"/>
      <c r="AI491" s="3"/>
      <c r="AJ491" s="3"/>
      <c r="AK491" s="3"/>
      <c r="AL491" s="3"/>
      <c r="AM491" s="1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0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29"/>
      <c r="BQ491" s="34"/>
      <c r="BR491" s="34"/>
      <c r="BS491" s="34"/>
      <c r="BT491" s="34"/>
      <c r="BU491" s="34"/>
      <c r="BV491" s="34"/>
      <c r="BW491" s="34"/>
      <c r="BX491" s="34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</row>
    <row r="492" spans="1:99" x14ac:dyDescent="0.15">
      <c r="A492" s="3"/>
      <c r="B492" s="3"/>
      <c r="C492" s="3"/>
      <c r="D492" s="3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4"/>
      <c r="AD492" s="3"/>
      <c r="AE492" s="3"/>
      <c r="AF492" s="3"/>
      <c r="AG492" s="3"/>
      <c r="AH492" s="3"/>
      <c r="AI492" s="3"/>
      <c r="AJ492" s="3"/>
      <c r="AK492" s="3"/>
      <c r="AL492" s="3"/>
      <c r="AM492" s="1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0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29"/>
      <c r="BQ492" s="34"/>
      <c r="BR492" s="34"/>
      <c r="BS492" s="34"/>
      <c r="BT492" s="34"/>
      <c r="BU492" s="34"/>
      <c r="BV492" s="34"/>
      <c r="BW492" s="34"/>
      <c r="BX492" s="34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</row>
    <row r="493" spans="1:99" x14ac:dyDescent="0.15">
      <c r="A493" s="3"/>
      <c r="B493" s="3"/>
      <c r="C493" s="3"/>
      <c r="D493" s="3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4"/>
      <c r="AD493" s="3"/>
      <c r="AE493" s="3"/>
      <c r="AF493" s="3"/>
      <c r="AG493" s="3"/>
      <c r="AH493" s="3"/>
      <c r="AI493" s="3"/>
      <c r="AJ493" s="3"/>
      <c r="AK493" s="3"/>
      <c r="AL493" s="3"/>
      <c r="AM493" s="1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0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29"/>
      <c r="BQ493" s="34"/>
      <c r="BR493" s="34"/>
      <c r="BS493" s="34"/>
      <c r="BT493" s="34"/>
      <c r="BU493" s="34"/>
      <c r="BV493" s="34"/>
      <c r="BW493" s="34"/>
      <c r="BX493" s="34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</row>
    <row r="494" spans="1:99" x14ac:dyDescent="0.15">
      <c r="A494" s="3"/>
      <c r="B494" s="3"/>
      <c r="C494" s="3"/>
      <c r="D494" s="3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4"/>
      <c r="AD494" s="3"/>
      <c r="AE494" s="3"/>
      <c r="AF494" s="3"/>
      <c r="AG494" s="3"/>
      <c r="AH494" s="3"/>
      <c r="AI494" s="3"/>
      <c r="AJ494" s="3"/>
      <c r="AK494" s="3"/>
      <c r="AL494" s="3"/>
      <c r="AM494" s="1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0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29"/>
      <c r="BQ494" s="34"/>
      <c r="BR494" s="34"/>
      <c r="BS494" s="34"/>
      <c r="BT494" s="34"/>
      <c r="BU494" s="34"/>
      <c r="BV494" s="34"/>
      <c r="BW494" s="34"/>
      <c r="BX494" s="34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</row>
    <row r="495" spans="1:99" x14ac:dyDescent="0.15">
      <c r="A495" s="3"/>
      <c r="B495" s="3"/>
      <c r="C495" s="3"/>
      <c r="D495" s="3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4"/>
      <c r="AD495" s="3"/>
      <c r="AE495" s="3"/>
      <c r="AF495" s="3"/>
      <c r="AG495" s="3"/>
      <c r="AH495" s="3"/>
      <c r="AI495" s="3"/>
      <c r="AJ495" s="3"/>
      <c r="AK495" s="3"/>
      <c r="AL495" s="3"/>
      <c r="AM495" s="1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0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29"/>
      <c r="BQ495" s="34"/>
      <c r="BR495" s="34"/>
      <c r="BS495" s="34"/>
      <c r="BT495" s="34"/>
      <c r="BU495" s="34"/>
      <c r="BV495" s="34"/>
      <c r="BW495" s="34"/>
      <c r="BX495" s="34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</row>
    <row r="496" spans="1:99" x14ac:dyDescent="0.15">
      <c r="A496" s="3"/>
      <c r="B496" s="3"/>
      <c r="C496" s="3"/>
      <c r="D496" s="3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4"/>
      <c r="AD496" s="3"/>
      <c r="AE496" s="3"/>
      <c r="AF496" s="3"/>
      <c r="AG496" s="3"/>
      <c r="AH496" s="3"/>
      <c r="AI496" s="3"/>
      <c r="AJ496" s="3"/>
      <c r="AK496" s="3"/>
      <c r="AL496" s="3"/>
      <c r="AM496" s="1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0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29"/>
      <c r="BQ496" s="34"/>
      <c r="BR496" s="34"/>
      <c r="BS496" s="34"/>
      <c r="BT496" s="34"/>
      <c r="BU496" s="34"/>
      <c r="BV496" s="34"/>
      <c r="BW496" s="34"/>
      <c r="BX496" s="34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</row>
    <row r="497" spans="1:99" x14ac:dyDescent="0.15">
      <c r="A497" s="3"/>
      <c r="B497" s="3"/>
      <c r="C497" s="3"/>
      <c r="D497" s="3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4"/>
      <c r="AD497" s="3"/>
      <c r="AE497" s="3"/>
      <c r="AF497" s="3"/>
      <c r="AG497" s="3"/>
      <c r="AH497" s="3"/>
      <c r="AI497" s="3"/>
      <c r="AJ497" s="3"/>
      <c r="AK497" s="3"/>
      <c r="AL497" s="3"/>
      <c r="AM497" s="1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0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29"/>
      <c r="BQ497" s="34"/>
      <c r="BR497" s="34"/>
      <c r="BS497" s="34"/>
      <c r="BT497" s="34"/>
      <c r="BU497" s="34"/>
      <c r="BV497" s="34"/>
      <c r="BW497" s="34"/>
      <c r="BX497" s="34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</row>
    <row r="498" spans="1:99" x14ac:dyDescent="0.15">
      <c r="A498" s="3"/>
      <c r="B498" s="3"/>
      <c r="C498" s="3"/>
      <c r="D498" s="3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4"/>
      <c r="AD498" s="3"/>
      <c r="AE498" s="3"/>
      <c r="AF498" s="3"/>
      <c r="AG498" s="3"/>
      <c r="AH498" s="3"/>
      <c r="AI498" s="3"/>
      <c r="AJ498" s="3"/>
      <c r="AK498" s="3"/>
      <c r="AL498" s="3"/>
      <c r="AM498" s="1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0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29"/>
      <c r="BQ498" s="34"/>
      <c r="BR498" s="34"/>
      <c r="BS498" s="34"/>
      <c r="BT498" s="34"/>
      <c r="BU498" s="34"/>
      <c r="BV498" s="34"/>
      <c r="BW498" s="34"/>
      <c r="BX498" s="34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</row>
    <row r="499" spans="1:99" x14ac:dyDescent="0.15">
      <c r="A499" s="3"/>
      <c r="B499" s="3"/>
      <c r="C499" s="3"/>
      <c r="D499" s="3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4"/>
      <c r="AD499" s="3"/>
      <c r="AE499" s="3"/>
      <c r="AF499" s="3"/>
      <c r="AG499" s="3"/>
      <c r="AH499" s="3"/>
      <c r="AI499" s="3"/>
      <c r="AJ499" s="3"/>
      <c r="AK499" s="3"/>
      <c r="AL499" s="3"/>
      <c r="AM499" s="1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0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29"/>
      <c r="BQ499" s="34"/>
      <c r="BR499" s="34"/>
      <c r="BS499" s="34"/>
      <c r="BT499" s="34"/>
      <c r="BU499" s="34"/>
      <c r="BV499" s="34"/>
      <c r="BW499" s="34"/>
      <c r="BX499" s="34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</row>
    <row r="500" spans="1:99" x14ac:dyDescent="0.15">
      <c r="A500" s="3"/>
      <c r="B500" s="3"/>
      <c r="C500" s="3"/>
      <c r="D500" s="3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4"/>
      <c r="AD500" s="3"/>
      <c r="AE500" s="3"/>
      <c r="AF500" s="3"/>
      <c r="AG500" s="3"/>
      <c r="AH500" s="3"/>
      <c r="AI500" s="3"/>
      <c r="AJ500" s="3"/>
      <c r="AK500" s="3"/>
      <c r="AL500" s="3"/>
      <c r="AM500" s="1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0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29"/>
      <c r="BQ500" s="34"/>
      <c r="BR500" s="34"/>
      <c r="BS500" s="34"/>
      <c r="BT500" s="34"/>
      <c r="BU500" s="34"/>
      <c r="BV500" s="34"/>
      <c r="BW500" s="34"/>
      <c r="BX500" s="34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</row>
    <row r="501" spans="1:99" x14ac:dyDescent="0.15">
      <c r="A501" s="3"/>
      <c r="B501" s="3"/>
      <c r="C501" s="3"/>
      <c r="D501" s="3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4"/>
      <c r="AD501" s="3"/>
      <c r="AE501" s="3"/>
      <c r="AF501" s="3"/>
      <c r="AG501" s="3"/>
      <c r="AH501" s="3"/>
      <c r="AI501" s="3"/>
      <c r="AJ501" s="3"/>
      <c r="AK501" s="3"/>
      <c r="AL501" s="3"/>
      <c r="AM501" s="1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0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29"/>
      <c r="BQ501" s="34"/>
      <c r="BR501" s="34"/>
      <c r="BS501" s="34"/>
      <c r="BT501" s="34"/>
      <c r="BU501" s="34"/>
      <c r="BV501" s="34"/>
      <c r="BW501" s="34"/>
      <c r="BX501" s="34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</row>
    <row r="502" spans="1:99" x14ac:dyDescent="0.15">
      <c r="A502" s="3"/>
      <c r="B502" s="3"/>
      <c r="C502" s="3"/>
      <c r="D502" s="3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4"/>
      <c r="AD502" s="3"/>
      <c r="AE502" s="3"/>
      <c r="AF502" s="3"/>
      <c r="AG502" s="3"/>
      <c r="AH502" s="3"/>
      <c r="AI502" s="3"/>
      <c r="AJ502" s="3"/>
      <c r="AK502" s="3"/>
      <c r="AL502" s="3"/>
      <c r="AM502" s="1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0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29"/>
      <c r="BQ502" s="34"/>
      <c r="BR502" s="34"/>
      <c r="BS502" s="34"/>
      <c r="BT502" s="34"/>
      <c r="BU502" s="34"/>
      <c r="BV502" s="34"/>
      <c r="BW502" s="34"/>
      <c r="BX502" s="34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</row>
    <row r="503" spans="1:99" x14ac:dyDescent="0.15">
      <c r="A503" s="3"/>
      <c r="B503" s="3"/>
      <c r="C503" s="3"/>
      <c r="D503" s="3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4"/>
      <c r="AD503" s="3"/>
      <c r="AE503" s="3"/>
      <c r="AF503" s="3"/>
      <c r="AG503" s="3"/>
      <c r="AH503" s="3"/>
      <c r="AI503" s="3"/>
      <c r="AJ503" s="3"/>
      <c r="AK503" s="3"/>
      <c r="AL503" s="3"/>
      <c r="AM503" s="1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0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29"/>
      <c r="BQ503" s="34"/>
      <c r="BR503" s="34"/>
      <c r="BS503" s="34"/>
      <c r="BT503" s="34"/>
      <c r="BU503" s="34"/>
      <c r="BV503" s="34"/>
      <c r="BW503" s="34"/>
      <c r="BX503" s="34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</row>
    <row r="504" spans="1:99" x14ac:dyDescent="0.15">
      <c r="A504" s="3"/>
      <c r="B504" s="3"/>
      <c r="C504" s="3"/>
      <c r="D504" s="3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4"/>
      <c r="AD504" s="3"/>
      <c r="AE504" s="3"/>
      <c r="AF504" s="3"/>
      <c r="AG504" s="3"/>
      <c r="AH504" s="3"/>
      <c r="AI504" s="3"/>
      <c r="AJ504" s="3"/>
      <c r="AK504" s="3"/>
      <c r="AL504" s="3"/>
      <c r="AM504" s="1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0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29"/>
      <c r="BQ504" s="34"/>
      <c r="BR504" s="34"/>
      <c r="BS504" s="34"/>
      <c r="BT504" s="34"/>
      <c r="BU504" s="34"/>
      <c r="BV504" s="34"/>
      <c r="BW504" s="34"/>
      <c r="BX504" s="34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</row>
    <row r="505" spans="1:99" x14ac:dyDescent="0.15">
      <c r="A505" s="3"/>
      <c r="B505" s="3"/>
      <c r="C505" s="3"/>
      <c r="D505" s="3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4"/>
      <c r="AD505" s="3"/>
      <c r="AE505" s="3"/>
      <c r="AF505" s="3"/>
      <c r="AG505" s="3"/>
      <c r="AH505" s="3"/>
      <c r="AI505" s="3"/>
      <c r="AJ505" s="3"/>
      <c r="AK505" s="3"/>
      <c r="AL505" s="3"/>
      <c r="AM505" s="1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0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29"/>
      <c r="BQ505" s="34"/>
      <c r="BR505" s="34"/>
      <c r="BS505" s="34"/>
      <c r="BT505" s="34"/>
      <c r="BU505" s="34"/>
      <c r="BV505" s="34"/>
      <c r="BW505" s="34"/>
      <c r="BX505" s="34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</row>
    <row r="506" spans="1:99" x14ac:dyDescent="0.15">
      <c r="A506" s="3"/>
      <c r="B506" s="3"/>
      <c r="C506" s="3"/>
      <c r="D506" s="3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4"/>
      <c r="AD506" s="3"/>
      <c r="AE506" s="3"/>
      <c r="AF506" s="3"/>
      <c r="AG506" s="3"/>
      <c r="AH506" s="3"/>
      <c r="AI506" s="3"/>
      <c r="AJ506" s="3"/>
      <c r="AK506" s="3"/>
      <c r="AL506" s="3"/>
      <c r="AM506" s="1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0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29"/>
      <c r="BQ506" s="34"/>
      <c r="BR506" s="34"/>
      <c r="BS506" s="34"/>
      <c r="BT506" s="34"/>
      <c r="BU506" s="34"/>
      <c r="BV506" s="34"/>
      <c r="BW506" s="34"/>
      <c r="BX506" s="34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</row>
    <row r="507" spans="1:99" x14ac:dyDescent="0.15">
      <c r="A507" s="3"/>
      <c r="B507" s="3"/>
      <c r="C507" s="3"/>
      <c r="D507" s="3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4"/>
      <c r="AD507" s="3"/>
      <c r="AE507" s="3"/>
      <c r="AF507" s="3"/>
      <c r="AG507" s="3"/>
      <c r="AH507" s="3"/>
      <c r="AI507" s="3"/>
      <c r="AJ507" s="3"/>
      <c r="AK507" s="3"/>
      <c r="AL507" s="3"/>
      <c r="AM507" s="1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0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29"/>
      <c r="BQ507" s="34"/>
      <c r="BR507" s="34"/>
      <c r="BS507" s="34"/>
      <c r="BT507" s="34"/>
      <c r="BU507" s="34"/>
      <c r="BV507" s="34"/>
      <c r="BW507" s="34"/>
      <c r="BX507" s="34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</row>
    <row r="508" spans="1:99" x14ac:dyDescent="0.15">
      <c r="A508" s="3"/>
      <c r="B508" s="3"/>
      <c r="C508" s="3"/>
      <c r="D508" s="3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4"/>
      <c r="AD508" s="3"/>
      <c r="AE508" s="3"/>
      <c r="AF508" s="3"/>
      <c r="AG508" s="3"/>
      <c r="AH508" s="3"/>
      <c r="AI508" s="3"/>
      <c r="AJ508" s="3"/>
      <c r="AK508" s="3"/>
      <c r="AL508" s="3"/>
      <c r="AM508" s="1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0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29"/>
      <c r="BQ508" s="34"/>
      <c r="BR508" s="34"/>
      <c r="BS508" s="34"/>
      <c r="BT508" s="34"/>
      <c r="BU508" s="34"/>
      <c r="BV508" s="34"/>
      <c r="BW508" s="34"/>
      <c r="BX508" s="34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</row>
    <row r="509" spans="1:99" x14ac:dyDescent="0.15">
      <c r="A509" s="3"/>
      <c r="B509" s="3"/>
      <c r="C509" s="3"/>
      <c r="D509" s="3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4"/>
      <c r="AD509" s="3"/>
      <c r="AE509" s="3"/>
      <c r="AF509" s="3"/>
      <c r="AG509" s="3"/>
      <c r="AH509" s="3"/>
      <c r="AI509" s="3"/>
      <c r="AJ509" s="3"/>
      <c r="AK509" s="3"/>
      <c r="AL509" s="3"/>
      <c r="AM509" s="1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0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29"/>
      <c r="BQ509" s="34"/>
      <c r="BR509" s="34"/>
      <c r="BS509" s="34"/>
      <c r="BT509" s="34"/>
      <c r="BU509" s="34"/>
      <c r="BV509" s="34"/>
      <c r="BW509" s="34"/>
      <c r="BX509" s="34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</row>
    <row r="510" spans="1:99" x14ac:dyDescent="0.15">
      <c r="A510" s="3"/>
      <c r="B510" s="3"/>
      <c r="C510" s="3"/>
      <c r="D510" s="3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4"/>
      <c r="AD510" s="3"/>
      <c r="AE510" s="3"/>
      <c r="AF510" s="3"/>
      <c r="AG510" s="3"/>
      <c r="AH510" s="3"/>
      <c r="AI510" s="3"/>
      <c r="AJ510" s="3"/>
      <c r="AK510" s="3"/>
      <c r="AL510" s="3"/>
      <c r="AM510" s="1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0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29"/>
      <c r="BQ510" s="34"/>
      <c r="BR510" s="34"/>
      <c r="BS510" s="34"/>
      <c r="BT510" s="34"/>
      <c r="BU510" s="34"/>
      <c r="BV510" s="34"/>
      <c r="BW510" s="34"/>
      <c r="BX510" s="34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</row>
    <row r="511" spans="1:99" x14ac:dyDescent="0.15">
      <c r="A511" s="3"/>
      <c r="B511" s="3"/>
      <c r="C511" s="3"/>
      <c r="D511" s="3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4"/>
      <c r="AD511" s="3"/>
      <c r="AE511" s="3"/>
      <c r="AF511" s="3"/>
      <c r="AG511" s="3"/>
      <c r="AH511" s="3"/>
      <c r="AI511" s="3"/>
      <c r="AJ511" s="3"/>
      <c r="AK511" s="3"/>
      <c r="AL511" s="3"/>
      <c r="AM511" s="1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0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29"/>
      <c r="BQ511" s="34"/>
      <c r="BR511" s="34"/>
      <c r="BS511" s="34"/>
      <c r="BT511" s="34"/>
      <c r="BU511" s="34"/>
      <c r="BV511" s="34"/>
      <c r="BW511" s="34"/>
      <c r="BX511" s="34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</row>
    <row r="512" spans="1:99" x14ac:dyDescent="0.15">
      <c r="A512" s="3"/>
      <c r="B512" s="3"/>
      <c r="C512" s="3"/>
      <c r="D512" s="3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4"/>
      <c r="AD512" s="3"/>
      <c r="AE512" s="3"/>
      <c r="AF512" s="3"/>
      <c r="AG512" s="3"/>
      <c r="AH512" s="3"/>
      <c r="AI512" s="3"/>
      <c r="AJ512" s="3"/>
      <c r="AK512" s="3"/>
      <c r="AL512" s="3"/>
      <c r="AM512" s="1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0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29"/>
      <c r="BQ512" s="34"/>
      <c r="BR512" s="34"/>
      <c r="BS512" s="34"/>
      <c r="BT512" s="34"/>
      <c r="BU512" s="34"/>
      <c r="BV512" s="34"/>
      <c r="BW512" s="34"/>
      <c r="BX512" s="34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</row>
    <row r="513" spans="1:99" x14ac:dyDescent="0.15">
      <c r="A513" s="3"/>
      <c r="B513" s="3"/>
      <c r="C513" s="3"/>
      <c r="D513" s="3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4"/>
      <c r="AD513" s="3"/>
      <c r="AE513" s="3"/>
      <c r="AF513" s="3"/>
      <c r="AG513" s="3"/>
      <c r="AH513" s="3"/>
      <c r="AI513" s="3"/>
      <c r="AJ513" s="3"/>
      <c r="AK513" s="3"/>
      <c r="AL513" s="3"/>
      <c r="AM513" s="1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0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29"/>
      <c r="BQ513" s="34"/>
      <c r="BR513" s="34"/>
      <c r="BS513" s="34"/>
      <c r="BT513" s="34"/>
      <c r="BU513" s="34"/>
      <c r="BV513" s="34"/>
      <c r="BW513" s="34"/>
      <c r="BX513" s="34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</row>
    <row r="514" spans="1:99" x14ac:dyDescent="0.15">
      <c r="A514" s="3"/>
      <c r="B514" s="3"/>
      <c r="C514" s="3"/>
      <c r="D514" s="3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4"/>
      <c r="AD514" s="3"/>
      <c r="AE514" s="3"/>
      <c r="AF514" s="3"/>
      <c r="AG514" s="3"/>
      <c r="AH514" s="3"/>
      <c r="AI514" s="3"/>
      <c r="AJ514" s="3"/>
      <c r="AK514" s="3"/>
      <c r="AL514" s="3"/>
      <c r="AM514" s="1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0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29"/>
      <c r="BQ514" s="34"/>
      <c r="BR514" s="34"/>
      <c r="BS514" s="34"/>
      <c r="BT514" s="34"/>
      <c r="BU514" s="34"/>
      <c r="BV514" s="34"/>
      <c r="BW514" s="34"/>
      <c r="BX514" s="34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</row>
    <row r="515" spans="1:99" x14ac:dyDescent="0.15">
      <c r="A515" s="3"/>
      <c r="B515" s="3"/>
      <c r="C515" s="3"/>
      <c r="D515" s="3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4"/>
      <c r="AD515" s="3"/>
      <c r="AE515" s="3"/>
      <c r="AF515" s="3"/>
      <c r="AG515" s="3"/>
      <c r="AH515" s="3"/>
      <c r="AI515" s="3"/>
      <c r="AJ515" s="3"/>
      <c r="AK515" s="3"/>
      <c r="AL515" s="3"/>
      <c r="AM515" s="1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0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29"/>
      <c r="BQ515" s="34"/>
      <c r="BR515" s="34"/>
      <c r="BS515" s="34"/>
      <c r="BT515" s="34"/>
      <c r="BU515" s="34"/>
      <c r="BV515" s="34"/>
      <c r="BW515" s="34"/>
      <c r="BX515" s="34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</row>
    <row r="516" spans="1:99" x14ac:dyDescent="0.15">
      <c r="A516" s="3"/>
      <c r="B516" s="3"/>
      <c r="C516" s="3"/>
      <c r="D516" s="3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4"/>
      <c r="AD516" s="3"/>
      <c r="AE516" s="3"/>
      <c r="AF516" s="3"/>
      <c r="AG516" s="3"/>
      <c r="AH516" s="3"/>
      <c r="AI516" s="3"/>
      <c r="AJ516" s="3"/>
      <c r="AK516" s="3"/>
      <c r="AL516" s="3"/>
      <c r="AM516" s="1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0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29"/>
      <c r="BQ516" s="34"/>
      <c r="BR516" s="34"/>
      <c r="BS516" s="34"/>
      <c r="BT516" s="34"/>
      <c r="BU516" s="34"/>
      <c r="BV516" s="34"/>
      <c r="BW516" s="34"/>
      <c r="BX516" s="34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</row>
    <row r="517" spans="1:99" x14ac:dyDescent="0.15">
      <c r="A517" s="3"/>
      <c r="B517" s="3"/>
      <c r="C517" s="3"/>
      <c r="D517" s="3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4"/>
      <c r="AD517" s="3"/>
      <c r="AE517" s="3"/>
      <c r="AF517" s="3"/>
      <c r="AG517" s="3"/>
      <c r="AH517" s="3"/>
      <c r="AI517" s="3"/>
      <c r="AJ517" s="3"/>
      <c r="AK517" s="3"/>
      <c r="AL517" s="3"/>
      <c r="AM517" s="1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0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29"/>
      <c r="BQ517" s="34"/>
      <c r="BR517" s="34"/>
      <c r="BS517" s="34"/>
      <c r="BT517" s="34"/>
      <c r="BU517" s="34"/>
      <c r="BV517" s="34"/>
      <c r="BW517" s="34"/>
      <c r="BX517" s="34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</row>
    <row r="518" spans="1:99" x14ac:dyDescent="0.15">
      <c r="A518" s="3"/>
      <c r="B518" s="3"/>
      <c r="C518" s="3"/>
      <c r="D518" s="3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4"/>
      <c r="AD518" s="3"/>
      <c r="AE518" s="3"/>
      <c r="AF518" s="3"/>
      <c r="AG518" s="3"/>
      <c r="AH518" s="3"/>
      <c r="AI518" s="3"/>
      <c r="AJ518" s="3"/>
      <c r="AK518" s="3"/>
      <c r="AL518" s="3"/>
      <c r="AM518" s="1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0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29"/>
      <c r="BQ518" s="34"/>
      <c r="BR518" s="34"/>
      <c r="BS518" s="34"/>
      <c r="BT518" s="34"/>
      <c r="BU518" s="34"/>
      <c r="BV518" s="34"/>
      <c r="BW518" s="34"/>
      <c r="BX518" s="34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</row>
    <row r="519" spans="1:99" x14ac:dyDescent="0.15">
      <c r="A519" s="3"/>
      <c r="B519" s="3"/>
      <c r="C519" s="3"/>
      <c r="D519" s="3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4"/>
      <c r="AD519" s="3"/>
      <c r="AE519" s="3"/>
      <c r="AF519" s="3"/>
      <c r="AG519" s="3"/>
      <c r="AH519" s="3"/>
      <c r="AI519" s="3"/>
      <c r="AJ519" s="3"/>
      <c r="AK519" s="3"/>
      <c r="AL519" s="3"/>
      <c r="AM519" s="1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0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29"/>
      <c r="BQ519" s="34"/>
      <c r="BR519" s="34"/>
      <c r="BS519" s="34"/>
      <c r="BT519" s="34"/>
      <c r="BU519" s="34"/>
      <c r="BV519" s="34"/>
      <c r="BW519" s="34"/>
      <c r="BX519" s="34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</row>
    <row r="520" spans="1:99" x14ac:dyDescent="0.15">
      <c r="A520" s="3"/>
      <c r="B520" s="3"/>
      <c r="C520" s="3"/>
      <c r="D520" s="3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4"/>
      <c r="AD520" s="3"/>
      <c r="AE520" s="3"/>
      <c r="AF520" s="3"/>
      <c r="AG520" s="3"/>
      <c r="AH520" s="3"/>
      <c r="AI520" s="3"/>
      <c r="AJ520" s="3"/>
      <c r="AK520" s="3"/>
      <c r="AL520" s="3"/>
      <c r="AM520" s="1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0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29"/>
      <c r="BQ520" s="34"/>
      <c r="BR520" s="34"/>
      <c r="BS520" s="34"/>
      <c r="BT520" s="34"/>
      <c r="BU520" s="34"/>
      <c r="BV520" s="34"/>
      <c r="BW520" s="34"/>
      <c r="BX520" s="34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</row>
    <row r="521" spans="1:99" x14ac:dyDescent="0.15">
      <c r="A521" s="3"/>
      <c r="B521" s="3"/>
      <c r="C521" s="3"/>
      <c r="D521" s="3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4"/>
      <c r="AD521" s="3"/>
      <c r="AE521" s="3"/>
      <c r="AF521" s="3"/>
      <c r="AG521" s="3"/>
      <c r="AH521" s="3"/>
      <c r="AI521" s="3"/>
      <c r="AJ521" s="3"/>
      <c r="AK521" s="3"/>
      <c r="AL521" s="3"/>
      <c r="AM521" s="1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0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29"/>
      <c r="BQ521" s="34"/>
      <c r="BR521" s="34"/>
      <c r="BS521" s="34"/>
      <c r="BT521" s="34"/>
      <c r="BU521" s="34"/>
      <c r="BV521" s="34"/>
      <c r="BW521" s="34"/>
      <c r="BX521" s="34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</row>
    <row r="522" spans="1:99" x14ac:dyDescent="0.15">
      <c r="A522" s="3"/>
      <c r="B522" s="3"/>
      <c r="C522" s="3"/>
      <c r="D522" s="3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4"/>
      <c r="AD522" s="3"/>
      <c r="AE522" s="3"/>
      <c r="AF522" s="3"/>
      <c r="AG522" s="3"/>
      <c r="AH522" s="3"/>
      <c r="AI522" s="3"/>
      <c r="AJ522" s="3"/>
      <c r="AK522" s="3"/>
      <c r="AL522" s="3"/>
      <c r="AM522" s="1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0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29"/>
      <c r="BQ522" s="34"/>
      <c r="BR522" s="34"/>
      <c r="BS522" s="34"/>
      <c r="BT522" s="34"/>
      <c r="BU522" s="34"/>
      <c r="BV522" s="34"/>
      <c r="BW522" s="34"/>
      <c r="BX522" s="34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</row>
    <row r="523" spans="1:99" x14ac:dyDescent="0.15">
      <c r="A523" s="3"/>
      <c r="B523" s="3"/>
      <c r="C523" s="3"/>
      <c r="D523" s="3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4"/>
      <c r="AD523" s="3"/>
      <c r="AE523" s="3"/>
      <c r="AF523" s="3"/>
      <c r="AG523" s="3"/>
      <c r="AH523" s="3"/>
      <c r="AI523" s="3"/>
      <c r="AJ523" s="3"/>
      <c r="AK523" s="3"/>
      <c r="AL523" s="3"/>
      <c r="AM523" s="1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0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29"/>
      <c r="BQ523" s="34"/>
      <c r="BR523" s="34"/>
      <c r="BS523" s="34"/>
      <c r="BT523" s="34"/>
      <c r="BU523" s="34"/>
      <c r="BV523" s="34"/>
      <c r="BW523" s="34"/>
      <c r="BX523" s="34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</row>
    <row r="524" spans="1:99" x14ac:dyDescent="0.15">
      <c r="A524" s="3"/>
      <c r="B524" s="3"/>
      <c r="C524" s="3"/>
      <c r="D524" s="3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4"/>
      <c r="AD524" s="3"/>
      <c r="AE524" s="3"/>
      <c r="AF524" s="3"/>
      <c r="AG524" s="3"/>
      <c r="AH524" s="3"/>
      <c r="AI524" s="3"/>
      <c r="AJ524" s="3"/>
      <c r="AK524" s="3"/>
      <c r="AL524" s="3"/>
      <c r="AM524" s="1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0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29"/>
      <c r="BQ524" s="34"/>
      <c r="BR524" s="34"/>
      <c r="BS524" s="34"/>
      <c r="BT524" s="34"/>
      <c r="BU524" s="34"/>
      <c r="BV524" s="34"/>
      <c r="BW524" s="34"/>
      <c r="BX524" s="34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</row>
    <row r="525" spans="1:99" x14ac:dyDescent="0.15">
      <c r="A525" s="3"/>
      <c r="B525" s="3"/>
      <c r="C525" s="3"/>
      <c r="D525" s="3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4"/>
      <c r="AD525" s="3"/>
      <c r="AE525" s="3"/>
      <c r="AF525" s="3"/>
      <c r="AG525" s="3"/>
      <c r="AH525" s="3"/>
      <c r="AI525" s="3"/>
      <c r="AJ525" s="3"/>
      <c r="AK525" s="3"/>
      <c r="AL525" s="3"/>
      <c r="AM525" s="1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0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29"/>
      <c r="BQ525" s="34"/>
      <c r="BR525" s="34"/>
      <c r="BS525" s="34"/>
      <c r="BT525" s="34"/>
      <c r="BU525" s="34"/>
      <c r="BV525" s="34"/>
      <c r="BW525" s="34"/>
      <c r="BX525" s="34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</row>
    <row r="526" spans="1:99" x14ac:dyDescent="0.15">
      <c r="A526" s="3"/>
      <c r="B526" s="3"/>
      <c r="C526" s="3"/>
      <c r="D526" s="3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4"/>
      <c r="AD526" s="3"/>
      <c r="AE526" s="3"/>
      <c r="AF526" s="3"/>
      <c r="AG526" s="3"/>
      <c r="AH526" s="3"/>
      <c r="AI526" s="3"/>
      <c r="AJ526" s="3"/>
      <c r="AK526" s="3"/>
      <c r="AL526" s="3"/>
      <c r="AM526" s="1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0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29"/>
      <c r="BQ526" s="34"/>
      <c r="BR526" s="34"/>
      <c r="BS526" s="34"/>
      <c r="BT526" s="34"/>
      <c r="BU526" s="34"/>
      <c r="BV526" s="34"/>
      <c r="BW526" s="34"/>
      <c r="BX526" s="34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</row>
    <row r="527" spans="1:99" x14ac:dyDescent="0.15">
      <c r="A527" s="3"/>
      <c r="B527" s="3"/>
      <c r="C527" s="3"/>
      <c r="D527" s="3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4"/>
      <c r="AD527" s="3"/>
      <c r="AE527" s="3"/>
      <c r="AF527" s="3"/>
      <c r="AG527" s="3"/>
      <c r="AH527" s="3"/>
      <c r="AI527" s="3"/>
      <c r="AJ527" s="3"/>
      <c r="AK527" s="3"/>
      <c r="AL527" s="3"/>
      <c r="AM527" s="1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0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29"/>
      <c r="BQ527" s="34"/>
      <c r="BR527" s="34"/>
      <c r="BS527" s="34"/>
      <c r="BT527" s="34"/>
      <c r="BU527" s="34"/>
      <c r="BV527" s="34"/>
      <c r="BW527" s="34"/>
      <c r="BX527" s="34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</row>
    <row r="528" spans="1:99" x14ac:dyDescent="0.15">
      <c r="A528" s="3"/>
      <c r="B528" s="3"/>
      <c r="C528" s="3"/>
      <c r="D528" s="3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4"/>
      <c r="AD528" s="3"/>
      <c r="AE528" s="3"/>
      <c r="AF528" s="3"/>
      <c r="AG528" s="3"/>
      <c r="AH528" s="3"/>
      <c r="AI528" s="3"/>
      <c r="AJ528" s="3"/>
      <c r="AK528" s="3"/>
      <c r="AL528" s="3"/>
      <c r="AM528" s="1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0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29"/>
      <c r="BQ528" s="34"/>
      <c r="BR528" s="34"/>
      <c r="BS528" s="34"/>
      <c r="BT528" s="34"/>
      <c r="BU528" s="34"/>
      <c r="BV528" s="34"/>
      <c r="BW528" s="34"/>
      <c r="BX528" s="34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</row>
    <row r="529" spans="1:99" x14ac:dyDescent="0.15">
      <c r="A529" s="3"/>
      <c r="B529" s="3"/>
      <c r="C529" s="3"/>
      <c r="D529" s="3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4"/>
      <c r="AD529" s="3"/>
      <c r="AE529" s="3"/>
      <c r="AF529" s="3"/>
      <c r="AG529" s="3"/>
      <c r="AH529" s="3"/>
      <c r="AI529" s="3"/>
      <c r="AJ529" s="3"/>
      <c r="AK529" s="3"/>
      <c r="AL529" s="3"/>
      <c r="AM529" s="1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0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29"/>
      <c r="BQ529" s="34"/>
      <c r="BR529" s="34"/>
      <c r="BS529" s="34"/>
      <c r="BT529" s="34"/>
      <c r="BU529" s="34"/>
      <c r="BV529" s="34"/>
      <c r="BW529" s="34"/>
      <c r="BX529" s="34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</row>
    <row r="530" spans="1:99" x14ac:dyDescent="0.15">
      <c r="A530" s="3"/>
      <c r="B530" s="3"/>
      <c r="C530" s="3"/>
      <c r="D530" s="3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4"/>
      <c r="AD530" s="3"/>
      <c r="AE530" s="3"/>
      <c r="AF530" s="3"/>
      <c r="AG530" s="3"/>
      <c r="AH530" s="3"/>
      <c r="AI530" s="3"/>
      <c r="AJ530" s="3"/>
      <c r="AK530" s="3"/>
      <c r="AL530" s="3"/>
      <c r="AM530" s="1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0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29"/>
      <c r="BQ530" s="34"/>
      <c r="BR530" s="34"/>
      <c r="BS530" s="34"/>
      <c r="BT530" s="34"/>
      <c r="BU530" s="34"/>
      <c r="BV530" s="34"/>
      <c r="BW530" s="34"/>
      <c r="BX530" s="34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</row>
    <row r="531" spans="1:99" x14ac:dyDescent="0.15">
      <c r="A531" s="3"/>
      <c r="B531" s="3"/>
      <c r="C531" s="3"/>
      <c r="D531" s="3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4"/>
      <c r="AD531" s="3"/>
      <c r="AE531" s="3"/>
      <c r="AF531" s="3"/>
      <c r="AG531" s="3"/>
      <c r="AH531" s="3"/>
      <c r="AI531" s="3"/>
      <c r="AJ531" s="3"/>
      <c r="AK531" s="3"/>
      <c r="AL531" s="3"/>
      <c r="AM531" s="1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0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29"/>
      <c r="BQ531" s="34"/>
      <c r="BR531" s="34"/>
      <c r="BS531" s="34"/>
      <c r="BT531" s="34"/>
      <c r="BU531" s="34"/>
      <c r="BV531" s="34"/>
      <c r="BW531" s="34"/>
      <c r="BX531" s="34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</row>
    <row r="532" spans="1:99" x14ac:dyDescent="0.15">
      <c r="A532" s="3"/>
      <c r="B532" s="3"/>
      <c r="C532" s="3"/>
      <c r="D532" s="3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4"/>
      <c r="AD532" s="3"/>
      <c r="AE532" s="3"/>
      <c r="AF532" s="3"/>
      <c r="AG532" s="3"/>
      <c r="AH532" s="3"/>
      <c r="AI532" s="3"/>
      <c r="AJ532" s="3"/>
      <c r="AK532" s="3"/>
      <c r="AL532" s="3"/>
      <c r="AM532" s="1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0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29"/>
      <c r="BQ532" s="34"/>
      <c r="BR532" s="34"/>
      <c r="BS532" s="34"/>
      <c r="BT532" s="34"/>
      <c r="BU532" s="34"/>
      <c r="BV532" s="34"/>
      <c r="BW532" s="34"/>
      <c r="BX532" s="34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</row>
    <row r="533" spans="1:99" x14ac:dyDescent="0.15">
      <c r="A533" s="3"/>
      <c r="B533" s="3"/>
      <c r="C533" s="3"/>
      <c r="D533" s="3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4"/>
      <c r="AD533" s="3"/>
      <c r="AE533" s="3"/>
      <c r="AF533" s="3"/>
      <c r="AG533" s="3"/>
      <c r="AH533" s="3"/>
      <c r="AI533" s="3"/>
      <c r="AJ533" s="3"/>
      <c r="AK533" s="3"/>
      <c r="AL533" s="3"/>
      <c r="AM533" s="1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0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29"/>
      <c r="BQ533" s="34"/>
      <c r="BR533" s="34"/>
      <c r="BS533" s="34"/>
      <c r="BT533" s="34"/>
      <c r="BU533" s="34"/>
      <c r="BV533" s="34"/>
      <c r="BW533" s="34"/>
      <c r="BX533" s="34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</row>
    <row r="534" spans="1:99" x14ac:dyDescent="0.15">
      <c r="A534" s="3"/>
      <c r="B534" s="3"/>
      <c r="C534" s="3"/>
      <c r="D534" s="3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4"/>
      <c r="AD534" s="3"/>
      <c r="AE534" s="3"/>
      <c r="AF534" s="3"/>
      <c r="AG534" s="3"/>
      <c r="AH534" s="3"/>
      <c r="AI534" s="3"/>
      <c r="AJ534" s="3"/>
      <c r="AK534" s="3"/>
      <c r="AL534" s="3"/>
      <c r="AM534" s="1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0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29"/>
      <c r="BQ534" s="34"/>
      <c r="BR534" s="34"/>
      <c r="BS534" s="34"/>
      <c r="BT534" s="34"/>
      <c r="BU534" s="34"/>
      <c r="BV534" s="34"/>
      <c r="BW534" s="34"/>
      <c r="BX534" s="34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</row>
    <row r="535" spans="1:99" x14ac:dyDescent="0.15">
      <c r="A535" s="3"/>
      <c r="B535" s="3"/>
      <c r="C535" s="3"/>
      <c r="D535" s="3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4"/>
      <c r="AD535" s="3"/>
      <c r="AE535" s="3"/>
      <c r="AF535" s="3"/>
      <c r="AG535" s="3"/>
      <c r="AH535" s="3"/>
      <c r="AI535" s="3"/>
      <c r="AJ535" s="3"/>
      <c r="AK535" s="3"/>
      <c r="AL535" s="3"/>
      <c r="AM535" s="1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0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29"/>
      <c r="BQ535" s="34"/>
      <c r="BR535" s="34"/>
      <c r="BS535" s="34"/>
      <c r="BT535" s="34"/>
      <c r="BU535" s="34"/>
      <c r="BV535" s="34"/>
      <c r="BW535" s="34"/>
      <c r="BX535" s="34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</row>
    <row r="536" spans="1:99" x14ac:dyDescent="0.15">
      <c r="A536" s="3"/>
      <c r="B536" s="3"/>
      <c r="C536" s="3"/>
      <c r="D536" s="3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4"/>
      <c r="AD536" s="3"/>
      <c r="AE536" s="3"/>
      <c r="AF536" s="3"/>
      <c r="AG536" s="3"/>
      <c r="AH536" s="3"/>
      <c r="AI536" s="3"/>
      <c r="AJ536" s="3"/>
      <c r="AK536" s="3"/>
      <c r="AL536" s="3"/>
      <c r="AM536" s="1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0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29"/>
      <c r="BQ536" s="34"/>
      <c r="BR536" s="34"/>
      <c r="BS536" s="34"/>
      <c r="BT536" s="34"/>
      <c r="BU536" s="34"/>
      <c r="BV536" s="34"/>
      <c r="BW536" s="34"/>
      <c r="BX536" s="34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</row>
    <row r="537" spans="1:99" x14ac:dyDescent="0.15">
      <c r="A537" s="3"/>
      <c r="B537" s="3"/>
      <c r="C537" s="3"/>
      <c r="D537" s="3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4"/>
      <c r="AD537" s="3"/>
      <c r="AE537" s="3"/>
      <c r="AF537" s="3"/>
      <c r="AG537" s="3"/>
      <c r="AH537" s="3"/>
      <c r="AI537" s="3"/>
      <c r="AJ537" s="3"/>
      <c r="AK537" s="3"/>
      <c r="AL537" s="3"/>
      <c r="AM537" s="1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0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29"/>
      <c r="BQ537" s="34"/>
      <c r="BR537" s="34"/>
      <c r="BS537" s="34"/>
      <c r="BT537" s="34"/>
      <c r="BU537" s="34"/>
      <c r="BV537" s="34"/>
      <c r="BW537" s="34"/>
      <c r="BX537" s="34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</row>
    <row r="538" spans="1:99" x14ac:dyDescent="0.15">
      <c r="A538" s="3"/>
      <c r="B538" s="3"/>
      <c r="C538" s="3"/>
      <c r="D538" s="3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4"/>
      <c r="AD538" s="3"/>
      <c r="AE538" s="3"/>
      <c r="AF538" s="3"/>
      <c r="AG538" s="3"/>
      <c r="AH538" s="3"/>
      <c r="AI538" s="3"/>
      <c r="AJ538" s="3"/>
      <c r="AK538" s="3"/>
      <c r="AL538" s="3"/>
      <c r="AM538" s="1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0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29"/>
      <c r="BQ538" s="34"/>
      <c r="BR538" s="34"/>
      <c r="BS538" s="34"/>
      <c r="BT538" s="34"/>
      <c r="BU538" s="34"/>
      <c r="BV538" s="34"/>
      <c r="BW538" s="34"/>
      <c r="BX538" s="34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</row>
    <row r="539" spans="1:99" x14ac:dyDescent="0.15">
      <c r="A539" s="3"/>
      <c r="B539" s="3"/>
      <c r="C539" s="3"/>
      <c r="D539" s="3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4"/>
      <c r="AD539" s="3"/>
      <c r="AE539" s="3"/>
      <c r="AF539" s="3"/>
      <c r="AG539" s="3"/>
      <c r="AH539" s="3"/>
      <c r="AI539" s="3"/>
      <c r="AJ539" s="3"/>
      <c r="AK539" s="3"/>
      <c r="AL539" s="3"/>
      <c r="AM539" s="1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0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29"/>
      <c r="BQ539" s="34"/>
      <c r="BR539" s="34"/>
      <c r="BS539" s="34"/>
      <c r="BT539" s="34"/>
      <c r="BU539" s="34"/>
      <c r="BV539" s="34"/>
      <c r="BW539" s="34"/>
      <c r="BX539" s="34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</row>
    <row r="540" spans="1:99" x14ac:dyDescent="0.15">
      <c r="A540" s="3"/>
      <c r="B540" s="3"/>
      <c r="C540" s="3"/>
      <c r="D540" s="3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4"/>
      <c r="AD540" s="3"/>
      <c r="AE540" s="3"/>
      <c r="AF540" s="3"/>
      <c r="AG540" s="3"/>
      <c r="AH540" s="3"/>
      <c r="AI540" s="3"/>
      <c r="AJ540" s="3"/>
      <c r="AK540" s="3"/>
      <c r="AL540" s="3"/>
      <c r="AM540" s="1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0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29"/>
      <c r="BQ540" s="34"/>
      <c r="BR540" s="34"/>
      <c r="BS540" s="34"/>
      <c r="BT540" s="34"/>
      <c r="BU540" s="34"/>
      <c r="BV540" s="34"/>
      <c r="BW540" s="34"/>
      <c r="BX540" s="34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</row>
    <row r="541" spans="1:99" x14ac:dyDescent="0.15">
      <c r="A541" s="3"/>
      <c r="B541" s="3"/>
      <c r="C541" s="3"/>
      <c r="D541" s="3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4"/>
      <c r="AD541" s="3"/>
      <c r="AE541" s="3"/>
      <c r="AF541" s="3"/>
      <c r="AG541" s="3"/>
      <c r="AH541" s="3"/>
      <c r="AI541" s="3"/>
      <c r="AJ541" s="3"/>
      <c r="AK541" s="3"/>
      <c r="AL541" s="3"/>
      <c r="AM541" s="1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0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29"/>
      <c r="BQ541" s="34"/>
      <c r="BR541" s="34"/>
      <c r="BS541" s="34"/>
      <c r="BT541" s="34"/>
      <c r="BU541" s="34"/>
      <c r="BV541" s="34"/>
      <c r="BW541" s="34"/>
      <c r="BX541" s="34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</row>
    <row r="542" spans="1:99" x14ac:dyDescent="0.15">
      <c r="A542" s="3"/>
      <c r="B542" s="3"/>
      <c r="C542" s="3"/>
      <c r="D542" s="3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4"/>
      <c r="AD542" s="3"/>
      <c r="AE542" s="3"/>
      <c r="AF542" s="3"/>
      <c r="AG542" s="3"/>
      <c r="AH542" s="3"/>
      <c r="AI542" s="3"/>
      <c r="AJ542" s="3"/>
      <c r="AK542" s="3"/>
      <c r="AL542" s="3"/>
      <c r="AM542" s="1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0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29"/>
      <c r="BQ542" s="34"/>
      <c r="BR542" s="34"/>
      <c r="BS542" s="34"/>
      <c r="BT542" s="34"/>
      <c r="BU542" s="34"/>
      <c r="BV542" s="34"/>
      <c r="BW542" s="34"/>
      <c r="BX542" s="34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</row>
    <row r="543" spans="1:99" x14ac:dyDescent="0.15">
      <c r="A543" s="3"/>
      <c r="B543" s="3"/>
      <c r="C543" s="3"/>
      <c r="D543" s="3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4"/>
      <c r="AD543" s="3"/>
      <c r="AE543" s="3"/>
      <c r="AF543" s="3"/>
      <c r="AG543" s="3"/>
      <c r="AH543" s="3"/>
      <c r="AI543" s="3"/>
      <c r="AJ543" s="3"/>
      <c r="AK543" s="3"/>
      <c r="AL543" s="3"/>
      <c r="AM543" s="1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0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29"/>
      <c r="BQ543" s="34"/>
      <c r="BR543" s="34"/>
      <c r="BS543" s="34"/>
      <c r="BT543" s="34"/>
      <c r="BU543" s="34"/>
      <c r="BV543" s="34"/>
      <c r="BW543" s="34"/>
      <c r="BX543" s="34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</row>
    <row r="544" spans="1:99" x14ac:dyDescent="0.15">
      <c r="A544" s="3"/>
      <c r="B544" s="3"/>
      <c r="C544" s="3"/>
      <c r="D544" s="3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4"/>
      <c r="AD544" s="3"/>
      <c r="AE544" s="3"/>
      <c r="AF544" s="3"/>
      <c r="AG544" s="3"/>
      <c r="AH544" s="3"/>
      <c r="AI544" s="3"/>
      <c r="AJ544" s="3"/>
      <c r="AK544" s="3"/>
      <c r="AL544" s="3"/>
      <c r="AM544" s="1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0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29"/>
      <c r="BQ544" s="34"/>
      <c r="BR544" s="34"/>
      <c r="BS544" s="34"/>
      <c r="BT544" s="34"/>
      <c r="BU544" s="34"/>
      <c r="BV544" s="34"/>
      <c r="BW544" s="34"/>
      <c r="BX544" s="34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</row>
    <row r="545" spans="1:99" x14ac:dyDescent="0.15">
      <c r="A545" s="3"/>
      <c r="B545" s="3"/>
      <c r="C545" s="3"/>
      <c r="D545" s="3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4"/>
      <c r="AD545" s="3"/>
      <c r="AE545" s="3"/>
      <c r="AF545" s="3"/>
      <c r="AG545" s="3"/>
      <c r="AH545" s="3"/>
      <c r="AI545" s="3"/>
      <c r="AJ545" s="3"/>
      <c r="AK545" s="3"/>
      <c r="AL545" s="3"/>
      <c r="AM545" s="1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0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29"/>
      <c r="BQ545" s="34"/>
      <c r="BR545" s="34"/>
      <c r="BS545" s="34"/>
      <c r="BT545" s="34"/>
      <c r="BU545" s="34"/>
      <c r="BV545" s="34"/>
      <c r="BW545" s="34"/>
      <c r="BX545" s="34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</row>
    <row r="546" spans="1:99" x14ac:dyDescent="0.15">
      <c r="A546" s="3"/>
      <c r="B546" s="3"/>
      <c r="C546" s="3"/>
      <c r="D546" s="3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4"/>
      <c r="AD546" s="3"/>
      <c r="AE546" s="3"/>
      <c r="AF546" s="3"/>
      <c r="AG546" s="3"/>
      <c r="AH546" s="3"/>
      <c r="AI546" s="3"/>
      <c r="AJ546" s="3"/>
      <c r="AK546" s="3"/>
      <c r="AL546" s="3"/>
      <c r="AM546" s="1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0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29"/>
      <c r="BQ546" s="34"/>
      <c r="BR546" s="34"/>
      <c r="BS546" s="34"/>
      <c r="BT546" s="34"/>
      <c r="BU546" s="34"/>
      <c r="BV546" s="34"/>
      <c r="BW546" s="34"/>
      <c r="BX546" s="34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</row>
    <row r="547" spans="1:99" x14ac:dyDescent="0.15">
      <c r="A547" s="3"/>
      <c r="B547" s="3"/>
      <c r="C547" s="3"/>
      <c r="D547" s="3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4"/>
      <c r="AD547" s="3"/>
      <c r="AE547" s="3"/>
      <c r="AF547" s="3"/>
      <c r="AG547" s="3"/>
      <c r="AH547" s="3"/>
      <c r="AI547" s="3"/>
      <c r="AJ547" s="3"/>
      <c r="AK547" s="3"/>
      <c r="AL547" s="3"/>
      <c r="AM547" s="1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0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29"/>
      <c r="BQ547" s="34"/>
      <c r="BR547" s="34"/>
      <c r="BS547" s="34"/>
      <c r="BT547" s="34"/>
      <c r="BU547" s="34"/>
      <c r="BV547" s="34"/>
      <c r="BW547" s="34"/>
      <c r="BX547" s="34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</row>
    <row r="548" spans="1:99" x14ac:dyDescent="0.15">
      <c r="A548" s="3"/>
      <c r="B548" s="3"/>
      <c r="C548" s="3"/>
      <c r="D548" s="3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4"/>
      <c r="AD548" s="3"/>
      <c r="AE548" s="3"/>
      <c r="AF548" s="3"/>
      <c r="AG548" s="3"/>
      <c r="AH548" s="3"/>
      <c r="AI548" s="3"/>
      <c r="AJ548" s="3"/>
      <c r="AK548" s="3"/>
      <c r="AL548" s="3"/>
      <c r="AM548" s="1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0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29"/>
      <c r="BQ548" s="34"/>
      <c r="BR548" s="34"/>
      <c r="BS548" s="34"/>
      <c r="BT548" s="34"/>
      <c r="BU548" s="34"/>
      <c r="BV548" s="34"/>
      <c r="BW548" s="34"/>
      <c r="BX548" s="34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</row>
    <row r="549" spans="1:99" x14ac:dyDescent="0.15">
      <c r="A549" s="3"/>
      <c r="B549" s="3"/>
      <c r="C549" s="3"/>
      <c r="D549" s="3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4"/>
      <c r="AD549" s="3"/>
      <c r="AE549" s="3"/>
      <c r="AF549" s="3"/>
      <c r="AG549" s="3"/>
      <c r="AH549" s="3"/>
      <c r="AI549" s="3"/>
      <c r="AJ549" s="3"/>
      <c r="AK549" s="3"/>
      <c r="AL549" s="3"/>
      <c r="AM549" s="1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0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29"/>
      <c r="BQ549" s="34"/>
      <c r="BR549" s="34"/>
      <c r="BS549" s="34"/>
      <c r="BT549" s="34"/>
      <c r="BU549" s="34"/>
      <c r="BV549" s="34"/>
      <c r="BW549" s="34"/>
      <c r="BX549" s="34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</row>
    <row r="550" spans="1:99" x14ac:dyDescent="0.15">
      <c r="A550" s="3"/>
      <c r="B550" s="3"/>
      <c r="C550" s="3"/>
      <c r="D550" s="3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4"/>
      <c r="AD550" s="3"/>
      <c r="AE550" s="3"/>
      <c r="AF550" s="3"/>
      <c r="AG550" s="3"/>
      <c r="AH550" s="3"/>
      <c r="AI550" s="3"/>
      <c r="AJ550" s="3"/>
      <c r="AK550" s="3"/>
      <c r="AL550" s="3"/>
      <c r="AM550" s="1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0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29"/>
      <c r="BQ550" s="34"/>
      <c r="BR550" s="34"/>
      <c r="BS550" s="34"/>
      <c r="BT550" s="34"/>
      <c r="BU550" s="34"/>
      <c r="BV550" s="34"/>
      <c r="BW550" s="34"/>
      <c r="BX550" s="34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</row>
    <row r="551" spans="1:99" x14ac:dyDescent="0.15">
      <c r="A551" s="3"/>
      <c r="B551" s="3"/>
      <c r="C551" s="3"/>
      <c r="D551" s="3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4"/>
      <c r="AD551" s="3"/>
      <c r="AE551" s="3"/>
      <c r="AF551" s="3"/>
      <c r="AG551" s="3"/>
      <c r="AH551" s="3"/>
      <c r="AI551" s="3"/>
      <c r="AJ551" s="3"/>
      <c r="AK551" s="3"/>
      <c r="AL551" s="3"/>
      <c r="AM551" s="1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0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29"/>
      <c r="BQ551" s="34"/>
      <c r="BR551" s="34"/>
      <c r="BS551" s="34"/>
      <c r="BT551" s="34"/>
      <c r="BU551" s="34"/>
      <c r="BV551" s="34"/>
      <c r="BW551" s="34"/>
      <c r="BX551" s="34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</row>
    <row r="552" spans="1:99" x14ac:dyDescent="0.15">
      <c r="A552" s="3"/>
      <c r="B552" s="3"/>
      <c r="C552" s="3"/>
      <c r="D552" s="3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4"/>
      <c r="AD552" s="3"/>
      <c r="AE552" s="3"/>
      <c r="AF552" s="3"/>
      <c r="AG552" s="3"/>
      <c r="AH552" s="3"/>
      <c r="AI552" s="3"/>
      <c r="AJ552" s="3"/>
      <c r="AK552" s="3"/>
      <c r="AL552" s="3"/>
      <c r="AM552" s="1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0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29"/>
      <c r="BQ552" s="34"/>
      <c r="BR552" s="34"/>
      <c r="BS552" s="34"/>
      <c r="BT552" s="34"/>
      <c r="BU552" s="34"/>
      <c r="BV552" s="34"/>
      <c r="BW552" s="34"/>
      <c r="BX552" s="34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</row>
    <row r="553" spans="1:99" x14ac:dyDescent="0.15">
      <c r="A553" s="3"/>
      <c r="B553" s="3"/>
      <c r="C553" s="3"/>
      <c r="D553" s="3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4"/>
      <c r="AD553" s="3"/>
      <c r="AE553" s="3"/>
      <c r="AF553" s="3"/>
      <c r="AG553" s="3"/>
      <c r="AH553" s="3"/>
      <c r="AI553" s="3"/>
      <c r="AJ553" s="3"/>
      <c r="AK553" s="3"/>
      <c r="AL553" s="3"/>
      <c r="AM553" s="1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0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29"/>
      <c r="BQ553" s="34"/>
      <c r="BR553" s="34"/>
      <c r="BS553" s="34"/>
      <c r="BT553" s="34"/>
      <c r="BU553" s="34"/>
      <c r="BV553" s="34"/>
      <c r="BW553" s="34"/>
      <c r="BX553" s="34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</row>
    <row r="554" spans="1:99" x14ac:dyDescent="0.15">
      <c r="A554" s="3"/>
      <c r="B554" s="3"/>
      <c r="C554" s="3"/>
      <c r="D554" s="3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4"/>
      <c r="AD554" s="3"/>
      <c r="AE554" s="3"/>
      <c r="AF554" s="3"/>
      <c r="AG554" s="3"/>
      <c r="AH554" s="3"/>
      <c r="AI554" s="3"/>
      <c r="AJ554" s="3"/>
      <c r="AK554" s="3"/>
      <c r="AL554" s="3"/>
      <c r="AM554" s="1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0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29"/>
      <c r="BQ554" s="34"/>
      <c r="BR554" s="34"/>
      <c r="BS554" s="34"/>
      <c r="BT554" s="34"/>
      <c r="BU554" s="34"/>
      <c r="BV554" s="34"/>
      <c r="BW554" s="34"/>
      <c r="BX554" s="34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</row>
    <row r="555" spans="1:99" x14ac:dyDescent="0.15">
      <c r="A555" s="3"/>
      <c r="B555" s="3"/>
      <c r="C555" s="3"/>
      <c r="D555" s="3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4"/>
      <c r="AD555" s="3"/>
      <c r="AE555" s="3"/>
      <c r="AF555" s="3"/>
      <c r="AG555" s="3"/>
      <c r="AH555" s="3"/>
      <c r="AI555" s="3"/>
      <c r="AJ555" s="3"/>
      <c r="AK555" s="3"/>
      <c r="AL555" s="3"/>
      <c r="AM555" s="1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0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29"/>
      <c r="BQ555" s="34"/>
      <c r="BR555" s="34"/>
      <c r="BS555" s="34"/>
      <c r="BT555" s="34"/>
      <c r="BU555" s="34"/>
      <c r="BV555" s="34"/>
      <c r="BW555" s="34"/>
      <c r="BX555" s="34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</row>
    <row r="556" spans="1:99" x14ac:dyDescent="0.15">
      <c r="A556" s="3"/>
      <c r="B556" s="3"/>
      <c r="C556" s="3"/>
      <c r="D556" s="3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4"/>
      <c r="AD556" s="3"/>
      <c r="AE556" s="3"/>
      <c r="AF556" s="3"/>
      <c r="AG556" s="3"/>
      <c r="AH556" s="3"/>
      <c r="AI556" s="3"/>
      <c r="AJ556" s="3"/>
      <c r="AK556" s="3"/>
      <c r="AL556" s="3"/>
      <c r="AM556" s="1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0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29"/>
      <c r="BQ556" s="34"/>
      <c r="BR556" s="34"/>
      <c r="BS556" s="34"/>
      <c r="BT556" s="34"/>
      <c r="BU556" s="34"/>
      <c r="BV556" s="34"/>
      <c r="BW556" s="34"/>
      <c r="BX556" s="34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</row>
    <row r="557" spans="1:99" x14ac:dyDescent="0.15">
      <c r="A557" s="3"/>
      <c r="B557" s="3"/>
      <c r="C557" s="3"/>
      <c r="D557" s="3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4"/>
      <c r="AD557" s="3"/>
      <c r="AE557" s="3"/>
      <c r="AF557" s="3"/>
      <c r="AG557" s="3"/>
      <c r="AH557" s="3"/>
      <c r="AI557" s="3"/>
      <c r="AJ557" s="3"/>
      <c r="AK557" s="3"/>
      <c r="AL557" s="3"/>
      <c r="AM557" s="1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0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29"/>
      <c r="BQ557" s="34"/>
      <c r="BR557" s="34"/>
      <c r="BS557" s="34"/>
      <c r="BT557" s="34"/>
      <c r="BU557" s="34"/>
      <c r="BV557" s="34"/>
      <c r="BW557" s="34"/>
      <c r="BX557" s="34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</row>
    <row r="558" spans="1:99" x14ac:dyDescent="0.15">
      <c r="A558" s="3"/>
      <c r="B558" s="3"/>
      <c r="C558" s="3"/>
      <c r="D558" s="3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4"/>
      <c r="AD558" s="3"/>
      <c r="AE558" s="3"/>
      <c r="AF558" s="3"/>
      <c r="AG558" s="3"/>
      <c r="AH558" s="3"/>
      <c r="AI558" s="3"/>
      <c r="AJ558" s="3"/>
      <c r="AK558" s="3"/>
      <c r="AL558" s="3"/>
      <c r="AM558" s="1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0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29"/>
      <c r="BQ558" s="34"/>
      <c r="BR558" s="34"/>
      <c r="BS558" s="34"/>
      <c r="BT558" s="34"/>
      <c r="BU558" s="34"/>
      <c r="BV558" s="34"/>
      <c r="BW558" s="34"/>
      <c r="BX558" s="34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</row>
    <row r="559" spans="1:99" x14ac:dyDescent="0.15">
      <c r="A559" s="3"/>
      <c r="B559" s="3"/>
      <c r="C559" s="3"/>
      <c r="D559" s="3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4"/>
      <c r="AD559" s="3"/>
      <c r="AE559" s="3"/>
      <c r="AF559" s="3"/>
      <c r="AG559" s="3"/>
      <c r="AH559" s="3"/>
      <c r="AI559" s="3"/>
      <c r="AJ559" s="3"/>
      <c r="AK559" s="3"/>
      <c r="AL559" s="3"/>
      <c r="AM559" s="1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0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29"/>
      <c r="BQ559" s="34"/>
      <c r="BR559" s="34"/>
      <c r="BS559" s="34"/>
      <c r="BT559" s="34"/>
      <c r="BU559" s="34"/>
      <c r="BV559" s="34"/>
      <c r="BW559" s="34"/>
      <c r="BX559" s="34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</row>
    <row r="560" spans="1:99" x14ac:dyDescent="0.15">
      <c r="A560" s="3"/>
      <c r="B560" s="3"/>
      <c r="C560" s="3"/>
      <c r="D560" s="3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4"/>
      <c r="AD560" s="3"/>
      <c r="AE560" s="3"/>
      <c r="AF560" s="3"/>
      <c r="AG560" s="3"/>
      <c r="AH560" s="3"/>
      <c r="AI560" s="3"/>
      <c r="AJ560" s="3"/>
      <c r="AK560" s="3"/>
      <c r="AL560" s="3"/>
      <c r="AM560" s="1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0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29"/>
      <c r="BQ560" s="34"/>
      <c r="BR560" s="34"/>
      <c r="BS560" s="34"/>
      <c r="BT560" s="34"/>
      <c r="BU560" s="34"/>
      <c r="BV560" s="34"/>
      <c r="BW560" s="34"/>
      <c r="BX560" s="34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</row>
    <row r="561" spans="1:99" x14ac:dyDescent="0.15">
      <c r="A561" s="3"/>
      <c r="B561" s="3"/>
      <c r="C561" s="3"/>
      <c r="D561" s="3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4"/>
      <c r="AD561" s="3"/>
      <c r="AE561" s="3"/>
      <c r="AF561" s="3"/>
      <c r="AG561" s="3"/>
      <c r="AH561" s="3"/>
      <c r="AI561" s="3"/>
      <c r="AJ561" s="3"/>
      <c r="AK561" s="3"/>
      <c r="AL561" s="3"/>
      <c r="AM561" s="1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0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29"/>
      <c r="BQ561" s="34"/>
      <c r="BR561" s="34"/>
      <c r="BS561" s="34"/>
      <c r="BT561" s="34"/>
      <c r="BU561" s="34"/>
      <c r="BV561" s="34"/>
      <c r="BW561" s="34"/>
      <c r="BX561" s="34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</row>
    <row r="562" spans="1:99" x14ac:dyDescent="0.15">
      <c r="A562" s="3"/>
      <c r="B562" s="3"/>
      <c r="C562" s="3"/>
      <c r="D562" s="3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4"/>
      <c r="AD562" s="3"/>
      <c r="AE562" s="3"/>
      <c r="AF562" s="3"/>
      <c r="AG562" s="3"/>
      <c r="AH562" s="3"/>
      <c r="AI562" s="3"/>
      <c r="AJ562" s="3"/>
      <c r="AK562" s="3"/>
      <c r="AL562" s="3"/>
      <c r="AM562" s="1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0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29"/>
      <c r="BQ562" s="34"/>
      <c r="BR562" s="34"/>
      <c r="BS562" s="34"/>
      <c r="BT562" s="34"/>
      <c r="BU562" s="34"/>
      <c r="BV562" s="34"/>
      <c r="BW562" s="34"/>
      <c r="BX562" s="34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</row>
    <row r="563" spans="1:99" x14ac:dyDescent="0.15">
      <c r="A563" s="3"/>
      <c r="B563" s="3"/>
      <c r="C563" s="3"/>
      <c r="D563" s="3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4"/>
      <c r="AD563" s="3"/>
      <c r="AE563" s="3"/>
      <c r="AF563" s="3"/>
      <c r="AG563" s="3"/>
      <c r="AH563" s="3"/>
      <c r="AI563" s="3"/>
      <c r="AJ563" s="3"/>
      <c r="AK563" s="3"/>
      <c r="AL563" s="3"/>
      <c r="AM563" s="1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0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29"/>
      <c r="BQ563" s="34"/>
      <c r="BR563" s="34"/>
      <c r="BS563" s="34"/>
      <c r="BT563" s="34"/>
      <c r="BU563" s="34"/>
      <c r="BV563" s="34"/>
      <c r="BW563" s="34"/>
      <c r="BX563" s="34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</row>
    <row r="564" spans="1:99" x14ac:dyDescent="0.15">
      <c r="A564" s="3"/>
      <c r="B564" s="3"/>
      <c r="C564" s="3"/>
      <c r="D564" s="3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4"/>
      <c r="AD564" s="3"/>
      <c r="AE564" s="3"/>
      <c r="AF564" s="3"/>
      <c r="AG564" s="3"/>
      <c r="AH564" s="3"/>
      <c r="AI564" s="3"/>
      <c r="AJ564" s="3"/>
      <c r="AK564" s="3"/>
      <c r="AL564" s="3"/>
      <c r="AM564" s="1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0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29"/>
      <c r="BQ564" s="34"/>
      <c r="BR564" s="34"/>
      <c r="BS564" s="34"/>
      <c r="BT564" s="34"/>
      <c r="BU564" s="34"/>
      <c r="BV564" s="34"/>
      <c r="BW564" s="34"/>
      <c r="BX564" s="34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</row>
    <row r="565" spans="1:99" x14ac:dyDescent="0.15">
      <c r="A565" s="3"/>
      <c r="B565" s="3"/>
      <c r="C565" s="3"/>
      <c r="D565" s="3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4"/>
      <c r="AD565" s="3"/>
      <c r="AE565" s="3"/>
      <c r="AF565" s="3"/>
      <c r="AG565" s="3"/>
      <c r="AH565" s="3"/>
      <c r="AI565" s="3"/>
      <c r="AJ565" s="3"/>
      <c r="AK565" s="3"/>
      <c r="AL565" s="3"/>
      <c r="AM565" s="1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0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29"/>
      <c r="BQ565" s="34"/>
      <c r="BR565" s="34"/>
      <c r="BS565" s="34"/>
      <c r="BT565" s="34"/>
      <c r="BU565" s="34"/>
      <c r="BV565" s="34"/>
      <c r="BW565" s="34"/>
      <c r="BX565" s="34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</row>
    <row r="566" spans="1:99" x14ac:dyDescent="0.15">
      <c r="A566" s="3"/>
      <c r="B566" s="3"/>
      <c r="C566" s="3"/>
      <c r="D566" s="3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4"/>
      <c r="AD566" s="3"/>
      <c r="AE566" s="3"/>
      <c r="AF566" s="3"/>
      <c r="AG566" s="3"/>
      <c r="AH566" s="3"/>
      <c r="AI566" s="3"/>
      <c r="AJ566" s="3"/>
      <c r="AK566" s="3"/>
      <c r="AL566" s="3"/>
      <c r="AM566" s="1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0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29"/>
      <c r="BQ566" s="34"/>
      <c r="BR566" s="34"/>
      <c r="BS566" s="34"/>
      <c r="BT566" s="34"/>
      <c r="BU566" s="34"/>
      <c r="BV566" s="34"/>
      <c r="BW566" s="34"/>
      <c r="BX566" s="34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</row>
    <row r="567" spans="1:99" x14ac:dyDescent="0.15">
      <c r="A567" s="3"/>
      <c r="B567" s="3"/>
      <c r="C567" s="3"/>
      <c r="D567" s="3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4"/>
      <c r="AD567" s="3"/>
      <c r="AE567" s="3"/>
      <c r="AF567" s="3"/>
      <c r="AG567" s="3"/>
      <c r="AH567" s="3"/>
      <c r="AI567" s="3"/>
      <c r="AJ567" s="3"/>
      <c r="AK567" s="3"/>
      <c r="AL567" s="3"/>
      <c r="AM567" s="1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0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29"/>
      <c r="BQ567" s="34"/>
      <c r="BR567" s="34"/>
      <c r="BS567" s="34"/>
      <c r="BT567" s="34"/>
      <c r="BU567" s="34"/>
      <c r="BV567" s="34"/>
      <c r="BW567" s="34"/>
      <c r="BX567" s="34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</row>
    <row r="568" spans="1:99" x14ac:dyDescent="0.15">
      <c r="A568" s="3"/>
      <c r="B568" s="3"/>
      <c r="C568" s="3"/>
      <c r="D568" s="3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4"/>
      <c r="AD568" s="3"/>
      <c r="AE568" s="3"/>
      <c r="AF568" s="3"/>
      <c r="AG568" s="3"/>
      <c r="AH568" s="3"/>
      <c r="AI568" s="3"/>
      <c r="AJ568" s="3"/>
      <c r="AK568" s="3"/>
      <c r="AL568" s="3"/>
      <c r="AM568" s="1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0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29"/>
      <c r="BQ568" s="34"/>
      <c r="BR568" s="34"/>
      <c r="BS568" s="34"/>
      <c r="BT568" s="34"/>
      <c r="BU568" s="34"/>
      <c r="BV568" s="34"/>
      <c r="BW568" s="34"/>
      <c r="BX568" s="34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</row>
    <row r="569" spans="1:99" x14ac:dyDescent="0.15">
      <c r="A569" s="3"/>
      <c r="B569" s="3"/>
      <c r="C569" s="3"/>
      <c r="D569" s="3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4"/>
      <c r="AD569" s="3"/>
      <c r="AE569" s="3"/>
      <c r="AF569" s="3"/>
      <c r="AG569" s="3"/>
      <c r="AH569" s="3"/>
      <c r="AI569" s="3"/>
      <c r="AJ569" s="3"/>
      <c r="AK569" s="3"/>
      <c r="AL569" s="3"/>
      <c r="AM569" s="1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0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29"/>
      <c r="BQ569" s="34"/>
      <c r="BR569" s="34"/>
      <c r="BS569" s="34"/>
      <c r="BT569" s="34"/>
      <c r="BU569" s="34"/>
      <c r="BV569" s="34"/>
      <c r="BW569" s="34"/>
      <c r="BX569" s="34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</row>
    <row r="570" spans="1:99" x14ac:dyDescent="0.15">
      <c r="A570" s="3"/>
      <c r="B570" s="3"/>
      <c r="C570" s="3"/>
      <c r="D570" s="3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4"/>
      <c r="AD570" s="3"/>
      <c r="AE570" s="3"/>
      <c r="AF570" s="3"/>
      <c r="AG570" s="3"/>
      <c r="AH570" s="3"/>
      <c r="AI570" s="3"/>
      <c r="AJ570" s="3"/>
      <c r="AK570" s="3"/>
      <c r="AL570" s="3"/>
      <c r="AM570" s="1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0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29"/>
      <c r="BQ570" s="34"/>
      <c r="BR570" s="34"/>
      <c r="BS570" s="34"/>
      <c r="BT570" s="34"/>
      <c r="BU570" s="34"/>
      <c r="BV570" s="34"/>
      <c r="BW570" s="34"/>
      <c r="BX570" s="34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</row>
    <row r="571" spans="1:99" x14ac:dyDescent="0.15">
      <c r="A571" s="3"/>
      <c r="B571" s="3"/>
      <c r="C571" s="3"/>
      <c r="D571" s="3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4"/>
      <c r="AD571" s="3"/>
      <c r="AE571" s="3"/>
      <c r="AF571" s="3"/>
      <c r="AG571" s="3"/>
      <c r="AH571" s="3"/>
      <c r="AI571" s="3"/>
      <c r="AJ571" s="3"/>
      <c r="AK571" s="3"/>
      <c r="AL571" s="3"/>
      <c r="AM571" s="1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0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29"/>
      <c r="BQ571" s="34"/>
      <c r="BR571" s="34"/>
      <c r="BS571" s="34"/>
      <c r="BT571" s="34"/>
      <c r="BU571" s="34"/>
      <c r="BV571" s="34"/>
      <c r="BW571" s="34"/>
      <c r="BX571" s="34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</row>
    <row r="572" spans="1:99" x14ac:dyDescent="0.15">
      <c r="A572" s="3"/>
      <c r="B572" s="3"/>
      <c r="C572" s="3"/>
      <c r="D572" s="3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4"/>
      <c r="AD572" s="3"/>
      <c r="AE572" s="3"/>
      <c r="AF572" s="3"/>
      <c r="AG572" s="3"/>
      <c r="AH572" s="3"/>
      <c r="AI572" s="3"/>
      <c r="AJ572" s="3"/>
      <c r="AK572" s="3"/>
      <c r="AL572" s="3"/>
      <c r="AM572" s="1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0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29"/>
      <c r="BQ572" s="34"/>
      <c r="BR572" s="34"/>
      <c r="BS572" s="34"/>
      <c r="BT572" s="34"/>
      <c r="BU572" s="34"/>
      <c r="BV572" s="34"/>
      <c r="BW572" s="34"/>
      <c r="BX572" s="34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</row>
    <row r="573" spans="1:99" x14ac:dyDescent="0.15">
      <c r="A573" s="3"/>
      <c r="B573" s="3"/>
      <c r="C573" s="3"/>
      <c r="D573" s="3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4"/>
      <c r="AD573" s="3"/>
      <c r="AE573" s="3"/>
      <c r="AF573" s="3"/>
      <c r="AG573" s="3"/>
      <c r="AH573" s="3"/>
      <c r="AI573" s="3"/>
      <c r="AJ573" s="3"/>
      <c r="AK573" s="3"/>
      <c r="AL573" s="3"/>
      <c r="AM573" s="1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0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29"/>
      <c r="BQ573" s="34"/>
      <c r="BR573" s="34"/>
      <c r="BS573" s="34"/>
      <c r="BT573" s="34"/>
      <c r="BU573" s="34"/>
      <c r="BV573" s="34"/>
      <c r="BW573" s="34"/>
      <c r="BX573" s="34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</row>
    <row r="574" spans="1:99" x14ac:dyDescent="0.15">
      <c r="A574" s="3"/>
      <c r="B574" s="3"/>
      <c r="C574" s="3"/>
      <c r="D574" s="3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4"/>
      <c r="AD574" s="3"/>
      <c r="AE574" s="3"/>
      <c r="AF574" s="3"/>
      <c r="AG574" s="3"/>
      <c r="AH574" s="3"/>
      <c r="AI574" s="3"/>
      <c r="AJ574" s="3"/>
      <c r="AK574" s="3"/>
      <c r="AL574" s="3"/>
      <c r="AM574" s="1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0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29"/>
      <c r="BQ574" s="34"/>
      <c r="BR574" s="34"/>
      <c r="BS574" s="34"/>
      <c r="BT574" s="34"/>
      <c r="BU574" s="34"/>
      <c r="BV574" s="34"/>
      <c r="BW574" s="34"/>
      <c r="BX574" s="34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</row>
    <row r="575" spans="1:99" x14ac:dyDescent="0.15">
      <c r="A575" s="3"/>
      <c r="B575" s="3"/>
      <c r="C575" s="3"/>
      <c r="D575" s="3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4"/>
      <c r="AD575" s="3"/>
      <c r="AE575" s="3"/>
      <c r="AF575" s="3"/>
      <c r="AG575" s="3"/>
      <c r="AH575" s="3"/>
      <c r="AI575" s="3"/>
      <c r="AJ575" s="3"/>
      <c r="AK575" s="3"/>
      <c r="AL575" s="3"/>
      <c r="AM575" s="1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0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29"/>
      <c r="BQ575" s="34"/>
      <c r="BR575" s="34"/>
      <c r="BS575" s="34"/>
      <c r="BT575" s="34"/>
      <c r="BU575" s="34"/>
      <c r="BV575" s="34"/>
      <c r="BW575" s="34"/>
      <c r="BX575" s="34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</row>
    <row r="576" spans="1:99" x14ac:dyDescent="0.15">
      <c r="A576" s="3"/>
      <c r="B576" s="3"/>
      <c r="C576" s="3"/>
      <c r="D576" s="3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4"/>
      <c r="AD576" s="3"/>
      <c r="AE576" s="3"/>
      <c r="AF576" s="3"/>
      <c r="AG576" s="3"/>
      <c r="AH576" s="3"/>
      <c r="AI576" s="3"/>
      <c r="AJ576" s="3"/>
      <c r="AK576" s="3"/>
      <c r="AL576" s="3"/>
      <c r="AM576" s="1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0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29"/>
      <c r="BQ576" s="34"/>
      <c r="BR576" s="34"/>
      <c r="BS576" s="34"/>
      <c r="BT576" s="34"/>
      <c r="BU576" s="34"/>
      <c r="BV576" s="34"/>
      <c r="BW576" s="34"/>
      <c r="BX576" s="34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</row>
    <row r="577" spans="1:99" x14ac:dyDescent="0.15">
      <c r="A577" s="3"/>
      <c r="B577" s="3"/>
      <c r="C577" s="3"/>
      <c r="D577" s="3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4"/>
      <c r="AD577" s="3"/>
      <c r="AE577" s="3"/>
      <c r="AF577" s="3"/>
      <c r="AG577" s="3"/>
      <c r="AH577" s="3"/>
      <c r="AI577" s="3"/>
      <c r="AJ577" s="3"/>
      <c r="AK577" s="3"/>
      <c r="AL577" s="3"/>
      <c r="AM577" s="1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0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29"/>
      <c r="BQ577" s="34"/>
      <c r="BR577" s="34"/>
      <c r="BS577" s="34"/>
      <c r="BT577" s="34"/>
      <c r="BU577" s="34"/>
      <c r="BV577" s="34"/>
      <c r="BW577" s="34"/>
      <c r="BX577" s="34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</row>
    <row r="578" spans="1:99" x14ac:dyDescent="0.15">
      <c r="A578" s="3"/>
      <c r="B578" s="3"/>
      <c r="C578" s="3"/>
      <c r="D578" s="3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4"/>
      <c r="AD578" s="3"/>
      <c r="AE578" s="3"/>
      <c r="AF578" s="3"/>
      <c r="AG578" s="3"/>
      <c r="AH578" s="3"/>
      <c r="AI578" s="3"/>
      <c r="AJ578" s="3"/>
      <c r="AK578" s="3"/>
      <c r="AL578" s="3"/>
      <c r="AM578" s="1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0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29"/>
      <c r="BQ578" s="34"/>
      <c r="BR578" s="34"/>
      <c r="BS578" s="34"/>
      <c r="BT578" s="34"/>
      <c r="BU578" s="34"/>
      <c r="BV578" s="34"/>
      <c r="BW578" s="34"/>
      <c r="BX578" s="34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</row>
    <row r="579" spans="1:99" x14ac:dyDescent="0.15">
      <c r="A579" s="3"/>
      <c r="B579" s="3"/>
      <c r="C579" s="3"/>
      <c r="D579" s="3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4"/>
      <c r="AD579" s="3"/>
      <c r="AE579" s="3"/>
      <c r="AF579" s="3"/>
      <c r="AG579" s="3"/>
      <c r="AH579" s="3"/>
      <c r="AI579" s="3"/>
      <c r="AJ579" s="3"/>
      <c r="AK579" s="3"/>
      <c r="AL579" s="3"/>
      <c r="AM579" s="1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0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29"/>
      <c r="BQ579" s="34"/>
      <c r="BR579" s="34"/>
      <c r="BS579" s="34"/>
      <c r="BT579" s="34"/>
      <c r="BU579" s="34"/>
      <c r="BV579" s="34"/>
      <c r="BW579" s="34"/>
      <c r="BX579" s="34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</row>
    <row r="580" spans="1:99" x14ac:dyDescent="0.15">
      <c r="A580" s="3"/>
      <c r="B580" s="3"/>
      <c r="C580" s="3"/>
      <c r="D580" s="3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4"/>
      <c r="AD580" s="3"/>
      <c r="AE580" s="3"/>
      <c r="AF580" s="3"/>
      <c r="AG580" s="3"/>
      <c r="AH580" s="3"/>
      <c r="AI580" s="3"/>
      <c r="AJ580" s="3"/>
      <c r="AK580" s="3"/>
      <c r="AL580" s="3"/>
      <c r="AM580" s="1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0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29"/>
      <c r="BQ580" s="34"/>
      <c r="BR580" s="34"/>
      <c r="BS580" s="34"/>
      <c r="BT580" s="34"/>
      <c r="BU580" s="34"/>
      <c r="BV580" s="34"/>
      <c r="BW580" s="34"/>
      <c r="BX580" s="34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</row>
    <row r="581" spans="1:99" x14ac:dyDescent="0.15">
      <c r="A581" s="3"/>
      <c r="B581" s="3"/>
      <c r="C581" s="3"/>
      <c r="D581" s="3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4"/>
      <c r="AD581" s="3"/>
      <c r="AE581" s="3"/>
      <c r="AF581" s="3"/>
      <c r="AG581" s="3"/>
      <c r="AH581" s="3"/>
      <c r="AI581" s="3"/>
      <c r="AJ581" s="3"/>
      <c r="AK581" s="3"/>
      <c r="AL581" s="3"/>
      <c r="AM581" s="1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0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29"/>
      <c r="BQ581" s="34"/>
      <c r="BR581" s="34"/>
      <c r="BS581" s="34"/>
      <c r="BT581" s="34"/>
      <c r="BU581" s="34"/>
      <c r="BV581" s="34"/>
      <c r="BW581" s="34"/>
      <c r="BX581" s="34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</row>
    <row r="582" spans="1:99" x14ac:dyDescent="0.15">
      <c r="A582" s="3"/>
      <c r="B582" s="3"/>
      <c r="C582" s="3"/>
      <c r="D582" s="3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4"/>
      <c r="AD582" s="3"/>
      <c r="AE582" s="3"/>
      <c r="AF582" s="3"/>
      <c r="AG582" s="3"/>
      <c r="AH582" s="3"/>
      <c r="AI582" s="3"/>
      <c r="AJ582" s="3"/>
      <c r="AK582" s="3"/>
      <c r="AL582" s="3"/>
      <c r="AM582" s="1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0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29"/>
      <c r="BQ582" s="34"/>
      <c r="BR582" s="34"/>
      <c r="BS582" s="34"/>
      <c r="BT582" s="34"/>
      <c r="BU582" s="34"/>
      <c r="BV582" s="34"/>
      <c r="BW582" s="34"/>
      <c r="BX582" s="34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</row>
    <row r="583" spans="1:99" x14ac:dyDescent="0.15">
      <c r="A583" s="3"/>
      <c r="B583" s="3"/>
      <c r="C583" s="3"/>
      <c r="D583" s="3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4"/>
      <c r="AD583" s="3"/>
      <c r="AE583" s="3"/>
      <c r="AF583" s="3"/>
      <c r="AG583" s="3"/>
      <c r="AH583" s="3"/>
      <c r="AI583" s="3"/>
      <c r="AJ583" s="3"/>
      <c r="AK583" s="3"/>
      <c r="AL583" s="3"/>
      <c r="AM583" s="1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0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29"/>
      <c r="BQ583" s="34"/>
      <c r="BR583" s="34"/>
      <c r="BS583" s="34"/>
      <c r="BT583" s="34"/>
      <c r="BU583" s="34"/>
      <c r="BV583" s="34"/>
      <c r="BW583" s="34"/>
      <c r="BX583" s="34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</row>
    <row r="584" spans="1:99" x14ac:dyDescent="0.15">
      <c r="A584" s="3"/>
      <c r="B584" s="3"/>
      <c r="C584" s="3"/>
      <c r="D584" s="3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4"/>
      <c r="AD584" s="3"/>
      <c r="AE584" s="3"/>
      <c r="AF584" s="3"/>
      <c r="AG584" s="3"/>
      <c r="AH584" s="3"/>
      <c r="AI584" s="3"/>
      <c r="AJ584" s="3"/>
      <c r="AK584" s="3"/>
      <c r="AL584" s="3"/>
      <c r="AM584" s="1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0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29"/>
      <c r="BQ584" s="34"/>
      <c r="BR584" s="34"/>
      <c r="BS584" s="34"/>
      <c r="BT584" s="34"/>
      <c r="BU584" s="34"/>
      <c r="BV584" s="34"/>
      <c r="BW584" s="34"/>
      <c r="BX584" s="34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</row>
    <row r="585" spans="1:99" x14ac:dyDescent="0.15">
      <c r="A585" s="3"/>
      <c r="B585" s="3"/>
      <c r="C585" s="3"/>
      <c r="D585" s="3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4"/>
      <c r="AD585" s="3"/>
      <c r="AE585" s="3"/>
      <c r="AF585" s="3"/>
      <c r="AG585" s="3"/>
      <c r="AH585" s="3"/>
      <c r="AI585" s="3"/>
      <c r="AJ585" s="3"/>
      <c r="AK585" s="3"/>
      <c r="AL585" s="3"/>
      <c r="AM585" s="1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0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29"/>
      <c r="BQ585" s="34"/>
      <c r="BR585" s="34"/>
      <c r="BS585" s="34"/>
      <c r="BT585" s="34"/>
      <c r="BU585" s="34"/>
      <c r="BV585" s="34"/>
      <c r="BW585" s="34"/>
      <c r="BX585" s="34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</row>
    <row r="586" spans="1:99" x14ac:dyDescent="0.15">
      <c r="A586" s="3"/>
      <c r="B586" s="3"/>
      <c r="C586" s="3"/>
      <c r="D586" s="3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4"/>
      <c r="AD586" s="3"/>
      <c r="AE586" s="3"/>
      <c r="AF586" s="3"/>
      <c r="AG586" s="3"/>
      <c r="AH586" s="3"/>
      <c r="AI586" s="3"/>
      <c r="AJ586" s="3"/>
      <c r="AK586" s="3"/>
      <c r="AL586" s="3"/>
      <c r="AM586" s="1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0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29"/>
      <c r="BQ586" s="34"/>
      <c r="BR586" s="34"/>
      <c r="BS586" s="34"/>
      <c r="BT586" s="34"/>
      <c r="BU586" s="34"/>
      <c r="BV586" s="34"/>
      <c r="BW586" s="34"/>
      <c r="BX586" s="34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</row>
    <row r="587" spans="1:99" x14ac:dyDescent="0.15">
      <c r="A587" s="3"/>
      <c r="B587" s="3"/>
      <c r="C587" s="3"/>
      <c r="D587" s="3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4"/>
      <c r="AD587" s="3"/>
      <c r="AE587" s="3"/>
      <c r="AF587" s="3"/>
      <c r="AG587" s="3"/>
      <c r="AH587" s="3"/>
      <c r="AI587" s="3"/>
      <c r="AJ587" s="3"/>
      <c r="AK587" s="3"/>
      <c r="AL587" s="3"/>
      <c r="AM587" s="1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0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29"/>
      <c r="BQ587" s="34"/>
      <c r="BR587" s="34"/>
      <c r="BS587" s="34"/>
      <c r="BT587" s="34"/>
      <c r="BU587" s="34"/>
      <c r="BV587" s="34"/>
      <c r="BW587" s="34"/>
      <c r="BX587" s="34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</row>
    <row r="588" spans="1:99" x14ac:dyDescent="0.15">
      <c r="A588" s="3"/>
      <c r="B588" s="3"/>
      <c r="C588" s="3"/>
      <c r="D588" s="3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4"/>
      <c r="AD588" s="3"/>
      <c r="AE588" s="3"/>
      <c r="AF588" s="3"/>
      <c r="AG588" s="3"/>
      <c r="AH588" s="3"/>
      <c r="AI588" s="3"/>
      <c r="AJ588" s="3"/>
      <c r="AK588" s="3"/>
      <c r="AL588" s="3"/>
      <c r="AM588" s="1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0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29"/>
      <c r="BQ588" s="34"/>
      <c r="BR588" s="34"/>
      <c r="BS588" s="34"/>
      <c r="BT588" s="34"/>
      <c r="BU588" s="34"/>
      <c r="BV588" s="34"/>
      <c r="BW588" s="34"/>
      <c r="BX588" s="34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</row>
    <row r="589" spans="1:99" x14ac:dyDescent="0.15">
      <c r="A589" s="3"/>
      <c r="B589" s="3"/>
      <c r="C589" s="3"/>
      <c r="D589" s="3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4"/>
      <c r="AD589" s="3"/>
      <c r="AE589" s="3"/>
      <c r="AF589" s="3"/>
      <c r="AG589" s="3"/>
      <c r="AH589" s="3"/>
      <c r="AI589" s="3"/>
      <c r="AJ589" s="3"/>
      <c r="AK589" s="3"/>
      <c r="AL589" s="3"/>
      <c r="AM589" s="1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0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29"/>
      <c r="BQ589" s="34"/>
      <c r="BR589" s="34"/>
      <c r="BS589" s="34"/>
      <c r="BT589" s="34"/>
      <c r="BU589" s="34"/>
      <c r="BV589" s="34"/>
      <c r="BW589" s="34"/>
      <c r="BX589" s="34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</row>
    <row r="590" spans="1:99" x14ac:dyDescent="0.15">
      <c r="A590" s="3"/>
      <c r="B590" s="3"/>
      <c r="C590" s="3"/>
      <c r="D590" s="3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4"/>
      <c r="AD590" s="3"/>
      <c r="AE590" s="3"/>
      <c r="AF590" s="3"/>
      <c r="AG590" s="3"/>
      <c r="AH590" s="3"/>
      <c r="AI590" s="3"/>
      <c r="AJ590" s="3"/>
      <c r="AK590" s="3"/>
      <c r="AL590" s="3"/>
      <c r="AM590" s="1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0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29"/>
      <c r="BQ590" s="34"/>
      <c r="BR590" s="34"/>
      <c r="BS590" s="34"/>
      <c r="BT590" s="34"/>
      <c r="BU590" s="34"/>
      <c r="BV590" s="34"/>
      <c r="BW590" s="34"/>
      <c r="BX590" s="34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</row>
    <row r="591" spans="1:99" x14ac:dyDescent="0.15">
      <c r="A591" s="3"/>
      <c r="B591" s="3"/>
      <c r="C591" s="3"/>
      <c r="D591" s="3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4"/>
      <c r="AD591" s="3"/>
      <c r="AE591" s="3"/>
      <c r="AF591" s="3"/>
      <c r="AG591" s="3"/>
      <c r="AH591" s="3"/>
      <c r="AI591" s="3"/>
      <c r="AJ591" s="3"/>
      <c r="AK591" s="3"/>
      <c r="AL591" s="3"/>
      <c r="AM591" s="1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0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29"/>
      <c r="BQ591" s="34"/>
      <c r="BR591" s="34"/>
      <c r="BS591" s="34"/>
      <c r="BT591" s="34"/>
      <c r="BU591" s="34"/>
      <c r="BV591" s="34"/>
      <c r="BW591" s="34"/>
      <c r="BX591" s="34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</row>
    <row r="592" spans="1:99" x14ac:dyDescent="0.15">
      <c r="A592" s="3"/>
      <c r="B592" s="3"/>
      <c r="C592" s="3"/>
      <c r="D592" s="3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4"/>
      <c r="AD592" s="3"/>
      <c r="AE592" s="3"/>
      <c r="AF592" s="3"/>
      <c r="AG592" s="3"/>
      <c r="AH592" s="3"/>
      <c r="AI592" s="3"/>
      <c r="AJ592" s="3"/>
      <c r="AK592" s="3"/>
      <c r="AL592" s="3"/>
      <c r="AM592" s="1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0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29"/>
      <c r="BQ592" s="34"/>
      <c r="BR592" s="34"/>
      <c r="BS592" s="34"/>
      <c r="BT592" s="34"/>
      <c r="BU592" s="34"/>
      <c r="BV592" s="34"/>
      <c r="BW592" s="34"/>
      <c r="BX592" s="34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</row>
    <row r="593" spans="1:99" x14ac:dyDescent="0.15">
      <c r="A593" s="3"/>
      <c r="B593" s="3"/>
      <c r="C593" s="3"/>
      <c r="D593" s="3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4"/>
      <c r="AD593" s="3"/>
      <c r="AE593" s="3"/>
      <c r="AF593" s="3"/>
      <c r="AG593" s="3"/>
      <c r="AH593" s="3"/>
      <c r="AI593" s="3"/>
      <c r="AJ593" s="3"/>
      <c r="AK593" s="3"/>
      <c r="AL593" s="3"/>
      <c r="AM593" s="1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0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29"/>
      <c r="BQ593" s="34"/>
      <c r="BR593" s="34"/>
      <c r="BS593" s="34"/>
      <c r="BT593" s="34"/>
      <c r="BU593" s="34"/>
      <c r="BV593" s="34"/>
      <c r="BW593" s="34"/>
      <c r="BX593" s="34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</row>
    <row r="594" spans="1:99" x14ac:dyDescent="0.15">
      <c r="A594" s="3"/>
      <c r="B594" s="3"/>
      <c r="C594" s="3"/>
      <c r="D594" s="3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4"/>
      <c r="AD594" s="3"/>
      <c r="AE594" s="3"/>
      <c r="AF594" s="3"/>
      <c r="AG594" s="3"/>
      <c r="AH594" s="3"/>
      <c r="AI594" s="3"/>
      <c r="AJ594" s="3"/>
      <c r="AK594" s="3"/>
      <c r="AL594" s="3"/>
      <c r="AM594" s="1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0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29"/>
      <c r="BQ594" s="34"/>
      <c r="BR594" s="34"/>
      <c r="BS594" s="34"/>
      <c r="BT594" s="34"/>
      <c r="BU594" s="34"/>
      <c r="BV594" s="34"/>
      <c r="BW594" s="34"/>
      <c r="BX594" s="34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</row>
    <row r="595" spans="1:99" x14ac:dyDescent="0.15">
      <c r="A595" s="3"/>
      <c r="B595" s="3"/>
      <c r="C595" s="3"/>
      <c r="D595" s="3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4"/>
      <c r="AD595" s="3"/>
      <c r="AE595" s="3"/>
      <c r="AF595" s="3"/>
      <c r="AG595" s="3"/>
      <c r="AH595" s="3"/>
      <c r="AI595" s="3"/>
      <c r="AJ595" s="3"/>
      <c r="AK595" s="3"/>
      <c r="AL595" s="3"/>
      <c r="AM595" s="1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0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29"/>
      <c r="BQ595" s="34"/>
      <c r="BR595" s="34"/>
      <c r="BS595" s="34"/>
      <c r="BT595" s="34"/>
      <c r="BU595" s="34"/>
      <c r="BV595" s="34"/>
      <c r="BW595" s="34"/>
      <c r="BX595" s="34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</row>
    <row r="596" spans="1:99" x14ac:dyDescent="0.15">
      <c r="A596" s="3"/>
      <c r="B596" s="3"/>
      <c r="C596" s="3"/>
      <c r="D596" s="3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4"/>
      <c r="AD596" s="3"/>
      <c r="AE596" s="3"/>
      <c r="AF596" s="3"/>
      <c r="AG596" s="3"/>
      <c r="AH596" s="3"/>
      <c r="AI596" s="3"/>
      <c r="AJ596" s="3"/>
      <c r="AK596" s="3"/>
      <c r="AL596" s="3"/>
      <c r="AM596" s="1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0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29"/>
      <c r="BQ596" s="34"/>
      <c r="BR596" s="34"/>
      <c r="BS596" s="34"/>
      <c r="BT596" s="34"/>
      <c r="BU596" s="34"/>
      <c r="BV596" s="34"/>
      <c r="BW596" s="34"/>
      <c r="BX596" s="34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</row>
    <row r="597" spans="1:99" x14ac:dyDescent="0.15">
      <c r="A597" s="3"/>
      <c r="B597" s="3"/>
      <c r="C597" s="3"/>
      <c r="D597" s="3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4"/>
      <c r="AD597" s="3"/>
      <c r="AE597" s="3"/>
      <c r="AF597" s="3"/>
      <c r="AG597" s="3"/>
      <c r="AH597" s="3"/>
      <c r="AI597" s="3"/>
      <c r="AJ597" s="3"/>
      <c r="AK597" s="3"/>
      <c r="AL597" s="3"/>
      <c r="AM597" s="1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0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29"/>
      <c r="BQ597" s="34"/>
      <c r="BR597" s="34"/>
      <c r="BS597" s="34"/>
      <c r="BT597" s="34"/>
      <c r="BU597" s="34"/>
      <c r="BV597" s="34"/>
      <c r="BW597" s="34"/>
      <c r="BX597" s="34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</row>
    <row r="598" spans="1:99" x14ac:dyDescent="0.15">
      <c r="A598" s="3"/>
      <c r="B598" s="3"/>
      <c r="C598" s="3"/>
      <c r="D598" s="3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4"/>
      <c r="AD598" s="3"/>
      <c r="AE598" s="3"/>
      <c r="AF598" s="3"/>
      <c r="AG598" s="3"/>
      <c r="AH598" s="3"/>
      <c r="AI598" s="3"/>
      <c r="AJ598" s="3"/>
      <c r="AK598" s="3"/>
      <c r="AL598" s="3"/>
      <c r="AM598" s="1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0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29"/>
      <c r="BQ598" s="34"/>
      <c r="BR598" s="34"/>
      <c r="BS598" s="34"/>
      <c r="BT598" s="34"/>
      <c r="BU598" s="34"/>
      <c r="BV598" s="34"/>
      <c r="BW598" s="34"/>
      <c r="BX598" s="34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</row>
    <row r="599" spans="1:99" x14ac:dyDescent="0.15">
      <c r="A599" s="3"/>
      <c r="B599" s="3"/>
      <c r="C599" s="3"/>
      <c r="D599" s="3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4"/>
      <c r="AD599" s="3"/>
      <c r="AE599" s="3"/>
      <c r="AF599" s="3"/>
      <c r="AG599" s="3"/>
      <c r="AH599" s="3"/>
      <c r="AI599" s="3"/>
      <c r="AJ599" s="3"/>
      <c r="AK599" s="3"/>
      <c r="AL599" s="3"/>
      <c r="AM599" s="1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0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29"/>
      <c r="BQ599" s="34"/>
      <c r="BR599" s="34"/>
      <c r="BS599" s="34"/>
      <c r="BT599" s="34"/>
      <c r="BU599" s="34"/>
      <c r="BV599" s="34"/>
      <c r="BW599" s="34"/>
      <c r="BX599" s="34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</row>
    <row r="600" spans="1:99" x14ac:dyDescent="0.15">
      <c r="A600" s="3"/>
      <c r="B600" s="3"/>
      <c r="C600" s="3"/>
      <c r="D600" s="3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4"/>
      <c r="AD600" s="3"/>
      <c r="AE600" s="3"/>
      <c r="AF600" s="3"/>
      <c r="AG600" s="3"/>
      <c r="AH600" s="3"/>
      <c r="AI600" s="3"/>
      <c r="AJ600" s="3"/>
      <c r="AK600" s="3"/>
      <c r="AL600" s="3"/>
      <c r="AM600" s="1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0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29"/>
      <c r="BQ600" s="34"/>
      <c r="BR600" s="34"/>
      <c r="BS600" s="34"/>
      <c r="BT600" s="34"/>
      <c r="BU600" s="34"/>
      <c r="BV600" s="34"/>
      <c r="BW600" s="34"/>
      <c r="BX600" s="34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</row>
    <row r="601" spans="1:99" x14ac:dyDescent="0.15">
      <c r="A601" s="3"/>
      <c r="B601" s="3"/>
      <c r="C601" s="3"/>
      <c r="D601" s="3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4"/>
      <c r="AD601" s="3"/>
      <c r="AE601" s="3"/>
      <c r="AF601" s="3"/>
      <c r="AG601" s="3"/>
      <c r="AH601" s="3"/>
      <c r="AI601" s="3"/>
      <c r="AJ601" s="3"/>
      <c r="AK601" s="3"/>
      <c r="AL601" s="3"/>
      <c r="AM601" s="1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0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29"/>
      <c r="BQ601" s="34"/>
      <c r="BR601" s="34"/>
      <c r="BS601" s="34"/>
      <c r="BT601" s="34"/>
      <c r="BU601" s="34"/>
      <c r="BV601" s="34"/>
      <c r="BW601" s="34"/>
      <c r="BX601" s="34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</row>
    <row r="602" spans="1:99" x14ac:dyDescent="0.15">
      <c r="A602" s="3"/>
      <c r="B602" s="3"/>
      <c r="C602" s="3"/>
      <c r="D602" s="3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4"/>
      <c r="AD602" s="3"/>
      <c r="AE602" s="3"/>
      <c r="AF602" s="3"/>
      <c r="AG602" s="3"/>
      <c r="AH602" s="3"/>
      <c r="AI602" s="3"/>
      <c r="AJ602" s="3"/>
      <c r="AK602" s="3"/>
      <c r="AL602" s="3"/>
      <c r="AM602" s="1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0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29"/>
      <c r="BQ602" s="34"/>
      <c r="BR602" s="34"/>
      <c r="BS602" s="34"/>
      <c r="BT602" s="34"/>
      <c r="BU602" s="34"/>
      <c r="BV602" s="34"/>
      <c r="BW602" s="34"/>
      <c r="BX602" s="34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</row>
    <row r="603" spans="1:99" x14ac:dyDescent="0.15">
      <c r="A603" s="3"/>
      <c r="B603" s="3"/>
      <c r="C603" s="3"/>
      <c r="D603" s="3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4"/>
      <c r="AD603" s="3"/>
      <c r="AE603" s="3"/>
      <c r="AF603" s="3"/>
      <c r="AG603" s="3"/>
      <c r="AH603" s="3"/>
      <c r="AI603" s="3"/>
      <c r="AJ603" s="3"/>
      <c r="AK603" s="3"/>
      <c r="AL603" s="3"/>
      <c r="AM603" s="1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0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29"/>
      <c r="BQ603" s="34"/>
      <c r="BR603" s="34"/>
      <c r="BS603" s="34"/>
      <c r="BT603" s="34"/>
      <c r="BU603" s="34"/>
      <c r="BV603" s="34"/>
      <c r="BW603" s="34"/>
      <c r="BX603" s="34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</row>
    <row r="604" spans="1:99" x14ac:dyDescent="0.15">
      <c r="A604" s="3"/>
      <c r="B604" s="3"/>
      <c r="C604" s="3"/>
      <c r="D604" s="3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4"/>
      <c r="AD604" s="3"/>
      <c r="AE604" s="3"/>
      <c r="AF604" s="3"/>
      <c r="AG604" s="3"/>
      <c r="AH604" s="3"/>
      <c r="AI604" s="3"/>
      <c r="AJ604" s="3"/>
      <c r="AK604" s="3"/>
      <c r="AL604" s="3"/>
      <c r="AM604" s="1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0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29"/>
      <c r="BQ604" s="34"/>
      <c r="BR604" s="34"/>
      <c r="BS604" s="34"/>
      <c r="BT604" s="34"/>
      <c r="BU604" s="34"/>
      <c r="BV604" s="34"/>
      <c r="BW604" s="34"/>
      <c r="BX604" s="34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</row>
    <row r="605" spans="1:99" x14ac:dyDescent="0.15">
      <c r="A605" s="3"/>
      <c r="B605" s="3"/>
      <c r="C605" s="3"/>
      <c r="D605" s="3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4"/>
      <c r="AD605" s="3"/>
      <c r="AE605" s="3"/>
      <c r="AF605" s="3"/>
      <c r="AG605" s="3"/>
      <c r="AH605" s="3"/>
      <c r="AI605" s="3"/>
      <c r="AJ605" s="3"/>
      <c r="AK605" s="3"/>
      <c r="AL605" s="3"/>
      <c r="AM605" s="1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0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29"/>
      <c r="BQ605" s="34"/>
      <c r="BR605" s="34"/>
      <c r="BS605" s="34"/>
      <c r="BT605" s="34"/>
      <c r="BU605" s="34"/>
      <c r="BV605" s="34"/>
      <c r="BW605" s="34"/>
      <c r="BX605" s="34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</row>
    <row r="606" spans="1:99" x14ac:dyDescent="0.15">
      <c r="A606" s="3"/>
      <c r="B606" s="3"/>
      <c r="C606" s="3"/>
      <c r="D606" s="3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4"/>
      <c r="AD606" s="3"/>
      <c r="AE606" s="3"/>
      <c r="AF606" s="3"/>
      <c r="AG606" s="3"/>
      <c r="AH606" s="3"/>
      <c r="AI606" s="3"/>
      <c r="AJ606" s="3"/>
      <c r="AK606" s="3"/>
      <c r="AL606" s="3"/>
      <c r="AM606" s="1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0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29"/>
      <c r="BQ606" s="34"/>
      <c r="BR606" s="34"/>
      <c r="BS606" s="34"/>
      <c r="BT606" s="34"/>
      <c r="BU606" s="34"/>
      <c r="BV606" s="34"/>
      <c r="BW606" s="34"/>
      <c r="BX606" s="34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</row>
    <row r="607" spans="1:99" x14ac:dyDescent="0.15">
      <c r="A607" s="3"/>
      <c r="B607" s="3"/>
      <c r="C607" s="3"/>
      <c r="D607" s="3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4"/>
      <c r="AD607" s="3"/>
      <c r="AE607" s="3"/>
      <c r="AF607" s="3"/>
      <c r="AG607" s="3"/>
      <c r="AH607" s="3"/>
      <c r="AI607" s="3"/>
      <c r="AJ607" s="3"/>
      <c r="AK607" s="3"/>
      <c r="AL607" s="3"/>
      <c r="AM607" s="1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0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29"/>
      <c r="BQ607" s="34"/>
      <c r="BR607" s="34"/>
      <c r="BS607" s="34"/>
      <c r="BT607" s="34"/>
      <c r="BU607" s="34"/>
      <c r="BV607" s="34"/>
      <c r="BW607" s="34"/>
      <c r="BX607" s="34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</row>
    <row r="608" spans="1:99" x14ac:dyDescent="0.15">
      <c r="A608" s="3"/>
      <c r="B608" s="3"/>
      <c r="C608" s="3"/>
      <c r="D608" s="3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4"/>
      <c r="AD608" s="3"/>
      <c r="AE608" s="3"/>
      <c r="AF608" s="3"/>
      <c r="AG608" s="3"/>
      <c r="AH608" s="3"/>
      <c r="AI608" s="3"/>
      <c r="AJ608" s="3"/>
      <c r="AK608" s="3"/>
      <c r="AL608" s="3"/>
      <c r="AM608" s="1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0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29"/>
      <c r="BQ608" s="34"/>
      <c r="BR608" s="34"/>
      <c r="BS608" s="34"/>
      <c r="BT608" s="34"/>
      <c r="BU608" s="34"/>
      <c r="BV608" s="34"/>
      <c r="BW608" s="34"/>
      <c r="BX608" s="34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</row>
    <row r="609" spans="1:99" x14ac:dyDescent="0.15">
      <c r="A609" s="3"/>
      <c r="B609" s="3"/>
      <c r="C609" s="3"/>
      <c r="D609" s="3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4"/>
      <c r="AD609" s="3"/>
      <c r="AE609" s="3"/>
      <c r="AF609" s="3"/>
      <c r="AG609" s="3"/>
      <c r="AH609" s="3"/>
      <c r="AI609" s="3"/>
      <c r="AJ609" s="3"/>
      <c r="AK609" s="3"/>
      <c r="AL609" s="3"/>
      <c r="AM609" s="1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0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29"/>
      <c r="BQ609" s="34"/>
      <c r="BR609" s="34"/>
      <c r="BS609" s="34"/>
      <c r="BT609" s="34"/>
      <c r="BU609" s="34"/>
      <c r="BV609" s="34"/>
      <c r="BW609" s="34"/>
      <c r="BX609" s="34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</row>
    <row r="610" spans="1:99" x14ac:dyDescent="0.15">
      <c r="A610" s="3"/>
      <c r="B610" s="3"/>
      <c r="C610" s="3"/>
      <c r="D610" s="3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4"/>
      <c r="AD610" s="3"/>
      <c r="AE610" s="3"/>
      <c r="AF610" s="3"/>
      <c r="AG610" s="3"/>
      <c r="AH610" s="3"/>
      <c r="AI610" s="3"/>
      <c r="AJ610" s="3"/>
      <c r="AK610" s="3"/>
      <c r="AL610" s="3"/>
      <c r="AM610" s="1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0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29"/>
      <c r="BQ610" s="34"/>
      <c r="BR610" s="34"/>
      <c r="BS610" s="34"/>
      <c r="BT610" s="34"/>
      <c r="BU610" s="34"/>
      <c r="BV610" s="34"/>
      <c r="BW610" s="34"/>
      <c r="BX610" s="34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</row>
    <row r="611" spans="1:99" x14ac:dyDescent="0.15">
      <c r="A611" s="3"/>
      <c r="B611" s="3"/>
      <c r="C611" s="3"/>
      <c r="D611" s="3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4"/>
      <c r="AD611" s="3"/>
      <c r="AE611" s="3"/>
      <c r="AF611" s="3"/>
      <c r="AG611" s="3"/>
      <c r="AH611" s="3"/>
      <c r="AI611" s="3"/>
      <c r="AJ611" s="3"/>
      <c r="AK611" s="3"/>
      <c r="AL611" s="3"/>
      <c r="AM611" s="1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0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29"/>
      <c r="BQ611" s="34"/>
      <c r="BR611" s="34"/>
      <c r="BS611" s="34"/>
      <c r="BT611" s="34"/>
      <c r="BU611" s="34"/>
      <c r="BV611" s="34"/>
      <c r="BW611" s="34"/>
      <c r="BX611" s="34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</row>
    <row r="612" spans="1:99" x14ac:dyDescent="0.15">
      <c r="A612" s="3"/>
      <c r="B612" s="3"/>
      <c r="C612" s="3"/>
      <c r="D612" s="3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4"/>
      <c r="AD612" s="3"/>
      <c r="AE612" s="3"/>
      <c r="AF612" s="3"/>
      <c r="AG612" s="3"/>
      <c r="AH612" s="3"/>
      <c r="AI612" s="3"/>
      <c r="AJ612" s="3"/>
      <c r="AK612" s="3"/>
      <c r="AL612" s="3"/>
      <c r="AM612" s="1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0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29"/>
      <c r="BQ612" s="34"/>
      <c r="BR612" s="34"/>
      <c r="BS612" s="34"/>
      <c r="BT612" s="34"/>
      <c r="BU612" s="34"/>
      <c r="BV612" s="34"/>
      <c r="BW612" s="34"/>
      <c r="BX612" s="34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</row>
    <row r="613" spans="1:99" x14ac:dyDescent="0.15">
      <c r="A613" s="3"/>
      <c r="B613" s="3"/>
      <c r="C613" s="3"/>
      <c r="D613" s="3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4"/>
      <c r="AD613" s="3"/>
      <c r="AE613" s="3"/>
      <c r="AF613" s="3"/>
      <c r="AG613" s="3"/>
      <c r="AH613" s="3"/>
      <c r="AI613" s="3"/>
      <c r="AJ613" s="3"/>
      <c r="AK613" s="3"/>
      <c r="AL613" s="3"/>
      <c r="AM613" s="1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0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29"/>
      <c r="BQ613" s="34"/>
      <c r="BR613" s="34"/>
      <c r="BS613" s="34"/>
      <c r="BT613" s="34"/>
      <c r="BU613" s="34"/>
      <c r="BV613" s="34"/>
      <c r="BW613" s="34"/>
      <c r="BX613" s="34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</row>
    <row r="614" spans="1:99" x14ac:dyDescent="0.15">
      <c r="A614" s="3"/>
      <c r="B614" s="3"/>
      <c r="C614" s="3"/>
      <c r="D614" s="3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4"/>
      <c r="AD614" s="3"/>
      <c r="AE614" s="3"/>
      <c r="AF614" s="3"/>
      <c r="AG614" s="3"/>
      <c r="AH614" s="3"/>
      <c r="AI614" s="3"/>
      <c r="AJ614" s="3"/>
      <c r="AK614" s="3"/>
      <c r="AL614" s="3"/>
      <c r="AM614" s="1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0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29"/>
      <c r="BQ614" s="34"/>
      <c r="BR614" s="34"/>
      <c r="BS614" s="34"/>
      <c r="BT614" s="34"/>
      <c r="BU614" s="34"/>
      <c r="BV614" s="34"/>
      <c r="BW614" s="34"/>
      <c r="BX614" s="34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</row>
    <row r="615" spans="1:99" x14ac:dyDescent="0.15">
      <c r="A615" s="3"/>
      <c r="B615" s="3"/>
      <c r="C615" s="3"/>
      <c r="D615" s="3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4"/>
      <c r="AD615" s="3"/>
      <c r="AE615" s="3"/>
      <c r="AF615" s="3"/>
      <c r="AG615" s="3"/>
      <c r="AH615" s="3"/>
      <c r="AI615" s="3"/>
      <c r="AJ615" s="3"/>
      <c r="AK615" s="3"/>
      <c r="AL615" s="3"/>
      <c r="AM615" s="1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0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29"/>
      <c r="BQ615" s="34"/>
      <c r="BR615" s="34"/>
      <c r="BS615" s="34"/>
      <c r="BT615" s="34"/>
      <c r="BU615" s="34"/>
      <c r="BV615" s="34"/>
      <c r="BW615" s="34"/>
      <c r="BX615" s="34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</row>
    <row r="616" spans="1:99" x14ac:dyDescent="0.15">
      <c r="A616" s="3"/>
      <c r="B616" s="3"/>
      <c r="C616" s="3"/>
      <c r="D616" s="3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4"/>
      <c r="AD616" s="3"/>
      <c r="AE616" s="3"/>
      <c r="AF616" s="3"/>
      <c r="AG616" s="3"/>
      <c r="AH616" s="3"/>
      <c r="AI616" s="3"/>
      <c r="AJ616" s="3"/>
      <c r="AK616" s="3"/>
      <c r="AL616" s="3"/>
      <c r="AM616" s="1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0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29"/>
      <c r="BQ616" s="34"/>
      <c r="BR616" s="34"/>
      <c r="BS616" s="34"/>
      <c r="BT616" s="34"/>
      <c r="BU616" s="34"/>
      <c r="BV616" s="34"/>
      <c r="BW616" s="34"/>
      <c r="BX616" s="34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</row>
    <row r="617" spans="1:99" x14ac:dyDescent="0.15">
      <c r="A617" s="3"/>
      <c r="B617" s="3"/>
      <c r="C617" s="3"/>
      <c r="D617" s="3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4"/>
      <c r="AD617" s="3"/>
      <c r="AE617" s="3"/>
      <c r="AF617" s="3"/>
      <c r="AG617" s="3"/>
      <c r="AH617" s="3"/>
      <c r="AI617" s="3"/>
      <c r="AJ617" s="3"/>
      <c r="AK617" s="3"/>
      <c r="AL617" s="3"/>
      <c r="AM617" s="1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0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29"/>
      <c r="BQ617" s="34"/>
      <c r="BR617" s="34"/>
      <c r="BS617" s="34"/>
      <c r="BT617" s="34"/>
      <c r="BU617" s="34"/>
      <c r="BV617" s="34"/>
      <c r="BW617" s="34"/>
      <c r="BX617" s="34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</row>
    <row r="618" spans="1:99" x14ac:dyDescent="0.15">
      <c r="A618" s="3"/>
      <c r="B618" s="3"/>
      <c r="C618" s="3"/>
      <c r="D618" s="3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4"/>
      <c r="AD618" s="3"/>
      <c r="AE618" s="3"/>
      <c r="AF618" s="3"/>
      <c r="AG618" s="3"/>
      <c r="AH618" s="3"/>
      <c r="AI618" s="3"/>
      <c r="AJ618" s="3"/>
      <c r="AK618" s="3"/>
      <c r="AL618" s="3"/>
      <c r="AM618" s="1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0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29"/>
      <c r="BQ618" s="34"/>
      <c r="BR618" s="34"/>
      <c r="BS618" s="34"/>
      <c r="BT618" s="34"/>
      <c r="BU618" s="34"/>
      <c r="BV618" s="34"/>
      <c r="BW618" s="34"/>
      <c r="BX618" s="34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</row>
    <row r="619" spans="1:99" x14ac:dyDescent="0.15">
      <c r="A619" s="3"/>
      <c r="B619" s="3"/>
      <c r="C619" s="3"/>
      <c r="D619" s="3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4"/>
      <c r="AD619" s="3"/>
      <c r="AE619" s="3"/>
      <c r="AF619" s="3"/>
      <c r="AG619" s="3"/>
      <c r="AH619" s="3"/>
      <c r="AI619" s="3"/>
      <c r="AJ619" s="3"/>
      <c r="AK619" s="3"/>
      <c r="AL619" s="3"/>
      <c r="AM619" s="1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0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29"/>
      <c r="BQ619" s="34"/>
      <c r="BR619" s="34"/>
      <c r="BS619" s="34"/>
      <c r="BT619" s="34"/>
      <c r="BU619" s="34"/>
      <c r="BV619" s="34"/>
      <c r="BW619" s="34"/>
      <c r="BX619" s="34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</row>
    <row r="620" spans="1:99" x14ac:dyDescent="0.15">
      <c r="A620" s="3"/>
      <c r="B620" s="3"/>
      <c r="C620" s="3"/>
      <c r="D620" s="3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4"/>
      <c r="AD620" s="3"/>
      <c r="AE620" s="3"/>
      <c r="AF620" s="3"/>
      <c r="AG620" s="3"/>
      <c r="AH620" s="3"/>
      <c r="AI620" s="3"/>
      <c r="AJ620" s="3"/>
      <c r="AK620" s="3"/>
      <c r="AL620" s="3"/>
      <c r="AM620" s="1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0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29"/>
      <c r="BQ620" s="34"/>
      <c r="BR620" s="34"/>
      <c r="BS620" s="34"/>
      <c r="BT620" s="34"/>
      <c r="BU620" s="34"/>
      <c r="BV620" s="34"/>
      <c r="BW620" s="34"/>
      <c r="BX620" s="34"/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</row>
    <row r="621" spans="1:99" x14ac:dyDescent="0.15">
      <c r="A621" s="3"/>
      <c r="B621" s="3"/>
      <c r="C621" s="3"/>
      <c r="D621" s="3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4"/>
      <c r="AD621" s="3"/>
      <c r="AE621" s="3"/>
      <c r="AF621" s="3"/>
      <c r="AG621" s="3"/>
      <c r="AH621" s="3"/>
      <c r="AI621" s="3"/>
      <c r="AJ621" s="3"/>
      <c r="AK621" s="3"/>
      <c r="AL621" s="3"/>
      <c r="AM621" s="1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0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29"/>
      <c r="BQ621" s="34"/>
      <c r="BR621" s="34"/>
      <c r="BS621" s="34"/>
      <c r="BT621" s="34"/>
      <c r="BU621" s="34"/>
      <c r="BV621" s="34"/>
      <c r="BW621" s="34"/>
      <c r="BX621" s="34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</row>
    <row r="622" spans="1:99" x14ac:dyDescent="0.15">
      <c r="A622" s="3"/>
      <c r="B622" s="3"/>
      <c r="C622" s="3"/>
      <c r="D622" s="3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4"/>
      <c r="AD622" s="3"/>
      <c r="AE622" s="3"/>
      <c r="AF622" s="3"/>
      <c r="AG622" s="3"/>
      <c r="AH622" s="3"/>
      <c r="AI622" s="3"/>
      <c r="AJ622" s="3"/>
      <c r="AK622" s="3"/>
      <c r="AL622" s="3"/>
      <c r="AM622" s="1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0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29"/>
      <c r="BQ622" s="34"/>
      <c r="BR622" s="34"/>
      <c r="BS622" s="34"/>
      <c r="BT622" s="34"/>
      <c r="BU622" s="34"/>
      <c r="BV622" s="34"/>
      <c r="BW622" s="34"/>
      <c r="BX622" s="34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</row>
    <row r="623" spans="1:99" x14ac:dyDescent="0.15">
      <c r="A623" s="3"/>
      <c r="B623" s="3"/>
      <c r="C623" s="3"/>
      <c r="D623" s="3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4"/>
      <c r="AD623" s="3"/>
      <c r="AE623" s="3"/>
      <c r="AF623" s="3"/>
      <c r="AG623" s="3"/>
      <c r="AH623" s="3"/>
      <c r="AI623" s="3"/>
      <c r="AJ623" s="3"/>
      <c r="AK623" s="3"/>
      <c r="AL623" s="3"/>
      <c r="AM623" s="1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0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29"/>
      <c r="BQ623" s="34"/>
      <c r="BR623" s="34"/>
      <c r="BS623" s="34"/>
      <c r="BT623" s="34"/>
      <c r="BU623" s="34"/>
      <c r="BV623" s="34"/>
      <c r="BW623" s="34"/>
      <c r="BX623" s="34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</row>
    <row r="624" spans="1:99" x14ac:dyDescent="0.15">
      <c r="A624" s="3"/>
      <c r="B624" s="3"/>
      <c r="C624" s="3"/>
      <c r="D624" s="3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4"/>
      <c r="AD624" s="3"/>
      <c r="AE624" s="3"/>
      <c r="AF624" s="3"/>
      <c r="AG624" s="3"/>
      <c r="AH624" s="3"/>
      <c r="AI624" s="3"/>
      <c r="AJ624" s="3"/>
      <c r="AK624" s="3"/>
      <c r="AL624" s="3"/>
      <c r="AM624" s="1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0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29"/>
      <c r="BQ624" s="34"/>
      <c r="BR624" s="34"/>
      <c r="BS624" s="34"/>
      <c r="BT624" s="34"/>
      <c r="BU624" s="34"/>
      <c r="BV624" s="34"/>
      <c r="BW624" s="34"/>
      <c r="BX624" s="34"/>
      <c r="BY624" s="31"/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</row>
    <row r="625" spans="1:99" x14ac:dyDescent="0.15">
      <c r="A625" s="3"/>
      <c r="B625" s="3"/>
      <c r="C625" s="3"/>
      <c r="D625" s="3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4"/>
      <c r="AD625" s="3"/>
      <c r="AE625" s="3"/>
      <c r="AF625" s="3"/>
      <c r="AG625" s="3"/>
      <c r="AH625" s="3"/>
      <c r="AI625" s="3"/>
      <c r="AJ625" s="3"/>
      <c r="AK625" s="3"/>
      <c r="AL625" s="3"/>
      <c r="AM625" s="1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0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29"/>
      <c r="BQ625" s="34"/>
      <c r="BR625" s="34"/>
      <c r="BS625" s="34"/>
      <c r="BT625" s="34"/>
      <c r="BU625" s="34"/>
      <c r="BV625" s="34"/>
      <c r="BW625" s="34"/>
      <c r="BX625" s="34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</row>
    <row r="626" spans="1:99" x14ac:dyDescent="0.15">
      <c r="A626" s="3"/>
      <c r="B626" s="3"/>
      <c r="C626" s="3"/>
      <c r="D626" s="3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4"/>
      <c r="AD626" s="3"/>
      <c r="AE626" s="3"/>
      <c r="AF626" s="3"/>
      <c r="AG626" s="3"/>
      <c r="AH626" s="3"/>
      <c r="AI626" s="3"/>
      <c r="AJ626" s="3"/>
      <c r="AK626" s="3"/>
      <c r="AL626" s="3"/>
      <c r="AM626" s="1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0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29"/>
      <c r="BQ626" s="34"/>
      <c r="BR626" s="34"/>
      <c r="BS626" s="34"/>
      <c r="BT626" s="34"/>
      <c r="BU626" s="34"/>
      <c r="BV626" s="34"/>
      <c r="BW626" s="34"/>
      <c r="BX626" s="34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</row>
    <row r="627" spans="1:99" x14ac:dyDescent="0.15">
      <c r="A627" s="3"/>
      <c r="B627" s="3"/>
      <c r="C627" s="3"/>
      <c r="D627" s="3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4"/>
      <c r="AD627" s="3"/>
      <c r="AE627" s="3"/>
      <c r="AF627" s="3"/>
      <c r="AG627" s="3"/>
      <c r="AH627" s="3"/>
      <c r="AI627" s="3"/>
      <c r="AJ627" s="3"/>
      <c r="AK627" s="3"/>
      <c r="AL627" s="3"/>
      <c r="AM627" s="1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0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29"/>
      <c r="BQ627" s="34"/>
      <c r="BR627" s="34"/>
      <c r="BS627" s="34"/>
      <c r="BT627" s="34"/>
      <c r="BU627" s="34"/>
      <c r="BV627" s="34"/>
      <c r="BW627" s="34"/>
      <c r="BX627" s="34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</row>
    <row r="628" spans="1:99" x14ac:dyDescent="0.15">
      <c r="A628" s="3"/>
      <c r="B628" s="3"/>
      <c r="C628" s="3"/>
      <c r="D628" s="3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4"/>
      <c r="AD628" s="3"/>
      <c r="AE628" s="3"/>
      <c r="AF628" s="3"/>
      <c r="AG628" s="3"/>
      <c r="AH628" s="3"/>
      <c r="AI628" s="3"/>
      <c r="AJ628" s="3"/>
      <c r="AK628" s="3"/>
      <c r="AL628" s="3"/>
      <c r="AM628" s="1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0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29"/>
      <c r="BQ628" s="34"/>
      <c r="BR628" s="34"/>
      <c r="BS628" s="34"/>
      <c r="BT628" s="34"/>
      <c r="BU628" s="34"/>
      <c r="BV628" s="34"/>
      <c r="BW628" s="34"/>
      <c r="BX628" s="34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</row>
    <row r="629" spans="1:99" x14ac:dyDescent="0.15">
      <c r="A629" s="3"/>
      <c r="B629" s="3"/>
      <c r="C629" s="3"/>
      <c r="D629" s="3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4"/>
      <c r="AD629" s="3"/>
      <c r="AE629" s="3"/>
      <c r="AF629" s="3"/>
      <c r="AG629" s="3"/>
      <c r="AH629" s="3"/>
      <c r="AI629" s="3"/>
      <c r="AJ629" s="3"/>
      <c r="AK629" s="3"/>
      <c r="AL629" s="3"/>
      <c r="AM629" s="1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0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29"/>
      <c r="BQ629" s="34"/>
      <c r="BR629" s="34"/>
      <c r="BS629" s="34"/>
      <c r="BT629" s="34"/>
      <c r="BU629" s="34"/>
      <c r="BV629" s="34"/>
      <c r="BW629" s="34"/>
      <c r="BX629" s="34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</row>
    <row r="630" spans="1:99" x14ac:dyDescent="0.15">
      <c r="A630" s="3"/>
      <c r="B630" s="3"/>
      <c r="C630" s="3"/>
      <c r="D630" s="3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4"/>
      <c r="AD630" s="3"/>
      <c r="AE630" s="3"/>
      <c r="AF630" s="3"/>
      <c r="AG630" s="3"/>
      <c r="AH630" s="3"/>
      <c r="AI630" s="3"/>
      <c r="AJ630" s="3"/>
      <c r="AK630" s="3"/>
      <c r="AL630" s="3"/>
      <c r="AM630" s="1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0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29"/>
      <c r="BQ630" s="34"/>
      <c r="BR630" s="34"/>
      <c r="BS630" s="34"/>
      <c r="BT630" s="34"/>
      <c r="BU630" s="34"/>
      <c r="BV630" s="34"/>
      <c r="BW630" s="34"/>
      <c r="BX630" s="34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</row>
    <row r="631" spans="1:99" x14ac:dyDescent="0.15">
      <c r="A631" s="3"/>
      <c r="B631" s="3"/>
      <c r="C631" s="3"/>
      <c r="D631" s="3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4"/>
      <c r="AD631" s="3"/>
      <c r="AE631" s="3"/>
      <c r="AF631" s="3"/>
      <c r="AG631" s="3"/>
      <c r="AH631" s="3"/>
      <c r="AI631" s="3"/>
      <c r="AJ631" s="3"/>
      <c r="AK631" s="3"/>
      <c r="AL631" s="3"/>
      <c r="AM631" s="1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0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29"/>
      <c r="BQ631" s="34"/>
      <c r="BR631" s="34"/>
      <c r="BS631" s="34"/>
      <c r="BT631" s="34"/>
      <c r="BU631" s="34"/>
      <c r="BV631" s="34"/>
      <c r="BW631" s="34"/>
      <c r="BX631" s="34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</row>
    <row r="632" spans="1:99" x14ac:dyDescent="0.15">
      <c r="A632" s="3"/>
      <c r="B632" s="3"/>
      <c r="C632" s="3"/>
      <c r="D632" s="3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4"/>
      <c r="AD632" s="3"/>
      <c r="AE632" s="3"/>
      <c r="AF632" s="3"/>
      <c r="AG632" s="3"/>
      <c r="AH632" s="3"/>
      <c r="AI632" s="3"/>
      <c r="AJ632" s="3"/>
      <c r="AK632" s="3"/>
      <c r="AL632" s="3"/>
      <c r="AM632" s="1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0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29"/>
      <c r="BQ632" s="34"/>
      <c r="BR632" s="34"/>
      <c r="BS632" s="34"/>
      <c r="BT632" s="34"/>
      <c r="BU632" s="34"/>
      <c r="BV632" s="34"/>
      <c r="BW632" s="34"/>
      <c r="BX632" s="34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</row>
    <row r="633" spans="1:99" x14ac:dyDescent="0.15">
      <c r="A633" s="3"/>
      <c r="B633" s="3"/>
      <c r="C633" s="3"/>
      <c r="D633" s="3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4"/>
      <c r="AD633" s="3"/>
      <c r="AE633" s="3"/>
      <c r="AF633" s="3"/>
      <c r="AG633" s="3"/>
      <c r="AH633" s="3"/>
      <c r="AI633" s="3"/>
      <c r="AJ633" s="3"/>
      <c r="AK633" s="3"/>
      <c r="AL633" s="3"/>
      <c r="AM633" s="1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0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29"/>
      <c r="BQ633" s="34"/>
      <c r="BR633" s="34"/>
      <c r="BS633" s="34"/>
      <c r="BT633" s="34"/>
      <c r="BU633" s="34"/>
      <c r="BV633" s="34"/>
      <c r="BW633" s="34"/>
      <c r="BX633" s="34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</row>
    <row r="634" spans="1:99" x14ac:dyDescent="0.15">
      <c r="A634" s="3"/>
      <c r="B634" s="3"/>
      <c r="C634" s="3"/>
      <c r="D634" s="3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4"/>
      <c r="AD634" s="3"/>
      <c r="AE634" s="3"/>
      <c r="AF634" s="3"/>
      <c r="AG634" s="3"/>
      <c r="AH634" s="3"/>
      <c r="AI634" s="3"/>
      <c r="AJ634" s="3"/>
      <c r="AK634" s="3"/>
      <c r="AL634" s="3"/>
      <c r="AM634" s="1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0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29"/>
      <c r="BQ634" s="34"/>
      <c r="BR634" s="34"/>
      <c r="BS634" s="34"/>
      <c r="BT634" s="34"/>
      <c r="BU634" s="34"/>
      <c r="BV634" s="34"/>
      <c r="BW634" s="34"/>
      <c r="BX634" s="34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</row>
    <row r="635" spans="1:99" x14ac:dyDescent="0.15">
      <c r="A635" s="3"/>
      <c r="B635" s="3"/>
      <c r="C635" s="3"/>
      <c r="D635" s="3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4"/>
      <c r="AD635" s="3"/>
      <c r="AE635" s="3"/>
      <c r="AF635" s="3"/>
      <c r="AG635" s="3"/>
      <c r="AH635" s="3"/>
      <c r="AI635" s="3"/>
      <c r="AJ635" s="3"/>
      <c r="AK635" s="3"/>
      <c r="AL635" s="3"/>
      <c r="AM635" s="1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0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29"/>
      <c r="BQ635" s="34"/>
      <c r="BR635" s="34"/>
      <c r="BS635" s="34"/>
      <c r="BT635" s="34"/>
      <c r="BU635" s="34"/>
      <c r="BV635" s="34"/>
      <c r="BW635" s="34"/>
      <c r="BX635" s="34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</row>
    <row r="636" spans="1:99" x14ac:dyDescent="0.15">
      <c r="A636" s="3"/>
      <c r="B636" s="3"/>
      <c r="C636" s="3"/>
      <c r="D636" s="3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4"/>
      <c r="AD636" s="3"/>
      <c r="AE636" s="3"/>
      <c r="AF636" s="3"/>
      <c r="AG636" s="3"/>
      <c r="AH636" s="3"/>
      <c r="AI636" s="3"/>
      <c r="AJ636" s="3"/>
      <c r="AK636" s="3"/>
      <c r="AL636" s="3"/>
      <c r="AM636" s="1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0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29"/>
      <c r="BQ636" s="34"/>
      <c r="BR636" s="34"/>
      <c r="BS636" s="34"/>
      <c r="BT636" s="34"/>
      <c r="BU636" s="34"/>
      <c r="BV636" s="34"/>
      <c r="BW636" s="34"/>
      <c r="BX636" s="34"/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</row>
    <row r="637" spans="1:99" x14ac:dyDescent="0.15">
      <c r="A637" s="3"/>
      <c r="B637" s="3"/>
      <c r="C637" s="3"/>
      <c r="D637" s="3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4"/>
      <c r="AD637" s="3"/>
      <c r="AE637" s="3"/>
      <c r="AF637" s="3"/>
      <c r="AG637" s="3"/>
      <c r="AH637" s="3"/>
      <c r="AI637" s="3"/>
      <c r="AJ637" s="3"/>
      <c r="AK637" s="3"/>
      <c r="AL637" s="3"/>
      <c r="AM637" s="1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0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29"/>
      <c r="BQ637" s="34"/>
      <c r="BR637" s="34"/>
      <c r="BS637" s="34"/>
      <c r="BT637" s="34"/>
      <c r="BU637" s="34"/>
      <c r="BV637" s="34"/>
      <c r="BW637" s="34"/>
      <c r="BX637" s="34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</row>
    <row r="638" spans="1:99" x14ac:dyDescent="0.15">
      <c r="A638" s="3"/>
      <c r="B638" s="3"/>
      <c r="C638" s="3"/>
      <c r="D638" s="3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4"/>
      <c r="AD638" s="3"/>
      <c r="AE638" s="3"/>
      <c r="AF638" s="3"/>
      <c r="AG638" s="3"/>
      <c r="AH638" s="3"/>
      <c r="AI638" s="3"/>
      <c r="AJ638" s="3"/>
      <c r="AK638" s="3"/>
      <c r="AL638" s="3"/>
      <c r="AM638" s="1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0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29"/>
      <c r="BQ638" s="34"/>
      <c r="BR638" s="34"/>
      <c r="BS638" s="34"/>
      <c r="BT638" s="34"/>
      <c r="BU638" s="34"/>
      <c r="BV638" s="34"/>
      <c r="BW638" s="34"/>
      <c r="BX638" s="34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</row>
    <row r="639" spans="1:99" x14ac:dyDescent="0.15">
      <c r="A639" s="3"/>
      <c r="B639" s="3"/>
      <c r="C639" s="3"/>
      <c r="D639" s="3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4"/>
      <c r="AD639" s="3"/>
      <c r="AE639" s="3"/>
      <c r="AF639" s="3"/>
      <c r="AG639" s="3"/>
      <c r="AH639" s="3"/>
      <c r="AI639" s="3"/>
      <c r="AJ639" s="3"/>
      <c r="AK639" s="3"/>
      <c r="AL639" s="3"/>
      <c r="AM639" s="1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0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29"/>
      <c r="BQ639" s="34"/>
      <c r="BR639" s="34"/>
      <c r="BS639" s="34"/>
      <c r="BT639" s="34"/>
      <c r="BU639" s="34"/>
      <c r="BV639" s="34"/>
      <c r="BW639" s="34"/>
      <c r="BX639" s="34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</row>
    <row r="640" spans="1:99" x14ac:dyDescent="0.15">
      <c r="A640" s="3"/>
      <c r="B640" s="3"/>
      <c r="C640" s="3"/>
      <c r="D640" s="3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4"/>
      <c r="AD640" s="3"/>
      <c r="AE640" s="3"/>
      <c r="AF640" s="3"/>
      <c r="AG640" s="3"/>
      <c r="AH640" s="3"/>
      <c r="AI640" s="3"/>
      <c r="AJ640" s="3"/>
      <c r="AK640" s="3"/>
      <c r="AL640" s="3"/>
      <c r="AM640" s="1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0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29"/>
      <c r="BQ640" s="34"/>
      <c r="BR640" s="34"/>
      <c r="BS640" s="34"/>
      <c r="BT640" s="34"/>
      <c r="BU640" s="34"/>
      <c r="BV640" s="34"/>
      <c r="BW640" s="34"/>
      <c r="BX640" s="34"/>
      <c r="BY640" s="31"/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</row>
    <row r="641" spans="1:99" x14ac:dyDescent="0.15">
      <c r="A641" s="3"/>
      <c r="B641" s="3"/>
      <c r="C641" s="3"/>
      <c r="D641" s="3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4"/>
      <c r="AD641" s="3"/>
      <c r="AE641" s="3"/>
      <c r="AF641" s="3"/>
      <c r="AG641" s="3"/>
      <c r="AH641" s="3"/>
      <c r="AI641" s="3"/>
      <c r="AJ641" s="3"/>
      <c r="AK641" s="3"/>
      <c r="AL641" s="3"/>
      <c r="AM641" s="1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0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29"/>
      <c r="BQ641" s="34"/>
      <c r="BR641" s="34"/>
      <c r="BS641" s="34"/>
      <c r="BT641" s="34"/>
      <c r="BU641" s="34"/>
      <c r="BV641" s="34"/>
      <c r="BW641" s="34"/>
      <c r="BX641" s="34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</row>
    <row r="642" spans="1:99" x14ac:dyDescent="0.15">
      <c r="A642" s="3"/>
      <c r="B642" s="3"/>
      <c r="C642" s="3"/>
      <c r="D642" s="3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4"/>
      <c r="AD642" s="3"/>
      <c r="AE642" s="3"/>
      <c r="AF642" s="3"/>
      <c r="AG642" s="3"/>
      <c r="AH642" s="3"/>
      <c r="AI642" s="3"/>
      <c r="AJ642" s="3"/>
      <c r="AK642" s="3"/>
      <c r="AL642" s="3"/>
      <c r="AM642" s="1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0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29"/>
      <c r="BQ642" s="34"/>
      <c r="BR642" s="34"/>
      <c r="BS642" s="34"/>
      <c r="BT642" s="34"/>
      <c r="BU642" s="34"/>
      <c r="BV642" s="34"/>
      <c r="BW642" s="34"/>
      <c r="BX642" s="34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</row>
    <row r="643" spans="1:99" x14ac:dyDescent="0.15">
      <c r="A643" s="3"/>
      <c r="B643" s="3"/>
      <c r="C643" s="3"/>
      <c r="D643" s="3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4"/>
      <c r="AD643" s="3"/>
      <c r="AE643" s="3"/>
      <c r="AF643" s="3"/>
      <c r="AG643" s="3"/>
      <c r="AH643" s="3"/>
      <c r="AI643" s="3"/>
      <c r="AJ643" s="3"/>
      <c r="AK643" s="3"/>
      <c r="AL643" s="3"/>
      <c r="AM643" s="1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0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29"/>
      <c r="BQ643" s="34"/>
      <c r="BR643" s="34"/>
      <c r="BS643" s="34"/>
      <c r="BT643" s="34"/>
      <c r="BU643" s="34"/>
      <c r="BV643" s="34"/>
      <c r="BW643" s="34"/>
      <c r="BX643" s="34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</row>
    <row r="644" spans="1:99" x14ac:dyDescent="0.15">
      <c r="A644" s="3"/>
      <c r="B644" s="3"/>
      <c r="C644" s="3"/>
      <c r="D644" s="3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4"/>
      <c r="AD644" s="3"/>
      <c r="AE644" s="3"/>
      <c r="AF644" s="3"/>
      <c r="AG644" s="3"/>
      <c r="AH644" s="3"/>
      <c r="AI644" s="3"/>
      <c r="AJ644" s="3"/>
      <c r="AK644" s="3"/>
      <c r="AL644" s="3"/>
      <c r="AM644" s="1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0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29"/>
      <c r="BQ644" s="34"/>
      <c r="BR644" s="34"/>
      <c r="BS644" s="34"/>
      <c r="BT644" s="34"/>
      <c r="BU644" s="34"/>
      <c r="BV644" s="34"/>
      <c r="BW644" s="34"/>
      <c r="BX644" s="34"/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</row>
    <row r="645" spans="1:99" x14ac:dyDescent="0.15">
      <c r="A645" s="3"/>
      <c r="B645" s="3"/>
      <c r="C645" s="3"/>
      <c r="D645" s="3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4"/>
      <c r="AD645" s="3"/>
      <c r="AE645" s="3"/>
      <c r="AF645" s="3"/>
      <c r="AG645" s="3"/>
      <c r="AH645" s="3"/>
      <c r="AI645" s="3"/>
      <c r="AJ645" s="3"/>
      <c r="AK645" s="3"/>
      <c r="AL645" s="3"/>
      <c r="AM645" s="1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0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29"/>
      <c r="BQ645" s="34"/>
      <c r="BR645" s="34"/>
      <c r="BS645" s="34"/>
      <c r="BT645" s="34"/>
      <c r="BU645" s="34"/>
      <c r="BV645" s="34"/>
      <c r="BW645" s="34"/>
      <c r="BX645" s="34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</row>
    <row r="646" spans="1:99" x14ac:dyDescent="0.15">
      <c r="A646" s="3"/>
      <c r="B646" s="3"/>
      <c r="C646" s="3"/>
      <c r="D646" s="3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4"/>
      <c r="AD646" s="3"/>
      <c r="AE646" s="3"/>
      <c r="AF646" s="3"/>
      <c r="AG646" s="3"/>
      <c r="AH646" s="3"/>
      <c r="AI646" s="3"/>
      <c r="AJ646" s="3"/>
      <c r="AK646" s="3"/>
      <c r="AL646" s="3"/>
      <c r="AM646" s="1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0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29"/>
      <c r="BQ646" s="34"/>
      <c r="BR646" s="34"/>
      <c r="BS646" s="34"/>
      <c r="BT646" s="34"/>
      <c r="BU646" s="34"/>
      <c r="BV646" s="34"/>
      <c r="BW646" s="34"/>
      <c r="BX646" s="34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</row>
    <row r="647" spans="1:99" x14ac:dyDescent="0.15">
      <c r="A647" s="3"/>
      <c r="B647" s="3"/>
      <c r="C647" s="3"/>
      <c r="D647" s="3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4"/>
      <c r="AD647" s="3"/>
      <c r="AE647" s="3"/>
      <c r="AF647" s="3"/>
      <c r="AG647" s="3"/>
      <c r="AH647" s="3"/>
      <c r="AI647" s="3"/>
      <c r="AJ647" s="3"/>
      <c r="AK647" s="3"/>
      <c r="AL647" s="3"/>
      <c r="AM647" s="1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0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29"/>
      <c r="BQ647" s="34"/>
      <c r="BR647" s="34"/>
      <c r="BS647" s="34"/>
      <c r="BT647" s="34"/>
      <c r="BU647" s="34"/>
      <c r="BV647" s="34"/>
      <c r="BW647" s="34"/>
      <c r="BX647" s="34"/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</row>
    <row r="648" spans="1:99" x14ac:dyDescent="0.15">
      <c r="A648" s="3"/>
      <c r="B648" s="3"/>
      <c r="C648" s="3"/>
      <c r="D648" s="3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4"/>
      <c r="AD648" s="3"/>
      <c r="AE648" s="3"/>
      <c r="AF648" s="3"/>
      <c r="AG648" s="3"/>
      <c r="AH648" s="3"/>
      <c r="AI648" s="3"/>
      <c r="AJ648" s="3"/>
      <c r="AK648" s="3"/>
      <c r="AL648" s="3"/>
      <c r="AM648" s="1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0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29"/>
      <c r="BQ648" s="34"/>
      <c r="BR648" s="34"/>
      <c r="BS648" s="34"/>
      <c r="BT648" s="34"/>
      <c r="BU648" s="34"/>
      <c r="BV648" s="34"/>
      <c r="BW648" s="34"/>
      <c r="BX648" s="34"/>
      <c r="BY648" s="31"/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</row>
    <row r="649" spans="1:99" x14ac:dyDescent="0.15">
      <c r="A649" s="3"/>
      <c r="B649" s="3"/>
      <c r="C649" s="3"/>
      <c r="D649" s="3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4"/>
      <c r="AD649" s="3"/>
      <c r="AE649" s="3"/>
      <c r="AF649" s="3"/>
      <c r="AG649" s="3"/>
      <c r="AH649" s="3"/>
      <c r="AI649" s="3"/>
      <c r="AJ649" s="3"/>
      <c r="AK649" s="3"/>
      <c r="AL649" s="3"/>
      <c r="AM649" s="1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0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29"/>
      <c r="BQ649" s="34"/>
      <c r="BR649" s="34"/>
      <c r="BS649" s="34"/>
      <c r="BT649" s="34"/>
      <c r="BU649" s="34"/>
      <c r="BV649" s="34"/>
      <c r="BW649" s="34"/>
      <c r="BX649" s="34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</row>
    <row r="650" spans="1:99" x14ac:dyDescent="0.15">
      <c r="A650" s="3"/>
      <c r="B650" s="3"/>
      <c r="C650" s="3"/>
      <c r="D650" s="3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4"/>
      <c r="AD650" s="3"/>
      <c r="AE650" s="3"/>
      <c r="AF650" s="3"/>
      <c r="AG650" s="3"/>
      <c r="AH650" s="3"/>
      <c r="AI650" s="3"/>
      <c r="AJ650" s="3"/>
      <c r="AK650" s="3"/>
      <c r="AL650" s="3"/>
      <c r="AM650" s="1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0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29"/>
      <c r="BQ650" s="34"/>
      <c r="BR650" s="34"/>
      <c r="BS650" s="34"/>
      <c r="BT650" s="34"/>
      <c r="BU650" s="34"/>
      <c r="BV650" s="34"/>
      <c r="BW650" s="34"/>
      <c r="BX650" s="34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</row>
    <row r="651" spans="1:99" x14ac:dyDescent="0.15">
      <c r="A651" s="3"/>
      <c r="B651" s="3"/>
      <c r="C651" s="3"/>
      <c r="D651" s="3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4"/>
      <c r="AD651" s="3"/>
      <c r="AE651" s="3"/>
      <c r="AF651" s="3"/>
      <c r="AG651" s="3"/>
      <c r="AH651" s="3"/>
      <c r="AI651" s="3"/>
      <c r="AJ651" s="3"/>
      <c r="AK651" s="3"/>
      <c r="AL651" s="3"/>
      <c r="AM651" s="1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0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29"/>
      <c r="BQ651" s="34"/>
      <c r="BR651" s="34"/>
      <c r="BS651" s="34"/>
      <c r="BT651" s="34"/>
      <c r="BU651" s="34"/>
      <c r="BV651" s="34"/>
      <c r="BW651" s="34"/>
      <c r="BX651" s="34"/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</row>
    <row r="652" spans="1:99" x14ac:dyDescent="0.15">
      <c r="A652" s="3"/>
      <c r="B652" s="3"/>
      <c r="C652" s="3"/>
      <c r="D652" s="3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4"/>
      <c r="AD652" s="3"/>
      <c r="AE652" s="3"/>
      <c r="AF652" s="3"/>
      <c r="AG652" s="3"/>
      <c r="AH652" s="3"/>
      <c r="AI652" s="3"/>
      <c r="AJ652" s="3"/>
      <c r="AK652" s="3"/>
      <c r="AL652" s="3"/>
      <c r="AM652" s="1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0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29"/>
      <c r="BQ652" s="34"/>
      <c r="BR652" s="34"/>
      <c r="BS652" s="34"/>
      <c r="BT652" s="34"/>
      <c r="BU652" s="34"/>
      <c r="BV652" s="34"/>
      <c r="BW652" s="34"/>
      <c r="BX652" s="34"/>
      <c r="BY652" s="31"/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</row>
    <row r="653" spans="1:99" x14ac:dyDescent="0.15">
      <c r="A653" s="3"/>
      <c r="B653" s="3"/>
      <c r="C653" s="3"/>
      <c r="D653" s="3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4"/>
      <c r="AD653" s="3"/>
      <c r="AE653" s="3"/>
      <c r="AF653" s="3"/>
      <c r="AG653" s="3"/>
      <c r="AH653" s="3"/>
      <c r="AI653" s="3"/>
      <c r="AJ653" s="3"/>
      <c r="AK653" s="3"/>
      <c r="AL653" s="3"/>
      <c r="AM653" s="1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0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29"/>
      <c r="BQ653" s="34"/>
      <c r="BR653" s="34"/>
      <c r="BS653" s="34"/>
      <c r="BT653" s="34"/>
      <c r="BU653" s="34"/>
      <c r="BV653" s="34"/>
      <c r="BW653" s="34"/>
      <c r="BX653" s="34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</row>
    <row r="654" spans="1:99" x14ac:dyDescent="0.15">
      <c r="A654" s="3"/>
      <c r="B654" s="3"/>
      <c r="C654" s="3"/>
      <c r="D654" s="3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4"/>
      <c r="AD654" s="3"/>
      <c r="AE654" s="3"/>
      <c r="AF654" s="3"/>
      <c r="AG654" s="3"/>
      <c r="AH654" s="3"/>
      <c r="AI654" s="3"/>
      <c r="AJ654" s="3"/>
      <c r="AK654" s="3"/>
      <c r="AL654" s="3"/>
      <c r="AM654" s="1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0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29"/>
      <c r="BQ654" s="34"/>
      <c r="BR654" s="34"/>
      <c r="BS654" s="34"/>
      <c r="BT654" s="34"/>
      <c r="BU654" s="34"/>
      <c r="BV654" s="34"/>
      <c r="BW654" s="34"/>
      <c r="BX654" s="34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</row>
    <row r="655" spans="1:99" x14ac:dyDescent="0.15">
      <c r="A655" s="3"/>
      <c r="B655" s="3"/>
      <c r="C655" s="3"/>
      <c r="D655" s="3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4"/>
      <c r="AD655" s="3"/>
      <c r="AE655" s="3"/>
      <c r="AF655" s="3"/>
      <c r="AG655" s="3"/>
      <c r="AH655" s="3"/>
      <c r="AI655" s="3"/>
      <c r="AJ655" s="3"/>
      <c r="AK655" s="3"/>
      <c r="AL655" s="3"/>
      <c r="AM655" s="1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0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29"/>
      <c r="BQ655" s="34"/>
      <c r="BR655" s="34"/>
      <c r="BS655" s="34"/>
      <c r="BT655" s="34"/>
      <c r="BU655" s="34"/>
      <c r="BV655" s="34"/>
      <c r="BW655" s="34"/>
      <c r="BX655" s="34"/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</row>
    <row r="656" spans="1:99" x14ac:dyDescent="0.15">
      <c r="A656" s="3"/>
      <c r="B656" s="3"/>
      <c r="C656" s="3"/>
      <c r="D656" s="3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4"/>
      <c r="AD656" s="3"/>
      <c r="AE656" s="3"/>
      <c r="AF656" s="3"/>
      <c r="AG656" s="3"/>
      <c r="AH656" s="3"/>
      <c r="AI656" s="3"/>
      <c r="AJ656" s="3"/>
      <c r="AK656" s="3"/>
      <c r="AL656" s="3"/>
      <c r="AM656" s="1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0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29"/>
      <c r="BQ656" s="34"/>
      <c r="BR656" s="34"/>
      <c r="BS656" s="34"/>
      <c r="BT656" s="34"/>
      <c r="BU656" s="34"/>
      <c r="BV656" s="34"/>
      <c r="BW656" s="34"/>
      <c r="BX656" s="34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</row>
    <row r="657" spans="1:99" x14ac:dyDescent="0.15">
      <c r="A657" s="3"/>
      <c r="B657" s="3"/>
      <c r="C657" s="3"/>
      <c r="D657" s="3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4"/>
      <c r="AD657" s="3"/>
      <c r="AE657" s="3"/>
      <c r="AF657" s="3"/>
      <c r="AG657" s="3"/>
      <c r="AH657" s="3"/>
      <c r="AI657" s="3"/>
      <c r="AJ657" s="3"/>
      <c r="AK657" s="3"/>
      <c r="AL657" s="3"/>
      <c r="AM657" s="1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0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29"/>
      <c r="BQ657" s="34"/>
      <c r="BR657" s="34"/>
      <c r="BS657" s="34"/>
      <c r="BT657" s="34"/>
      <c r="BU657" s="34"/>
      <c r="BV657" s="34"/>
      <c r="BW657" s="34"/>
      <c r="BX657" s="34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</row>
    <row r="658" spans="1:99" x14ac:dyDescent="0.15">
      <c r="A658" s="3"/>
      <c r="B658" s="3"/>
      <c r="C658" s="3"/>
      <c r="D658" s="3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4"/>
      <c r="AD658" s="3"/>
      <c r="AE658" s="3"/>
      <c r="AF658" s="3"/>
      <c r="AG658" s="3"/>
      <c r="AH658" s="3"/>
      <c r="AI658" s="3"/>
      <c r="AJ658" s="3"/>
      <c r="AK658" s="3"/>
      <c r="AL658" s="3"/>
      <c r="AM658" s="1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0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29"/>
      <c r="BQ658" s="34"/>
      <c r="BR658" s="34"/>
      <c r="BS658" s="34"/>
      <c r="BT658" s="34"/>
      <c r="BU658" s="34"/>
      <c r="BV658" s="34"/>
      <c r="BW658" s="34"/>
      <c r="BX658" s="34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</row>
    <row r="659" spans="1:99" x14ac:dyDescent="0.15">
      <c r="A659" s="3"/>
      <c r="B659" s="3"/>
      <c r="C659" s="3"/>
      <c r="D659" s="3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4"/>
      <c r="AD659" s="3"/>
      <c r="AE659" s="3"/>
      <c r="AF659" s="3"/>
      <c r="AG659" s="3"/>
      <c r="AH659" s="3"/>
      <c r="AI659" s="3"/>
      <c r="AJ659" s="3"/>
      <c r="AK659" s="3"/>
      <c r="AL659" s="3"/>
      <c r="AM659" s="1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0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29"/>
      <c r="BQ659" s="34"/>
      <c r="BR659" s="34"/>
      <c r="BS659" s="34"/>
      <c r="BT659" s="34"/>
      <c r="BU659" s="34"/>
      <c r="BV659" s="34"/>
      <c r="BW659" s="34"/>
      <c r="BX659" s="34"/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</row>
    <row r="660" spans="1:99" x14ac:dyDescent="0.15">
      <c r="A660" s="3"/>
      <c r="B660" s="3"/>
      <c r="C660" s="3"/>
      <c r="D660" s="3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4"/>
      <c r="AD660" s="3"/>
      <c r="AE660" s="3"/>
      <c r="AF660" s="3"/>
      <c r="AG660" s="3"/>
      <c r="AH660" s="3"/>
      <c r="AI660" s="3"/>
      <c r="AJ660" s="3"/>
      <c r="AK660" s="3"/>
      <c r="AL660" s="3"/>
      <c r="AM660" s="1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0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29"/>
      <c r="BQ660" s="34"/>
      <c r="BR660" s="34"/>
      <c r="BS660" s="34"/>
      <c r="BT660" s="34"/>
      <c r="BU660" s="34"/>
      <c r="BV660" s="34"/>
      <c r="BW660" s="34"/>
      <c r="BX660" s="34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</row>
    <row r="661" spans="1:99" x14ac:dyDescent="0.15">
      <c r="A661" s="3"/>
      <c r="B661" s="3"/>
      <c r="C661" s="3"/>
      <c r="D661" s="3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4"/>
      <c r="AD661" s="3"/>
      <c r="AE661" s="3"/>
      <c r="AF661" s="3"/>
      <c r="AG661" s="3"/>
      <c r="AH661" s="3"/>
      <c r="AI661" s="3"/>
      <c r="AJ661" s="3"/>
      <c r="AK661" s="3"/>
      <c r="AL661" s="3"/>
      <c r="AM661" s="1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0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29"/>
      <c r="BQ661" s="34"/>
      <c r="BR661" s="34"/>
      <c r="BS661" s="34"/>
      <c r="BT661" s="34"/>
      <c r="BU661" s="34"/>
      <c r="BV661" s="34"/>
      <c r="BW661" s="34"/>
      <c r="BX661" s="34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</row>
    <row r="662" spans="1:99" x14ac:dyDescent="0.15">
      <c r="A662" s="3"/>
      <c r="B662" s="3"/>
      <c r="C662" s="3"/>
      <c r="D662" s="3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4"/>
      <c r="AD662" s="3"/>
      <c r="AE662" s="3"/>
      <c r="AF662" s="3"/>
      <c r="AG662" s="3"/>
      <c r="AH662" s="3"/>
      <c r="AI662" s="3"/>
      <c r="AJ662" s="3"/>
      <c r="AK662" s="3"/>
      <c r="AL662" s="3"/>
      <c r="AM662" s="1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0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29"/>
      <c r="BQ662" s="34"/>
      <c r="BR662" s="34"/>
      <c r="BS662" s="34"/>
      <c r="BT662" s="34"/>
      <c r="BU662" s="34"/>
      <c r="BV662" s="34"/>
      <c r="BW662" s="34"/>
      <c r="BX662" s="34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</row>
    <row r="663" spans="1:99" x14ac:dyDescent="0.15">
      <c r="A663" s="3"/>
      <c r="B663" s="3"/>
      <c r="C663" s="3"/>
      <c r="D663" s="3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4"/>
      <c r="AD663" s="3"/>
      <c r="AE663" s="3"/>
      <c r="AF663" s="3"/>
      <c r="AG663" s="3"/>
      <c r="AH663" s="3"/>
      <c r="AI663" s="3"/>
      <c r="AJ663" s="3"/>
      <c r="AK663" s="3"/>
      <c r="AL663" s="3"/>
      <c r="AM663" s="1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0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29"/>
      <c r="BQ663" s="34"/>
      <c r="BR663" s="34"/>
      <c r="BS663" s="34"/>
      <c r="BT663" s="34"/>
      <c r="BU663" s="34"/>
      <c r="BV663" s="34"/>
      <c r="BW663" s="34"/>
      <c r="BX663" s="34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</row>
    <row r="664" spans="1:99" x14ac:dyDescent="0.15">
      <c r="A664" s="3"/>
      <c r="B664" s="3"/>
      <c r="C664" s="3"/>
      <c r="D664" s="3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4"/>
      <c r="AD664" s="3"/>
      <c r="AE664" s="3"/>
      <c r="AF664" s="3"/>
      <c r="AG664" s="3"/>
      <c r="AH664" s="3"/>
      <c r="AI664" s="3"/>
      <c r="AJ664" s="3"/>
      <c r="AK664" s="3"/>
      <c r="AL664" s="3"/>
      <c r="AM664" s="1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0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29"/>
      <c r="BQ664" s="34"/>
      <c r="BR664" s="34"/>
      <c r="BS664" s="34"/>
      <c r="BT664" s="34"/>
      <c r="BU664" s="34"/>
      <c r="BV664" s="34"/>
      <c r="BW664" s="34"/>
      <c r="BX664" s="34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</row>
    <row r="665" spans="1:99" x14ac:dyDescent="0.15">
      <c r="A665" s="3"/>
      <c r="B665" s="3"/>
      <c r="C665" s="3"/>
      <c r="D665" s="3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4"/>
      <c r="AD665" s="3"/>
      <c r="AE665" s="3"/>
      <c r="AF665" s="3"/>
      <c r="AG665" s="3"/>
      <c r="AH665" s="3"/>
      <c r="AI665" s="3"/>
      <c r="AJ665" s="3"/>
      <c r="AK665" s="3"/>
      <c r="AL665" s="3"/>
      <c r="AM665" s="1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0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29"/>
      <c r="BQ665" s="34"/>
      <c r="BR665" s="34"/>
      <c r="BS665" s="34"/>
      <c r="BT665" s="34"/>
      <c r="BU665" s="34"/>
      <c r="BV665" s="34"/>
      <c r="BW665" s="34"/>
      <c r="BX665" s="34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</row>
    <row r="666" spans="1:99" x14ac:dyDescent="0.15">
      <c r="A666" s="3"/>
      <c r="B666" s="3"/>
      <c r="C666" s="3"/>
      <c r="D666" s="3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4"/>
      <c r="AD666" s="3"/>
      <c r="AE666" s="3"/>
      <c r="AF666" s="3"/>
      <c r="AG666" s="3"/>
      <c r="AH666" s="3"/>
      <c r="AI666" s="3"/>
      <c r="AJ666" s="3"/>
      <c r="AK666" s="3"/>
      <c r="AL666" s="3"/>
      <c r="AM666" s="1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0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29"/>
      <c r="BQ666" s="34"/>
      <c r="BR666" s="34"/>
      <c r="BS666" s="34"/>
      <c r="BT666" s="34"/>
      <c r="BU666" s="34"/>
      <c r="BV666" s="34"/>
      <c r="BW666" s="34"/>
      <c r="BX666" s="34"/>
      <c r="BY666" s="31"/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</row>
    <row r="667" spans="1:99" x14ac:dyDescent="0.15">
      <c r="A667" s="3"/>
      <c r="B667" s="3"/>
      <c r="C667" s="3"/>
      <c r="D667" s="3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4"/>
      <c r="AD667" s="3"/>
      <c r="AE667" s="3"/>
      <c r="AF667" s="3"/>
      <c r="AG667" s="3"/>
      <c r="AH667" s="3"/>
      <c r="AI667" s="3"/>
      <c r="AJ667" s="3"/>
      <c r="AK667" s="3"/>
      <c r="AL667" s="3"/>
      <c r="AM667" s="1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0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29"/>
      <c r="BQ667" s="34"/>
      <c r="BR667" s="34"/>
      <c r="BS667" s="34"/>
      <c r="BT667" s="34"/>
      <c r="BU667" s="34"/>
      <c r="BV667" s="34"/>
      <c r="BW667" s="34"/>
      <c r="BX667" s="34"/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</row>
    <row r="668" spans="1:99" x14ac:dyDescent="0.15">
      <c r="A668" s="3"/>
      <c r="B668" s="3"/>
      <c r="C668" s="3"/>
      <c r="D668" s="3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4"/>
      <c r="AD668" s="3"/>
      <c r="AE668" s="3"/>
      <c r="AF668" s="3"/>
      <c r="AG668" s="3"/>
      <c r="AH668" s="3"/>
      <c r="AI668" s="3"/>
      <c r="AJ668" s="3"/>
      <c r="AK668" s="3"/>
      <c r="AL668" s="3"/>
      <c r="AM668" s="1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0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29"/>
      <c r="BQ668" s="34"/>
      <c r="BR668" s="34"/>
      <c r="BS668" s="34"/>
      <c r="BT668" s="34"/>
      <c r="BU668" s="34"/>
      <c r="BV668" s="34"/>
      <c r="BW668" s="34"/>
      <c r="BX668" s="34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</row>
    <row r="669" spans="1:99" x14ac:dyDescent="0.15">
      <c r="A669" s="3"/>
      <c r="B669" s="3"/>
      <c r="C669" s="3"/>
      <c r="D669" s="3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4"/>
      <c r="AD669" s="3"/>
      <c r="AE669" s="3"/>
      <c r="AF669" s="3"/>
      <c r="AG669" s="3"/>
      <c r="AH669" s="3"/>
      <c r="AI669" s="3"/>
      <c r="AJ669" s="3"/>
      <c r="AK669" s="3"/>
      <c r="AL669" s="3"/>
      <c r="AM669" s="1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0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29"/>
      <c r="BQ669" s="34"/>
      <c r="BR669" s="34"/>
      <c r="BS669" s="34"/>
      <c r="BT669" s="34"/>
      <c r="BU669" s="34"/>
      <c r="BV669" s="34"/>
      <c r="BW669" s="34"/>
      <c r="BX669" s="34"/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</row>
    <row r="670" spans="1:99" x14ac:dyDescent="0.15">
      <c r="A670" s="3"/>
      <c r="B670" s="3"/>
      <c r="C670" s="3"/>
      <c r="D670" s="3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4"/>
      <c r="AD670" s="3"/>
      <c r="AE670" s="3"/>
      <c r="AF670" s="3"/>
      <c r="AG670" s="3"/>
      <c r="AH670" s="3"/>
      <c r="AI670" s="3"/>
      <c r="AJ670" s="3"/>
      <c r="AK670" s="3"/>
      <c r="AL670" s="3"/>
      <c r="AM670" s="1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0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29"/>
      <c r="BQ670" s="34"/>
      <c r="BR670" s="34"/>
      <c r="BS670" s="34"/>
      <c r="BT670" s="34"/>
      <c r="BU670" s="34"/>
      <c r="BV670" s="34"/>
      <c r="BW670" s="34"/>
      <c r="BX670" s="34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</row>
    <row r="671" spans="1:99" x14ac:dyDescent="0.15">
      <c r="A671" s="3"/>
      <c r="B671" s="3"/>
      <c r="C671" s="3"/>
      <c r="D671" s="3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4"/>
      <c r="AD671" s="3"/>
      <c r="AE671" s="3"/>
      <c r="AF671" s="3"/>
      <c r="AG671" s="3"/>
      <c r="AH671" s="3"/>
      <c r="AI671" s="3"/>
      <c r="AJ671" s="3"/>
      <c r="AK671" s="3"/>
      <c r="AL671" s="3"/>
      <c r="AM671" s="1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0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29"/>
      <c r="BQ671" s="34"/>
      <c r="BR671" s="34"/>
      <c r="BS671" s="34"/>
      <c r="BT671" s="34"/>
      <c r="BU671" s="34"/>
      <c r="BV671" s="34"/>
      <c r="BW671" s="34"/>
      <c r="BX671" s="34"/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</row>
    <row r="672" spans="1:99" x14ac:dyDescent="0.15">
      <c r="A672" s="3"/>
      <c r="B672" s="3"/>
      <c r="C672" s="3"/>
      <c r="D672" s="3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4"/>
      <c r="AD672" s="3"/>
      <c r="AE672" s="3"/>
      <c r="AF672" s="3"/>
      <c r="AG672" s="3"/>
      <c r="AH672" s="3"/>
      <c r="AI672" s="3"/>
      <c r="AJ672" s="3"/>
      <c r="AK672" s="3"/>
      <c r="AL672" s="3"/>
      <c r="AM672" s="1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0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29"/>
      <c r="BQ672" s="34"/>
      <c r="BR672" s="34"/>
      <c r="BS672" s="34"/>
      <c r="BT672" s="34"/>
      <c r="BU672" s="34"/>
      <c r="BV672" s="34"/>
      <c r="BW672" s="34"/>
      <c r="BX672" s="34"/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</row>
    <row r="673" spans="1:99" x14ac:dyDescent="0.15">
      <c r="A673" s="3"/>
      <c r="B673" s="3"/>
      <c r="C673" s="3"/>
      <c r="D673" s="3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4"/>
      <c r="AD673" s="3"/>
      <c r="AE673" s="3"/>
      <c r="AF673" s="3"/>
      <c r="AG673" s="3"/>
      <c r="AH673" s="3"/>
      <c r="AI673" s="3"/>
      <c r="AJ673" s="3"/>
      <c r="AK673" s="3"/>
      <c r="AL673" s="3"/>
      <c r="AM673" s="1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0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29"/>
      <c r="BQ673" s="34"/>
      <c r="BR673" s="34"/>
      <c r="BS673" s="34"/>
      <c r="BT673" s="34"/>
      <c r="BU673" s="34"/>
      <c r="BV673" s="34"/>
      <c r="BW673" s="34"/>
      <c r="BX673" s="34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</row>
    <row r="674" spans="1:99" x14ac:dyDescent="0.15">
      <c r="A674" s="3"/>
      <c r="B674" s="3"/>
      <c r="C674" s="3"/>
      <c r="D674" s="3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4"/>
      <c r="AD674" s="3"/>
      <c r="AE674" s="3"/>
      <c r="AF674" s="3"/>
      <c r="AG674" s="3"/>
      <c r="AH674" s="3"/>
      <c r="AI674" s="3"/>
      <c r="AJ674" s="3"/>
      <c r="AK674" s="3"/>
      <c r="AL674" s="3"/>
      <c r="AM674" s="1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0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29"/>
      <c r="BQ674" s="34"/>
      <c r="BR674" s="34"/>
      <c r="BS674" s="34"/>
      <c r="BT674" s="34"/>
      <c r="BU674" s="34"/>
      <c r="BV674" s="34"/>
      <c r="BW674" s="34"/>
      <c r="BX674" s="34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</row>
    <row r="675" spans="1:99" x14ac:dyDescent="0.15">
      <c r="A675" s="3"/>
      <c r="B675" s="3"/>
      <c r="C675" s="3"/>
      <c r="D675" s="3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4"/>
      <c r="AD675" s="3"/>
      <c r="AE675" s="3"/>
      <c r="AF675" s="3"/>
      <c r="AG675" s="3"/>
      <c r="AH675" s="3"/>
      <c r="AI675" s="3"/>
      <c r="AJ675" s="3"/>
      <c r="AK675" s="3"/>
      <c r="AL675" s="3"/>
      <c r="AM675" s="1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0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29"/>
      <c r="BQ675" s="34"/>
      <c r="BR675" s="34"/>
      <c r="BS675" s="34"/>
      <c r="BT675" s="34"/>
      <c r="BU675" s="34"/>
      <c r="BV675" s="34"/>
      <c r="BW675" s="34"/>
      <c r="BX675" s="34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</row>
    <row r="676" spans="1:99" x14ac:dyDescent="0.15">
      <c r="A676" s="3"/>
      <c r="B676" s="3"/>
      <c r="C676" s="3"/>
      <c r="D676" s="3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4"/>
      <c r="AD676" s="3"/>
      <c r="AE676" s="3"/>
      <c r="AF676" s="3"/>
      <c r="AG676" s="3"/>
      <c r="AH676" s="3"/>
      <c r="AI676" s="3"/>
      <c r="AJ676" s="3"/>
      <c r="AK676" s="3"/>
      <c r="AL676" s="3"/>
      <c r="AM676" s="1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0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29"/>
      <c r="BQ676" s="34"/>
      <c r="BR676" s="34"/>
      <c r="BS676" s="34"/>
      <c r="BT676" s="34"/>
      <c r="BU676" s="34"/>
      <c r="BV676" s="34"/>
      <c r="BW676" s="34"/>
      <c r="BX676" s="34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</row>
    <row r="677" spans="1:99" x14ac:dyDescent="0.15">
      <c r="A677" s="3"/>
      <c r="B677" s="3"/>
      <c r="C677" s="3"/>
      <c r="D677" s="3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4"/>
      <c r="AD677" s="3"/>
      <c r="AE677" s="3"/>
      <c r="AF677" s="3"/>
      <c r="AG677" s="3"/>
      <c r="AH677" s="3"/>
      <c r="AI677" s="3"/>
      <c r="AJ677" s="3"/>
      <c r="AK677" s="3"/>
      <c r="AL677" s="3"/>
      <c r="AM677" s="1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0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29"/>
      <c r="BQ677" s="34"/>
      <c r="BR677" s="34"/>
      <c r="BS677" s="34"/>
      <c r="BT677" s="34"/>
      <c r="BU677" s="34"/>
      <c r="BV677" s="34"/>
      <c r="BW677" s="34"/>
      <c r="BX677" s="34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</row>
    <row r="678" spans="1:99" x14ac:dyDescent="0.15">
      <c r="A678" s="3"/>
      <c r="B678" s="3"/>
      <c r="C678" s="3"/>
      <c r="D678" s="3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4"/>
      <c r="AD678" s="3"/>
      <c r="AE678" s="3"/>
      <c r="AF678" s="3"/>
      <c r="AG678" s="3"/>
      <c r="AH678" s="3"/>
      <c r="AI678" s="3"/>
      <c r="AJ678" s="3"/>
      <c r="AK678" s="3"/>
      <c r="AL678" s="3"/>
      <c r="AM678" s="1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0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29"/>
      <c r="BQ678" s="34"/>
      <c r="BR678" s="34"/>
      <c r="BS678" s="34"/>
      <c r="BT678" s="34"/>
      <c r="BU678" s="34"/>
      <c r="BV678" s="34"/>
      <c r="BW678" s="34"/>
      <c r="BX678" s="34"/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</row>
    <row r="679" spans="1:99" x14ac:dyDescent="0.15">
      <c r="A679" s="3"/>
      <c r="B679" s="3"/>
      <c r="C679" s="3"/>
      <c r="D679" s="3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4"/>
      <c r="AD679" s="3"/>
      <c r="AE679" s="3"/>
      <c r="AF679" s="3"/>
      <c r="AG679" s="3"/>
      <c r="AH679" s="3"/>
      <c r="AI679" s="3"/>
      <c r="AJ679" s="3"/>
      <c r="AK679" s="3"/>
      <c r="AL679" s="3"/>
      <c r="AM679" s="1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0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29"/>
      <c r="BQ679" s="34"/>
      <c r="BR679" s="34"/>
      <c r="BS679" s="34"/>
      <c r="BT679" s="34"/>
      <c r="BU679" s="34"/>
      <c r="BV679" s="34"/>
      <c r="BW679" s="34"/>
      <c r="BX679" s="34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</row>
    <row r="680" spans="1:99" x14ac:dyDescent="0.15">
      <c r="A680" s="3"/>
      <c r="B680" s="3"/>
      <c r="C680" s="3"/>
      <c r="D680" s="3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4"/>
      <c r="AD680" s="3"/>
      <c r="AE680" s="3"/>
      <c r="AF680" s="3"/>
      <c r="AG680" s="3"/>
      <c r="AH680" s="3"/>
      <c r="AI680" s="3"/>
      <c r="AJ680" s="3"/>
      <c r="AK680" s="3"/>
      <c r="AL680" s="3"/>
      <c r="AM680" s="1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0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29"/>
      <c r="BQ680" s="34"/>
      <c r="BR680" s="34"/>
      <c r="BS680" s="34"/>
      <c r="BT680" s="34"/>
      <c r="BU680" s="34"/>
      <c r="BV680" s="34"/>
      <c r="BW680" s="34"/>
      <c r="BX680" s="34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</row>
    <row r="681" spans="1:99" x14ac:dyDescent="0.15">
      <c r="A681" s="3"/>
      <c r="B681" s="3"/>
      <c r="C681" s="3"/>
      <c r="D681" s="3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4"/>
      <c r="AD681" s="3"/>
      <c r="AE681" s="3"/>
      <c r="AF681" s="3"/>
      <c r="AG681" s="3"/>
      <c r="AH681" s="3"/>
      <c r="AI681" s="3"/>
      <c r="AJ681" s="3"/>
      <c r="AK681" s="3"/>
      <c r="AL681" s="3"/>
      <c r="AM681" s="1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0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29"/>
      <c r="BQ681" s="34"/>
      <c r="BR681" s="34"/>
      <c r="BS681" s="34"/>
      <c r="BT681" s="34"/>
      <c r="BU681" s="34"/>
      <c r="BV681" s="34"/>
      <c r="BW681" s="34"/>
      <c r="BX681" s="34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</row>
    <row r="682" spans="1:99" x14ac:dyDescent="0.15">
      <c r="A682" s="3"/>
      <c r="B682" s="3"/>
      <c r="C682" s="3"/>
      <c r="D682" s="3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4"/>
      <c r="AD682" s="3"/>
      <c r="AE682" s="3"/>
      <c r="AF682" s="3"/>
      <c r="AG682" s="3"/>
      <c r="AH682" s="3"/>
      <c r="AI682" s="3"/>
      <c r="AJ682" s="3"/>
      <c r="AK682" s="3"/>
      <c r="AL682" s="3"/>
      <c r="AM682" s="1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0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29"/>
      <c r="BQ682" s="34"/>
      <c r="BR682" s="34"/>
      <c r="BS682" s="34"/>
      <c r="BT682" s="34"/>
      <c r="BU682" s="34"/>
      <c r="BV682" s="34"/>
      <c r="BW682" s="34"/>
      <c r="BX682" s="34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</row>
    <row r="683" spans="1:99" x14ac:dyDescent="0.15">
      <c r="A683" s="3"/>
      <c r="B683" s="3"/>
      <c r="C683" s="3"/>
      <c r="D683" s="3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4"/>
      <c r="AD683" s="3"/>
      <c r="AE683" s="3"/>
      <c r="AF683" s="3"/>
      <c r="AG683" s="3"/>
      <c r="AH683" s="3"/>
      <c r="AI683" s="3"/>
      <c r="AJ683" s="3"/>
      <c r="AK683" s="3"/>
      <c r="AL683" s="3"/>
      <c r="AM683" s="1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0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29"/>
      <c r="BQ683" s="34"/>
      <c r="BR683" s="34"/>
      <c r="BS683" s="34"/>
      <c r="BT683" s="34"/>
      <c r="BU683" s="34"/>
      <c r="BV683" s="34"/>
      <c r="BW683" s="34"/>
      <c r="BX683" s="34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</row>
    <row r="684" spans="1:99" x14ac:dyDescent="0.15">
      <c r="A684" s="3"/>
      <c r="B684" s="3"/>
      <c r="C684" s="3"/>
      <c r="D684" s="3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4"/>
      <c r="AD684" s="3"/>
      <c r="AE684" s="3"/>
      <c r="AF684" s="3"/>
      <c r="AG684" s="3"/>
      <c r="AH684" s="3"/>
      <c r="AI684" s="3"/>
      <c r="AJ684" s="3"/>
      <c r="AK684" s="3"/>
      <c r="AL684" s="3"/>
      <c r="AM684" s="1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0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29"/>
      <c r="BQ684" s="34"/>
      <c r="BR684" s="34"/>
      <c r="BS684" s="34"/>
      <c r="BT684" s="34"/>
      <c r="BU684" s="34"/>
      <c r="BV684" s="34"/>
      <c r="BW684" s="34"/>
      <c r="BX684" s="34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</row>
    <row r="685" spans="1:99" x14ac:dyDescent="0.15">
      <c r="A685" s="3"/>
      <c r="B685" s="3"/>
      <c r="C685" s="3"/>
      <c r="D685" s="3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4"/>
      <c r="AD685" s="3"/>
      <c r="AE685" s="3"/>
      <c r="AF685" s="3"/>
      <c r="AG685" s="3"/>
      <c r="AH685" s="3"/>
      <c r="AI685" s="3"/>
      <c r="AJ685" s="3"/>
      <c r="AK685" s="3"/>
      <c r="AL685" s="3"/>
      <c r="AM685" s="1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0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29"/>
      <c r="BQ685" s="34"/>
      <c r="BR685" s="34"/>
      <c r="BS685" s="34"/>
      <c r="BT685" s="34"/>
      <c r="BU685" s="34"/>
      <c r="BV685" s="34"/>
      <c r="BW685" s="34"/>
      <c r="BX685" s="34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</row>
    <row r="686" spans="1:99" x14ac:dyDescent="0.15">
      <c r="A686" s="3"/>
      <c r="B686" s="3"/>
      <c r="C686" s="3"/>
      <c r="D686" s="3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4"/>
      <c r="AD686" s="3"/>
      <c r="AE686" s="3"/>
      <c r="AF686" s="3"/>
      <c r="AG686" s="3"/>
      <c r="AH686" s="3"/>
      <c r="AI686" s="3"/>
      <c r="AJ686" s="3"/>
      <c r="AK686" s="3"/>
      <c r="AL686" s="3"/>
      <c r="AM686" s="1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0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29"/>
      <c r="BQ686" s="34"/>
      <c r="BR686" s="34"/>
      <c r="BS686" s="34"/>
      <c r="BT686" s="34"/>
      <c r="BU686" s="34"/>
      <c r="BV686" s="34"/>
      <c r="BW686" s="34"/>
      <c r="BX686" s="34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</row>
    <row r="687" spans="1:99" x14ac:dyDescent="0.15">
      <c r="A687" s="3"/>
      <c r="B687" s="3"/>
      <c r="C687" s="3"/>
      <c r="D687" s="3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4"/>
      <c r="AD687" s="3"/>
      <c r="AE687" s="3"/>
      <c r="AF687" s="3"/>
      <c r="AG687" s="3"/>
      <c r="AH687" s="3"/>
      <c r="AI687" s="3"/>
      <c r="AJ687" s="3"/>
      <c r="AK687" s="3"/>
      <c r="AL687" s="3"/>
      <c r="AM687" s="1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0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29"/>
      <c r="BQ687" s="34"/>
      <c r="BR687" s="34"/>
      <c r="BS687" s="34"/>
      <c r="BT687" s="34"/>
      <c r="BU687" s="34"/>
      <c r="BV687" s="34"/>
      <c r="BW687" s="34"/>
      <c r="BX687" s="34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</row>
    <row r="688" spans="1:99" x14ac:dyDescent="0.15">
      <c r="A688" s="3"/>
      <c r="B688" s="3"/>
      <c r="C688" s="3"/>
      <c r="D688" s="3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4"/>
      <c r="AD688" s="3"/>
      <c r="AE688" s="3"/>
      <c r="AF688" s="3"/>
      <c r="AG688" s="3"/>
      <c r="AH688" s="3"/>
      <c r="AI688" s="3"/>
      <c r="AJ688" s="3"/>
      <c r="AK688" s="3"/>
      <c r="AL688" s="3"/>
      <c r="AM688" s="1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0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29"/>
      <c r="BQ688" s="34"/>
      <c r="BR688" s="34"/>
      <c r="BS688" s="34"/>
      <c r="BT688" s="34"/>
      <c r="BU688" s="34"/>
      <c r="BV688" s="34"/>
      <c r="BW688" s="34"/>
      <c r="BX688" s="34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</row>
    <row r="689" spans="1:99" x14ac:dyDescent="0.15">
      <c r="A689" s="3"/>
      <c r="B689" s="3"/>
      <c r="C689" s="3"/>
      <c r="D689" s="3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4"/>
      <c r="AD689" s="3"/>
      <c r="AE689" s="3"/>
      <c r="AF689" s="3"/>
      <c r="AG689" s="3"/>
      <c r="AH689" s="3"/>
      <c r="AI689" s="3"/>
      <c r="AJ689" s="3"/>
      <c r="AK689" s="3"/>
      <c r="AL689" s="3"/>
      <c r="AM689" s="1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0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29"/>
      <c r="BQ689" s="34"/>
      <c r="BR689" s="34"/>
      <c r="BS689" s="34"/>
      <c r="BT689" s="34"/>
      <c r="BU689" s="34"/>
      <c r="BV689" s="34"/>
      <c r="BW689" s="34"/>
      <c r="BX689" s="34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</row>
    <row r="690" spans="1:99" x14ac:dyDescent="0.15">
      <c r="A690" s="3"/>
      <c r="B690" s="3"/>
      <c r="C690" s="3"/>
      <c r="D690" s="3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4"/>
      <c r="AD690" s="3"/>
      <c r="AE690" s="3"/>
      <c r="AF690" s="3"/>
      <c r="AG690" s="3"/>
      <c r="AH690" s="3"/>
      <c r="AI690" s="3"/>
      <c r="AJ690" s="3"/>
      <c r="AK690" s="3"/>
      <c r="AL690" s="3"/>
      <c r="AM690" s="1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0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29"/>
      <c r="BQ690" s="34"/>
      <c r="BR690" s="34"/>
      <c r="BS690" s="34"/>
      <c r="BT690" s="34"/>
      <c r="BU690" s="34"/>
      <c r="BV690" s="34"/>
      <c r="BW690" s="34"/>
      <c r="BX690" s="34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</row>
    <row r="691" spans="1:99" x14ac:dyDescent="0.15">
      <c r="A691" s="3"/>
      <c r="B691" s="3"/>
      <c r="C691" s="3"/>
      <c r="D691" s="3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4"/>
      <c r="AD691" s="3"/>
      <c r="AE691" s="3"/>
      <c r="AF691" s="3"/>
      <c r="AG691" s="3"/>
      <c r="AH691" s="3"/>
      <c r="AI691" s="3"/>
      <c r="AJ691" s="3"/>
      <c r="AK691" s="3"/>
      <c r="AL691" s="3"/>
      <c r="AM691" s="1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0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29"/>
      <c r="BQ691" s="34"/>
      <c r="BR691" s="34"/>
      <c r="BS691" s="34"/>
      <c r="BT691" s="34"/>
      <c r="BU691" s="34"/>
      <c r="BV691" s="34"/>
      <c r="BW691" s="34"/>
      <c r="BX691" s="34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</row>
    <row r="692" spans="1:99" x14ac:dyDescent="0.15">
      <c r="A692" s="3"/>
      <c r="B692" s="3"/>
      <c r="C692" s="3"/>
      <c r="D692" s="3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4"/>
      <c r="AD692" s="3"/>
      <c r="AE692" s="3"/>
      <c r="AF692" s="3"/>
      <c r="AG692" s="3"/>
      <c r="AH692" s="3"/>
      <c r="AI692" s="3"/>
      <c r="AJ692" s="3"/>
      <c r="AK692" s="3"/>
      <c r="AL692" s="3"/>
      <c r="AM692" s="1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0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29"/>
      <c r="BQ692" s="34"/>
      <c r="BR692" s="34"/>
      <c r="BS692" s="34"/>
      <c r="BT692" s="34"/>
      <c r="BU692" s="34"/>
      <c r="BV692" s="34"/>
      <c r="BW692" s="34"/>
      <c r="BX692" s="34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</row>
    <row r="693" spans="1:99" x14ac:dyDescent="0.15">
      <c r="A693" s="3"/>
      <c r="B693" s="3"/>
      <c r="C693" s="3"/>
      <c r="D693" s="3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4"/>
      <c r="AD693" s="3"/>
      <c r="AE693" s="3"/>
      <c r="AF693" s="3"/>
      <c r="AG693" s="3"/>
      <c r="AH693" s="3"/>
      <c r="AI693" s="3"/>
      <c r="AJ693" s="3"/>
      <c r="AK693" s="3"/>
      <c r="AL693" s="3"/>
      <c r="AM693" s="1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0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29"/>
      <c r="BQ693" s="34"/>
      <c r="BR693" s="34"/>
      <c r="BS693" s="34"/>
      <c r="BT693" s="34"/>
      <c r="BU693" s="34"/>
      <c r="BV693" s="34"/>
      <c r="BW693" s="34"/>
      <c r="BX693" s="34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</row>
    <row r="694" spans="1:99" x14ac:dyDescent="0.15">
      <c r="A694" s="3"/>
      <c r="B694" s="3"/>
      <c r="C694" s="3"/>
      <c r="D694" s="3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4"/>
      <c r="AD694" s="3"/>
      <c r="AE694" s="3"/>
      <c r="AF694" s="3"/>
      <c r="AG694" s="3"/>
      <c r="AH694" s="3"/>
      <c r="AI694" s="3"/>
      <c r="AJ694" s="3"/>
      <c r="AK694" s="3"/>
      <c r="AL694" s="3"/>
      <c r="AM694" s="1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0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29"/>
      <c r="BQ694" s="34"/>
      <c r="BR694" s="34"/>
      <c r="BS694" s="34"/>
      <c r="BT694" s="34"/>
      <c r="BU694" s="34"/>
      <c r="BV694" s="34"/>
      <c r="BW694" s="34"/>
      <c r="BX694" s="34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</row>
    <row r="695" spans="1:99" x14ac:dyDescent="0.15">
      <c r="A695" s="3"/>
      <c r="B695" s="3"/>
      <c r="C695" s="3"/>
      <c r="D695" s="3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4"/>
      <c r="AD695" s="3"/>
      <c r="AE695" s="3"/>
      <c r="AF695" s="3"/>
      <c r="AG695" s="3"/>
      <c r="AH695" s="3"/>
      <c r="AI695" s="3"/>
      <c r="AJ695" s="3"/>
      <c r="AK695" s="3"/>
      <c r="AL695" s="3"/>
      <c r="AM695" s="1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0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29"/>
      <c r="BQ695" s="34"/>
      <c r="BR695" s="34"/>
      <c r="BS695" s="34"/>
      <c r="BT695" s="34"/>
      <c r="BU695" s="34"/>
      <c r="BV695" s="34"/>
      <c r="BW695" s="34"/>
      <c r="BX695" s="34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</row>
    <row r="696" spans="1:99" x14ac:dyDescent="0.15">
      <c r="A696" s="3"/>
      <c r="B696" s="3"/>
      <c r="C696" s="3"/>
      <c r="D696" s="3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4"/>
      <c r="AD696" s="3"/>
      <c r="AE696" s="3"/>
      <c r="AF696" s="3"/>
      <c r="AG696" s="3"/>
      <c r="AH696" s="3"/>
      <c r="AI696" s="3"/>
      <c r="AJ696" s="3"/>
      <c r="AK696" s="3"/>
      <c r="AL696" s="3"/>
      <c r="AM696" s="1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0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29"/>
      <c r="BQ696" s="34"/>
      <c r="BR696" s="34"/>
      <c r="BS696" s="34"/>
      <c r="BT696" s="34"/>
      <c r="BU696" s="34"/>
      <c r="BV696" s="34"/>
      <c r="BW696" s="34"/>
      <c r="BX696" s="34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</row>
    <row r="697" spans="1:99" x14ac:dyDescent="0.15">
      <c r="A697" s="3"/>
      <c r="B697" s="3"/>
      <c r="C697" s="3"/>
      <c r="D697" s="3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4"/>
      <c r="AD697" s="3"/>
      <c r="AE697" s="3"/>
      <c r="AF697" s="3"/>
      <c r="AG697" s="3"/>
      <c r="AH697" s="3"/>
      <c r="AI697" s="3"/>
      <c r="AJ697" s="3"/>
      <c r="AK697" s="3"/>
      <c r="AL697" s="3"/>
      <c r="AM697" s="1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0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29"/>
      <c r="BQ697" s="34"/>
      <c r="BR697" s="34"/>
      <c r="BS697" s="34"/>
      <c r="BT697" s="34"/>
      <c r="BU697" s="34"/>
      <c r="BV697" s="34"/>
      <c r="BW697" s="34"/>
      <c r="BX697" s="34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</row>
    <row r="698" spans="1:99" x14ac:dyDescent="0.15">
      <c r="A698" s="3"/>
      <c r="B698" s="3"/>
      <c r="C698" s="3"/>
      <c r="D698" s="3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4"/>
      <c r="AD698" s="3"/>
      <c r="AE698" s="3"/>
      <c r="AF698" s="3"/>
      <c r="AG698" s="3"/>
      <c r="AH698" s="3"/>
      <c r="AI698" s="3"/>
      <c r="AJ698" s="3"/>
      <c r="AK698" s="3"/>
      <c r="AL698" s="3"/>
      <c r="AM698" s="1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0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29"/>
      <c r="BQ698" s="34"/>
      <c r="BR698" s="34"/>
      <c r="BS698" s="34"/>
      <c r="BT698" s="34"/>
      <c r="BU698" s="34"/>
      <c r="BV698" s="34"/>
      <c r="BW698" s="34"/>
      <c r="BX698" s="34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</row>
    <row r="699" spans="1:99" x14ac:dyDescent="0.15">
      <c r="A699" s="3"/>
      <c r="B699" s="3"/>
      <c r="C699" s="3"/>
      <c r="D699" s="3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4"/>
      <c r="AD699" s="3"/>
      <c r="AE699" s="3"/>
      <c r="AF699" s="3"/>
      <c r="AG699" s="3"/>
      <c r="AH699" s="3"/>
      <c r="AI699" s="3"/>
      <c r="AJ699" s="3"/>
      <c r="AK699" s="3"/>
      <c r="AL699" s="3"/>
      <c r="AM699" s="1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0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29"/>
      <c r="BQ699" s="34"/>
      <c r="BR699" s="34"/>
      <c r="BS699" s="34"/>
      <c r="BT699" s="34"/>
      <c r="BU699" s="34"/>
      <c r="BV699" s="34"/>
      <c r="BW699" s="34"/>
      <c r="BX699" s="34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</row>
    <row r="700" spans="1:99" x14ac:dyDescent="0.15">
      <c r="A700" s="3"/>
      <c r="B700" s="3"/>
      <c r="C700" s="3"/>
      <c r="D700" s="3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4"/>
      <c r="AD700" s="3"/>
      <c r="AE700" s="3"/>
      <c r="AF700" s="3"/>
      <c r="AG700" s="3"/>
      <c r="AH700" s="3"/>
      <c r="AI700" s="3"/>
      <c r="AJ700" s="3"/>
      <c r="AK700" s="3"/>
      <c r="AL700" s="3"/>
      <c r="AM700" s="1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0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29"/>
      <c r="BQ700" s="34"/>
      <c r="BR700" s="34"/>
      <c r="BS700" s="34"/>
      <c r="BT700" s="34"/>
      <c r="BU700" s="34"/>
      <c r="BV700" s="34"/>
      <c r="BW700" s="34"/>
      <c r="BX700" s="34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</row>
    <row r="701" spans="1:99" x14ac:dyDescent="0.15">
      <c r="A701" s="3"/>
      <c r="B701" s="3"/>
      <c r="C701" s="3"/>
      <c r="D701" s="3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4"/>
      <c r="AD701" s="3"/>
      <c r="AE701" s="3"/>
      <c r="AF701" s="3"/>
      <c r="AG701" s="3"/>
      <c r="AH701" s="3"/>
      <c r="AI701" s="3"/>
      <c r="AJ701" s="3"/>
      <c r="AK701" s="3"/>
      <c r="AL701" s="3"/>
      <c r="AM701" s="1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0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29"/>
      <c r="BQ701" s="34"/>
      <c r="BR701" s="34"/>
      <c r="BS701" s="34"/>
      <c r="BT701" s="34"/>
      <c r="BU701" s="34"/>
      <c r="BV701" s="34"/>
      <c r="BW701" s="34"/>
      <c r="BX701" s="34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</row>
    <row r="702" spans="1:99" x14ac:dyDescent="0.15">
      <c r="A702" s="3"/>
      <c r="B702" s="3"/>
      <c r="C702" s="3"/>
      <c r="D702" s="3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4"/>
      <c r="AD702" s="3"/>
      <c r="AE702" s="3"/>
      <c r="AF702" s="3"/>
      <c r="AG702" s="3"/>
      <c r="AH702" s="3"/>
      <c r="AI702" s="3"/>
      <c r="AJ702" s="3"/>
      <c r="AK702" s="3"/>
      <c r="AL702" s="3"/>
      <c r="AM702" s="1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0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29"/>
      <c r="BQ702" s="34"/>
      <c r="BR702" s="34"/>
      <c r="BS702" s="34"/>
      <c r="BT702" s="34"/>
      <c r="BU702" s="34"/>
      <c r="BV702" s="34"/>
      <c r="BW702" s="34"/>
      <c r="BX702" s="34"/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</row>
    <row r="703" spans="1:99" x14ac:dyDescent="0.15">
      <c r="A703" s="3"/>
      <c r="B703" s="3"/>
      <c r="C703" s="3"/>
      <c r="D703" s="3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4"/>
      <c r="AD703" s="3"/>
      <c r="AE703" s="3"/>
      <c r="AF703" s="3"/>
      <c r="AG703" s="3"/>
      <c r="AH703" s="3"/>
      <c r="AI703" s="3"/>
      <c r="AJ703" s="3"/>
      <c r="AK703" s="3"/>
      <c r="AL703" s="3"/>
      <c r="AM703" s="1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0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29"/>
      <c r="BQ703" s="34"/>
      <c r="BR703" s="34"/>
      <c r="BS703" s="34"/>
      <c r="BT703" s="34"/>
      <c r="BU703" s="34"/>
      <c r="BV703" s="34"/>
      <c r="BW703" s="34"/>
      <c r="BX703" s="34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</row>
    <row r="704" spans="1:99" x14ac:dyDescent="0.15">
      <c r="A704" s="3"/>
      <c r="B704" s="3"/>
      <c r="C704" s="3"/>
      <c r="D704" s="3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4"/>
      <c r="AD704" s="3"/>
      <c r="AE704" s="3"/>
      <c r="AF704" s="3"/>
      <c r="AG704" s="3"/>
      <c r="AH704" s="3"/>
      <c r="AI704" s="3"/>
      <c r="AJ704" s="3"/>
      <c r="AK704" s="3"/>
      <c r="AL704" s="3"/>
      <c r="AM704" s="1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0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29"/>
      <c r="BQ704" s="34"/>
      <c r="BR704" s="34"/>
      <c r="BS704" s="34"/>
      <c r="BT704" s="34"/>
      <c r="BU704" s="34"/>
      <c r="BV704" s="34"/>
      <c r="BW704" s="34"/>
      <c r="BX704" s="34"/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</row>
    <row r="705" spans="1:99" x14ac:dyDescent="0.15">
      <c r="A705" s="3"/>
      <c r="B705" s="3"/>
      <c r="C705" s="3"/>
      <c r="D705" s="3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4"/>
      <c r="AD705" s="3"/>
      <c r="AE705" s="3"/>
      <c r="AF705" s="3"/>
      <c r="AG705" s="3"/>
      <c r="AH705" s="3"/>
      <c r="AI705" s="3"/>
      <c r="AJ705" s="3"/>
      <c r="AK705" s="3"/>
      <c r="AL705" s="3"/>
      <c r="AM705" s="1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0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29"/>
      <c r="BQ705" s="34"/>
      <c r="BR705" s="34"/>
      <c r="BS705" s="34"/>
      <c r="BT705" s="34"/>
      <c r="BU705" s="34"/>
      <c r="BV705" s="34"/>
      <c r="BW705" s="34"/>
      <c r="BX705" s="34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</row>
    <row r="706" spans="1:99" x14ac:dyDescent="0.15">
      <c r="A706" s="3"/>
      <c r="B706" s="3"/>
      <c r="C706" s="3"/>
      <c r="D706" s="3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4"/>
      <c r="AD706" s="3"/>
      <c r="AE706" s="3"/>
      <c r="AF706" s="3"/>
      <c r="AG706" s="3"/>
      <c r="AH706" s="3"/>
      <c r="AI706" s="3"/>
      <c r="AJ706" s="3"/>
      <c r="AK706" s="3"/>
      <c r="AL706" s="3"/>
      <c r="AM706" s="1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0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29"/>
      <c r="BQ706" s="34"/>
      <c r="BR706" s="34"/>
      <c r="BS706" s="34"/>
      <c r="BT706" s="34"/>
      <c r="BU706" s="34"/>
      <c r="BV706" s="34"/>
      <c r="BW706" s="34"/>
      <c r="BX706" s="34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</row>
    <row r="707" spans="1:99" x14ac:dyDescent="0.15">
      <c r="A707" s="3"/>
      <c r="B707" s="3"/>
      <c r="C707" s="3"/>
      <c r="D707" s="3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4"/>
      <c r="AD707" s="3"/>
      <c r="AE707" s="3"/>
      <c r="AF707" s="3"/>
      <c r="AG707" s="3"/>
      <c r="AH707" s="3"/>
      <c r="AI707" s="3"/>
      <c r="AJ707" s="3"/>
      <c r="AK707" s="3"/>
      <c r="AL707" s="3"/>
      <c r="AM707" s="1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0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29"/>
      <c r="BQ707" s="34"/>
      <c r="BR707" s="34"/>
      <c r="BS707" s="34"/>
      <c r="BT707" s="34"/>
      <c r="BU707" s="34"/>
      <c r="BV707" s="34"/>
      <c r="BW707" s="34"/>
      <c r="BX707" s="34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</row>
    <row r="708" spans="1:99" x14ac:dyDescent="0.15">
      <c r="A708" s="3"/>
      <c r="B708" s="3"/>
      <c r="C708" s="3"/>
      <c r="D708" s="3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4"/>
      <c r="AD708" s="3"/>
      <c r="AE708" s="3"/>
      <c r="AF708" s="3"/>
      <c r="AG708" s="3"/>
      <c r="AH708" s="3"/>
      <c r="AI708" s="3"/>
      <c r="AJ708" s="3"/>
      <c r="AK708" s="3"/>
      <c r="AL708" s="3"/>
      <c r="AM708" s="1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0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29"/>
      <c r="BQ708" s="34"/>
      <c r="BR708" s="34"/>
      <c r="BS708" s="34"/>
      <c r="BT708" s="34"/>
      <c r="BU708" s="34"/>
      <c r="BV708" s="34"/>
      <c r="BW708" s="34"/>
      <c r="BX708" s="34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</row>
    <row r="709" spans="1:99" x14ac:dyDescent="0.15">
      <c r="A709" s="3"/>
      <c r="B709" s="3"/>
      <c r="C709" s="3"/>
      <c r="D709" s="3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4"/>
      <c r="AD709" s="3"/>
      <c r="AE709" s="3"/>
      <c r="AF709" s="3"/>
      <c r="AG709" s="3"/>
      <c r="AH709" s="3"/>
      <c r="AI709" s="3"/>
      <c r="AJ709" s="3"/>
      <c r="AK709" s="3"/>
      <c r="AL709" s="3"/>
      <c r="AM709" s="1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0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29"/>
      <c r="BQ709" s="34"/>
      <c r="BR709" s="34"/>
      <c r="BS709" s="34"/>
      <c r="BT709" s="34"/>
      <c r="BU709" s="34"/>
      <c r="BV709" s="34"/>
      <c r="BW709" s="34"/>
      <c r="BX709" s="34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</row>
    <row r="710" spans="1:99" x14ac:dyDescent="0.15">
      <c r="A710" s="3"/>
      <c r="B710" s="3"/>
      <c r="C710" s="3"/>
      <c r="D710" s="3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4"/>
      <c r="AD710" s="3"/>
      <c r="AE710" s="3"/>
      <c r="AF710" s="3"/>
      <c r="AG710" s="3"/>
      <c r="AH710" s="3"/>
      <c r="AI710" s="3"/>
      <c r="AJ710" s="3"/>
      <c r="AK710" s="3"/>
      <c r="AL710" s="3"/>
      <c r="AM710" s="1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0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29"/>
      <c r="BQ710" s="34"/>
      <c r="BR710" s="34"/>
      <c r="BS710" s="34"/>
      <c r="BT710" s="34"/>
      <c r="BU710" s="34"/>
      <c r="BV710" s="34"/>
      <c r="BW710" s="34"/>
      <c r="BX710" s="34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</row>
    <row r="711" spans="1:99" x14ac:dyDescent="0.15">
      <c r="A711" s="3"/>
      <c r="B711" s="3"/>
      <c r="C711" s="3"/>
      <c r="D711" s="3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4"/>
      <c r="AD711" s="3"/>
      <c r="AE711" s="3"/>
      <c r="AF711" s="3"/>
      <c r="AG711" s="3"/>
      <c r="AH711" s="3"/>
      <c r="AI711" s="3"/>
      <c r="AJ711" s="3"/>
      <c r="AK711" s="3"/>
      <c r="AL711" s="3"/>
      <c r="AM711" s="1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0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29"/>
      <c r="BQ711" s="34"/>
      <c r="BR711" s="34"/>
      <c r="BS711" s="34"/>
      <c r="BT711" s="34"/>
      <c r="BU711" s="34"/>
      <c r="BV711" s="34"/>
      <c r="BW711" s="34"/>
      <c r="BX711" s="34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</row>
    <row r="712" spans="1:99" x14ac:dyDescent="0.15">
      <c r="A712" s="3"/>
      <c r="B712" s="3"/>
      <c r="C712" s="3"/>
      <c r="D712" s="3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4"/>
      <c r="AD712" s="3"/>
      <c r="AE712" s="3"/>
      <c r="AF712" s="3"/>
      <c r="AG712" s="3"/>
      <c r="AH712" s="3"/>
      <c r="AI712" s="3"/>
      <c r="AJ712" s="3"/>
      <c r="AK712" s="3"/>
      <c r="AL712" s="3"/>
      <c r="AM712" s="1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0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29"/>
      <c r="BQ712" s="34"/>
      <c r="BR712" s="34"/>
      <c r="BS712" s="34"/>
      <c r="BT712" s="34"/>
      <c r="BU712" s="34"/>
      <c r="BV712" s="34"/>
      <c r="BW712" s="34"/>
      <c r="BX712" s="34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</row>
    <row r="713" spans="1:99" x14ac:dyDescent="0.15">
      <c r="A713" s="3"/>
      <c r="B713" s="3"/>
      <c r="C713" s="3"/>
      <c r="D713" s="3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4"/>
      <c r="AD713" s="3"/>
      <c r="AE713" s="3"/>
      <c r="AF713" s="3"/>
      <c r="AG713" s="3"/>
      <c r="AH713" s="3"/>
      <c r="AI713" s="3"/>
      <c r="AJ713" s="3"/>
      <c r="AK713" s="3"/>
      <c r="AL713" s="3"/>
      <c r="AM713" s="1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0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29"/>
      <c r="BQ713" s="34"/>
      <c r="BR713" s="34"/>
      <c r="BS713" s="34"/>
      <c r="BT713" s="34"/>
      <c r="BU713" s="34"/>
      <c r="BV713" s="34"/>
      <c r="BW713" s="34"/>
      <c r="BX713" s="34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</row>
    <row r="714" spans="1:99" x14ac:dyDescent="0.15">
      <c r="A714" s="3"/>
      <c r="B714" s="3"/>
      <c r="C714" s="3"/>
      <c r="D714" s="3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4"/>
      <c r="AD714" s="3"/>
      <c r="AE714" s="3"/>
      <c r="AF714" s="3"/>
      <c r="AG714" s="3"/>
      <c r="AH714" s="3"/>
      <c r="AI714" s="3"/>
      <c r="AJ714" s="3"/>
      <c r="AK714" s="3"/>
      <c r="AL714" s="3"/>
      <c r="AM714" s="1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0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29"/>
      <c r="BQ714" s="34"/>
      <c r="BR714" s="34"/>
      <c r="BS714" s="34"/>
      <c r="BT714" s="34"/>
      <c r="BU714" s="34"/>
      <c r="BV714" s="34"/>
      <c r="BW714" s="34"/>
      <c r="BX714" s="34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</row>
    <row r="715" spans="1:99" x14ac:dyDescent="0.15">
      <c r="A715" s="3"/>
      <c r="B715" s="3"/>
      <c r="C715" s="3"/>
      <c r="D715" s="3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4"/>
      <c r="AD715" s="3"/>
      <c r="AE715" s="3"/>
      <c r="AF715" s="3"/>
      <c r="AG715" s="3"/>
      <c r="AH715" s="3"/>
      <c r="AI715" s="3"/>
      <c r="AJ715" s="3"/>
      <c r="AK715" s="3"/>
      <c r="AL715" s="3"/>
      <c r="AM715" s="1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0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29"/>
      <c r="BQ715" s="34"/>
      <c r="BR715" s="34"/>
      <c r="BS715" s="34"/>
      <c r="BT715" s="34"/>
      <c r="BU715" s="34"/>
      <c r="BV715" s="34"/>
      <c r="BW715" s="34"/>
      <c r="BX715" s="34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</row>
    <row r="716" spans="1:99" x14ac:dyDescent="0.15">
      <c r="A716" s="3"/>
      <c r="B716" s="3"/>
      <c r="C716" s="3"/>
      <c r="D716" s="3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4"/>
      <c r="AD716" s="3"/>
      <c r="AE716" s="3"/>
      <c r="AF716" s="3"/>
      <c r="AG716" s="3"/>
      <c r="AH716" s="3"/>
      <c r="AI716" s="3"/>
      <c r="AJ716" s="3"/>
      <c r="AK716" s="3"/>
      <c r="AL716" s="3"/>
      <c r="AM716" s="1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0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29"/>
      <c r="BQ716" s="34"/>
      <c r="BR716" s="34"/>
      <c r="BS716" s="34"/>
      <c r="BT716" s="34"/>
      <c r="BU716" s="34"/>
      <c r="BV716" s="34"/>
      <c r="BW716" s="34"/>
      <c r="BX716" s="34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</row>
    <row r="717" spans="1:99" x14ac:dyDescent="0.15">
      <c r="A717" s="3"/>
      <c r="B717" s="3"/>
      <c r="C717" s="3"/>
      <c r="D717" s="3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4"/>
      <c r="AD717" s="3"/>
      <c r="AE717" s="3"/>
      <c r="AF717" s="3"/>
      <c r="AG717" s="3"/>
      <c r="AH717" s="3"/>
      <c r="AI717" s="3"/>
      <c r="AJ717" s="3"/>
      <c r="AK717" s="3"/>
      <c r="AL717" s="3"/>
      <c r="AM717" s="1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0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29"/>
      <c r="BQ717" s="34"/>
      <c r="BR717" s="34"/>
      <c r="BS717" s="34"/>
      <c r="BT717" s="34"/>
      <c r="BU717" s="34"/>
      <c r="BV717" s="34"/>
      <c r="BW717" s="34"/>
      <c r="BX717" s="34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</row>
    <row r="718" spans="1:99" x14ac:dyDescent="0.15">
      <c r="A718" s="3"/>
      <c r="B718" s="3"/>
      <c r="C718" s="3"/>
      <c r="D718" s="3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4"/>
      <c r="AD718" s="3"/>
      <c r="AE718" s="3"/>
      <c r="AF718" s="3"/>
      <c r="AG718" s="3"/>
      <c r="AH718" s="3"/>
      <c r="AI718" s="3"/>
      <c r="AJ718" s="3"/>
      <c r="AK718" s="3"/>
      <c r="AL718" s="3"/>
      <c r="AM718" s="1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0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29"/>
      <c r="BQ718" s="34"/>
      <c r="BR718" s="34"/>
      <c r="BS718" s="34"/>
      <c r="BT718" s="34"/>
      <c r="BU718" s="34"/>
      <c r="BV718" s="34"/>
      <c r="BW718" s="34"/>
      <c r="BX718" s="34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</row>
    <row r="719" spans="1:99" x14ac:dyDescent="0.15">
      <c r="A719" s="3"/>
      <c r="B719" s="3"/>
      <c r="C719" s="3"/>
      <c r="D719" s="3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4"/>
      <c r="AD719" s="3"/>
      <c r="AE719" s="3"/>
      <c r="AF719" s="3"/>
      <c r="AG719" s="3"/>
      <c r="AH719" s="3"/>
      <c r="AI719" s="3"/>
      <c r="AJ719" s="3"/>
      <c r="AK719" s="3"/>
      <c r="AL719" s="3"/>
      <c r="AM719" s="1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0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29"/>
      <c r="BQ719" s="34"/>
      <c r="BR719" s="34"/>
      <c r="BS719" s="34"/>
      <c r="BT719" s="34"/>
      <c r="BU719" s="34"/>
      <c r="BV719" s="34"/>
      <c r="BW719" s="34"/>
      <c r="BX719" s="34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</row>
    <row r="720" spans="1:99" x14ac:dyDescent="0.15">
      <c r="A720" s="3"/>
      <c r="B720" s="3"/>
      <c r="C720" s="3"/>
      <c r="D720" s="3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4"/>
      <c r="AD720" s="3"/>
      <c r="AE720" s="3"/>
      <c r="AF720" s="3"/>
      <c r="AG720" s="3"/>
      <c r="AH720" s="3"/>
      <c r="AI720" s="3"/>
      <c r="AJ720" s="3"/>
      <c r="AK720" s="3"/>
      <c r="AL720" s="3"/>
      <c r="AM720" s="1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0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29"/>
      <c r="BQ720" s="34"/>
      <c r="BR720" s="34"/>
      <c r="BS720" s="34"/>
      <c r="BT720" s="34"/>
      <c r="BU720" s="34"/>
      <c r="BV720" s="34"/>
      <c r="BW720" s="34"/>
      <c r="BX720" s="34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</row>
    <row r="721" spans="1:99" x14ac:dyDescent="0.15">
      <c r="A721" s="3"/>
      <c r="B721" s="3"/>
      <c r="C721" s="3"/>
      <c r="D721" s="3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4"/>
      <c r="AD721" s="3"/>
      <c r="AE721" s="3"/>
      <c r="AF721" s="3"/>
      <c r="AG721" s="3"/>
      <c r="AH721" s="3"/>
      <c r="AI721" s="3"/>
      <c r="AJ721" s="3"/>
      <c r="AK721" s="3"/>
      <c r="AL721" s="3"/>
      <c r="AM721" s="1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0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29"/>
      <c r="BQ721" s="34"/>
      <c r="BR721" s="34"/>
      <c r="BS721" s="34"/>
      <c r="BT721" s="34"/>
      <c r="BU721" s="34"/>
      <c r="BV721" s="34"/>
      <c r="BW721" s="34"/>
      <c r="BX721" s="34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</row>
    <row r="722" spans="1:99" x14ac:dyDescent="0.15">
      <c r="A722" s="3"/>
      <c r="B722" s="3"/>
      <c r="C722" s="3"/>
      <c r="D722" s="3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4"/>
      <c r="AD722" s="3"/>
      <c r="AE722" s="3"/>
      <c r="AF722" s="3"/>
      <c r="AG722" s="3"/>
      <c r="AH722" s="3"/>
      <c r="AI722" s="3"/>
      <c r="AJ722" s="3"/>
      <c r="AK722" s="3"/>
      <c r="AL722" s="3"/>
      <c r="AM722" s="1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0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29"/>
      <c r="BQ722" s="34"/>
      <c r="BR722" s="34"/>
      <c r="BS722" s="34"/>
      <c r="BT722" s="34"/>
      <c r="BU722" s="34"/>
      <c r="BV722" s="34"/>
      <c r="BW722" s="34"/>
      <c r="BX722" s="34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</row>
    <row r="723" spans="1:99" x14ac:dyDescent="0.15">
      <c r="A723" s="3"/>
      <c r="B723" s="3"/>
      <c r="C723" s="3"/>
      <c r="D723" s="3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4"/>
      <c r="AD723" s="3"/>
      <c r="AE723" s="3"/>
      <c r="AF723" s="3"/>
      <c r="AG723" s="3"/>
      <c r="AH723" s="3"/>
      <c r="AI723" s="3"/>
      <c r="AJ723" s="3"/>
      <c r="AK723" s="3"/>
      <c r="AL723" s="3"/>
      <c r="AM723" s="1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0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29"/>
      <c r="BQ723" s="34"/>
      <c r="BR723" s="34"/>
      <c r="BS723" s="34"/>
      <c r="BT723" s="34"/>
      <c r="BU723" s="34"/>
      <c r="BV723" s="34"/>
      <c r="BW723" s="34"/>
      <c r="BX723" s="34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</row>
    <row r="724" spans="1:99" x14ac:dyDescent="0.15">
      <c r="A724" s="3"/>
      <c r="B724" s="3"/>
      <c r="C724" s="3"/>
      <c r="D724" s="3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4"/>
      <c r="AD724" s="3"/>
      <c r="AE724" s="3"/>
      <c r="AF724" s="3"/>
      <c r="AG724" s="3"/>
      <c r="AH724" s="3"/>
      <c r="AI724" s="3"/>
      <c r="AJ724" s="3"/>
      <c r="AK724" s="3"/>
      <c r="AL724" s="3"/>
      <c r="AM724" s="1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0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29"/>
      <c r="BQ724" s="34"/>
      <c r="BR724" s="34"/>
      <c r="BS724" s="34"/>
      <c r="BT724" s="34"/>
      <c r="BU724" s="34"/>
      <c r="BV724" s="34"/>
      <c r="BW724" s="34"/>
      <c r="BX724" s="34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</row>
    <row r="725" spans="1:99" x14ac:dyDescent="0.15">
      <c r="A725" s="3"/>
      <c r="B725" s="3"/>
      <c r="C725" s="3"/>
      <c r="D725" s="3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4"/>
      <c r="AD725" s="3"/>
      <c r="AE725" s="3"/>
      <c r="AF725" s="3"/>
      <c r="AG725" s="3"/>
      <c r="AH725" s="3"/>
      <c r="AI725" s="3"/>
      <c r="AJ725" s="3"/>
      <c r="AK725" s="3"/>
      <c r="AL725" s="3"/>
      <c r="AM725" s="1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0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29"/>
      <c r="BQ725" s="34"/>
      <c r="BR725" s="34"/>
      <c r="BS725" s="34"/>
      <c r="BT725" s="34"/>
      <c r="BU725" s="34"/>
      <c r="BV725" s="34"/>
      <c r="BW725" s="34"/>
      <c r="BX725" s="34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</row>
    <row r="726" spans="1:99" x14ac:dyDescent="0.15">
      <c r="A726" s="3"/>
      <c r="B726" s="3"/>
      <c r="C726" s="3"/>
      <c r="D726" s="3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4"/>
      <c r="AD726" s="3"/>
      <c r="AE726" s="3"/>
      <c r="AF726" s="3"/>
      <c r="AG726" s="3"/>
      <c r="AH726" s="3"/>
      <c r="AI726" s="3"/>
      <c r="AJ726" s="3"/>
      <c r="AK726" s="3"/>
      <c r="AL726" s="3"/>
      <c r="AM726" s="1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0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29"/>
      <c r="BQ726" s="34"/>
      <c r="BR726" s="34"/>
      <c r="BS726" s="34"/>
      <c r="BT726" s="34"/>
      <c r="BU726" s="34"/>
      <c r="BV726" s="34"/>
      <c r="BW726" s="34"/>
      <c r="BX726" s="34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</row>
    <row r="727" spans="1:99" x14ac:dyDescent="0.15">
      <c r="A727" s="3"/>
      <c r="B727" s="3"/>
      <c r="C727" s="3"/>
      <c r="D727" s="3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4"/>
      <c r="AD727" s="3"/>
      <c r="AE727" s="3"/>
      <c r="AF727" s="3"/>
      <c r="AG727" s="3"/>
      <c r="AH727" s="3"/>
      <c r="AI727" s="3"/>
      <c r="AJ727" s="3"/>
      <c r="AK727" s="3"/>
      <c r="AL727" s="3"/>
      <c r="AM727" s="1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0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29"/>
      <c r="BQ727" s="34"/>
      <c r="BR727" s="34"/>
      <c r="BS727" s="34"/>
      <c r="BT727" s="34"/>
      <c r="BU727" s="34"/>
      <c r="BV727" s="34"/>
      <c r="BW727" s="34"/>
      <c r="BX727" s="34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</row>
    <row r="728" spans="1:99" x14ac:dyDescent="0.15">
      <c r="A728" s="3"/>
      <c r="B728" s="3"/>
      <c r="C728" s="3"/>
      <c r="D728" s="3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4"/>
      <c r="AD728" s="3"/>
      <c r="AE728" s="3"/>
      <c r="AF728" s="3"/>
      <c r="AG728" s="3"/>
      <c r="AH728" s="3"/>
      <c r="AI728" s="3"/>
      <c r="AJ728" s="3"/>
      <c r="AK728" s="3"/>
      <c r="AL728" s="3"/>
      <c r="AM728" s="1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0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29"/>
      <c r="BQ728" s="34"/>
      <c r="BR728" s="34"/>
      <c r="BS728" s="34"/>
      <c r="BT728" s="34"/>
      <c r="BU728" s="34"/>
      <c r="BV728" s="34"/>
      <c r="BW728" s="34"/>
      <c r="BX728" s="34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</row>
    <row r="729" spans="1:99" x14ac:dyDescent="0.15">
      <c r="A729" s="3"/>
      <c r="B729" s="3"/>
      <c r="C729" s="3"/>
      <c r="D729" s="3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4"/>
      <c r="AD729" s="3"/>
      <c r="AE729" s="3"/>
      <c r="AF729" s="3"/>
      <c r="AG729" s="3"/>
      <c r="AH729" s="3"/>
      <c r="AI729" s="3"/>
      <c r="AJ729" s="3"/>
      <c r="AK729" s="3"/>
      <c r="AL729" s="3"/>
      <c r="AM729" s="1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0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29"/>
      <c r="BQ729" s="34"/>
      <c r="BR729" s="34"/>
      <c r="BS729" s="34"/>
      <c r="BT729" s="34"/>
      <c r="BU729" s="34"/>
      <c r="BV729" s="34"/>
      <c r="BW729" s="34"/>
      <c r="BX729" s="34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</row>
    <row r="730" spans="1:99" x14ac:dyDescent="0.15">
      <c r="A730" s="3"/>
      <c r="B730" s="3"/>
      <c r="C730" s="3"/>
      <c r="D730" s="3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4"/>
      <c r="AD730" s="3"/>
      <c r="AE730" s="3"/>
      <c r="AF730" s="3"/>
      <c r="AG730" s="3"/>
      <c r="AH730" s="3"/>
      <c r="AI730" s="3"/>
      <c r="AJ730" s="3"/>
      <c r="AK730" s="3"/>
      <c r="AL730" s="3"/>
      <c r="AM730" s="1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0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29"/>
      <c r="BQ730" s="34"/>
      <c r="BR730" s="34"/>
      <c r="BS730" s="34"/>
      <c r="BT730" s="34"/>
      <c r="BU730" s="34"/>
      <c r="BV730" s="34"/>
      <c r="BW730" s="34"/>
      <c r="BX730" s="34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</row>
    <row r="731" spans="1:99" x14ac:dyDescent="0.15">
      <c r="A731" s="3"/>
      <c r="B731" s="3"/>
      <c r="C731" s="3"/>
      <c r="D731" s="3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4"/>
      <c r="AD731" s="3"/>
      <c r="AE731" s="3"/>
      <c r="AF731" s="3"/>
      <c r="AG731" s="3"/>
      <c r="AH731" s="3"/>
      <c r="AI731" s="3"/>
      <c r="AJ731" s="3"/>
      <c r="AK731" s="3"/>
      <c r="AL731" s="3"/>
      <c r="AM731" s="1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0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29"/>
      <c r="BQ731" s="34"/>
      <c r="BR731" s="34"/>
      <c r="BS731" s="34"/>
      <c r="BT731" s="34"/>
      <c r="BU731" s="34"/>
      <c r="BV731" s="34"/>
      <c r="BW731" s="34"/>
      <c r="BX731" s="34"/>
      <c r="BY731" s="31"/>
      <c r="BZ731" s="31"/>
      <c r="CA731" s="31"/>
      <c r="CB731" s="31"/>
      <c r="CC731" s="31"/>
      <c r="CD731" s="31"/>
      <c r="CE731" s="31"/>
      <c r="CF731" s="31"/>
      <c r="CG731" s="31"/>
      <c r="CH731" s="31"/>
      <c r="CI731" s="31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</row>
    <row r="732" spans="1:99" x14ac:dyDescent="0.15">
      <c r="A732" s="3"/>
      <c r="B732" s="3"/>
      <c r="C732" s="3"/>
      <c r="D732" s="3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4"/>
      <c r="AD732" s="3"/>
      <c r="AE732" s="3"/>
      <c r="AF732" s="3"/>
      <c r="AG732" s="3"/>
      <c r="AH732" s="3"/>
      <c r="AI732" s="3"/>
      <c r="AJ732" s="3"/>
      <c r="AK732" s="3"/>
      <c r="AL732" s="3"/>
      <c r="AM732" s="1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0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29"/>
      <c r="BQ732" s="34"/>
      <c r="BR732" s="34"/>
      <c r="BS732" s="34"/>
      <c r="BT732" s="34"/>
      <c r="BU732" s="34"/>
      <c r="BV732" s="34"/>
      <c r="BW732" s="34"/>
      <c r="BX732" s="34"/>
      <c r="BY732" s="31"/>
      <c r="BZ732" s="31"/>
      <c r="CA732" s="31"/>
      <c r="CB732" s="31"/>
      <c r="CC732" s="31"/>
      <c r="CD732" s="31"/>
      <c r="CE732" s="31"/>
      <c r="CF732" s="31"/>
      <c r="CG732" s="31"/>
      <c r="CH732" s="31"/>
      <c r="CI732" s="31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</row>
    <row r="733" spans="1:99" x14ac:dyDescent="0.15">
      <c r="A733" s="3"/>
      <c r="B733" s="3"/>
      <c r="C733" s="3"/>
      <c r="D733" s="3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4"/>
      <c r="AD733" s="3"/>
      <c r="AE733" s="3"/>
      <c r="AF733" s="3"/>
      <c r="AG733" s="3"/>
      <c r="AH733" s="3"/>
      <c r="AI733" s="3"/>
      <c r="AJ733" s="3"/>
      <c r="AK733" s="3"/>
      <c r="AL733" s="3"/>
      <c r="AM733" s="1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0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29"/>
      <c r="BQ733" s="34"/>
      <c r="BR733" s="34"/>
      <c r="BS733" s="34"/>
      <c r="BT733" s="34"/>
      <c r="BU733" s="34"/>
      <c r="BV733" s="34"/>
      <c r="BW733" s="34"/>
      <c r="BX733" s="34"/>
      <c r="BY733" s="31"/>
      <c r="BZ733" s="31"/>
      <c r="CA733" s="31"/>
      <c r="CB733" s="31"/>
      <c r="CC733" s="31"/>
      <c r="CD733" s="31"/>
      <c r="CE733" s="31"/>
      <c r="CF733" s="31"/>
      <c r="CG733" s="31"/>
      <c r="CH733" s="31"/>
      <c r="CI733" s="31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</row>
    <row r="734" spans="1:99" x14ac:dyDescent="0.15">
      <c r="A734" s="3"/>
      <c r="B734" s="3"/>
      <c r="C734" s="3"/>
      <c r="D734" s="3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4"/>
      <c r="AD734" s="3"/>
      <c r="AE734" s="3"/>
      <c r="AF734" s="3"/>
      <c r="AG734" s="3"/>
      <c r="AH734" s="3"/>
      <c r="AI734" s="3"/>
      <c r="AJ734" s="3"/>
      <c r="AK734" s="3"/>
      <c r="AL734" s="3"/>
      <c r="AM734" s="1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0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29"/>
      <c r="BQ734" s="34"/>
      <c r="BR734" s="34"/>
      <c r="BS734" s="34"/>
      <c r="BT734" s="34"/>
      <c r="BU734" s="34"/>
      <c r="BV734" s="34"/>
      <c r="BW734" s="34"/>
      <c r="BX734" s="34"/>
      <c r="BY734" s="31"/>
      <c r="BZ734" s="31"/>
      <c r="CA734" s="31"/>
      <c r="CB734" s="31"/>
      <c r="CC734" s="31"/>
      <c r="CD734" s="31"/>
      <c r="CE734" s="31"/>
      <c r="CF734" s="31"/>
      <c r="CG734" s="31"/>
      <c r="CH734" s="31"/>
      <c r="CI734" s="31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</row>
    <row r="735" spans="1:99" x14ac:dyDescent="0.15">
      <c r="A735" s="3"/>
      <c r="B735" s="3"/>
      <c r="C735" s="3"/>
      <c r="D735" s="3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4"/>
      <c r="AD735" s="3"/>
      <c r="AE735" s="3"/>
      <c r="AF735" s="3"/>
      <c r="AG735" s="3"/>
      <c r="AH735" s="3"/>
      <c r="AI735" s="3"/>
      <c r="AJ735" s="3"/>
      <c r="AK735" s="3"/>
      <c r="AL735" s="3"/>
      <c r="AM735" s="1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0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29"/>
      <c r="BQ735" s="34"/>
      <c r="BR735" s="34"/>
      <c r="BS735" s="34"/>
      <c r="BT735" s="34"/>
      <c r="BU735" s="34"/>
      <c r="BV735" s="34"/>
      <c r="BW735" s="34"/>
      <c r="BX735" s="34"/>
      <c r="BY735" s="31"/>
      <c r="BZ735" s="31"/>
      <c r="CA735" s="31"/>
      <c r="CB735" s="31"/>
      <c r="CC735" s="31"/>
      <c r="CD735" s="31"/>
      <c r="CE735" s="31"/>
      <c r="CF735" s="31"/>
      <c r="CG735" s="31"/>
      <c r="CH735" s="31"/>
      <c r="CI735" s="31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</row>
    <row r="736" spans="1:99" x14ac:dyDescent="0.15">
      <c r="A736" s="3"/>
      <c r="B736" s="3"/>
      <c r="C736" s="3"/>
      <c r="D736" s="3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4"/>
      <c r="AD736" s="3"/>
      <c r="AE736" s="3"/>
      <c r="AF736" s="3"/>
      <c r="AG736" s="3"/>
      <c r="AH736" s="3"/>
      <c r="AI736" s="3"/>
      <c r="AJ736" s="3"/>
      <c r="AK736" s="3"/>
      <c r="AL736" s="3"/>
      <c r="AM736" s="1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0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29"/>
      <c r="BQ736" s="34"/>
      <c r="BR736" s="34"/>
      <c r="BS736" s="34"/>
      <c r="BT736" s="34"/>
      <c r="BU736" s="34"/>
      <c r="BV736" s="34"/>
      <c r="BW736" s="34"/>
      <c r="BX736" s="34"/>
      <c r="BY736" s="31"/>
      <c r="BZ736" s="31"/>
      <c r="CA736" s="31"/>
      <c r="CB736" s="31"/>
      <c r="CC736" s="31"/>
      <c r="CD736" s="31"/>
      <c r="CE736" s="31"/>
      <c r="CF736" s="31"/>
      <c r="CG736" s="31"/>
      <c r="CH736" s="31"/>
      <c r="CI736" s="31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</row>
    <row r="737" spans="1:99" x14ac:dyDescent="0.15">
      <c r="A737" s="3"/>
      <c r="B737" s="3"/>
      <c r="C737" s="3"/>
      <c r="D737" s="3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4"/>
      <c r="AD737" s="3"/>
      <c r="AE737" s="3"/>
      <c r="AF737" s="3"/>
      <c r="AG737" s="3"/>
      <c r="AH737" s="3"/>
      <c r="AI737" s="3"/>
      <c r="AJ737" s="3"/>
      <c r="AK737" s="3"/>
      <c r="AL737" s="3"/>
      <c r="AM737" s="1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0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29"/>
      <c r="BQ737" s="34"/>
      <c r="BR737" s="34"/>
      <c r="BS737" s="34"/>
      <c r="BT737" s="34"/>
      <c r="BU737" s="34"/>
      <c r="BV737" s="34"/>
      <c r="BW737" s="34"/>
      <c r="BX737" s="34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</row>
    <row r="738" spans="1:99" x14ac:dyDescent="0.15">
      <c r="A738" s="3"/>
      <c r="B738" s="3"/>
      <c r="C738" s="3"/>
      <c r="D738" s="3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4"/>
      <c r="AD738" s="3"/>
      <c r="AE738" s="3"/>
      <c r="AF738" s="3"/>
      <c r="AG738" s="3"/>
      <c r="AH738" s="3"/>
      <c r="AI738" s="3"/>
      <c r="AJ738" s="3"/>
      <c r="AK738" s="3"/>
      <c r="AL738" s="3"/>
      <c r="AM738" s="1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0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29"/>
      <c r="BQ738" s="34"/>
      <c r="BR738" s="34"/>
      <c r="BS738" s="34"/>
      <c r="BT738" s="34"/>
      <c r="BU738" s="34"/>
      <c r="BV738" s="34"/>
      <c r="BW738" s="34"/>
      <c r="BX738" s="34"/>
      <c r="BY738" s="31"/>
      <c r="BZ738" s="31"/>
      <c r="CA738" s="31"/>
      <c r="CB738" s="31"/>
      <c r="CC738" s="31"/>
      <c r="CD738" s="31"/>
      <c r="CE738" s="31"/>
      <c r="CF738" s="31"/>
      <c r="CG738" s="31"/>
      <c r="CH738" s="31"/>
      <c r="CI738" s="31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</row>
    <row r="739" spans="1:99" x14ac:dyDescent="0.15">
      <c r="A739" s="3"/>
      <c r="B739" s="3"/>
      <c r="C739" s="3"/>
      <c r="D739" s="3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4"/>
      <c r="AD739" s="3"/>
      <c r="AE739" s="3"/>
      <c r="AF739" s="3"/>
      <c r="AG739" s="3"/>
      <c r="AH739" s="3"/>
      <c r="AI739" s="3"/>
      <c r="AJ739" s="3"/>
      <c r="AK739" s="3"/>
      <c r="AL739" s="3"/>
      <c r="AM739" s="1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0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29"/>
      <c r="BQ739" s="34"/>
      <c r="BR739" s="34"/>
      <c r="BS739" s="34"/>
      <c r="BT739" s="34"/>
      <c r="BU739" s="34"/>
      <c r="BV739" s="34"/>
      <c r="BW739" s="34"/>
      <c r="BX739" s="34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</row>
    <row r="740" spans="1:99" x14ac:dyDescent="0.15">
      <c r="A740" s="3"/>
      <c r="B740" s="3"/>
      <c r="C740" s="3"/>
      <c r="D740" s="3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4"/>
      <c r="AD740" s="3"/>
      <c r="AE740" s="3"/>
      <c r="AF740" s="3"/>
      <c r="AG740" s="3"/>
      <c r="AH740" s="3"/>
      <c r="AI740" s="3"/>
      <c r="AJ740" s="3"/>
      <c r="AK740" s="3"/>
      <c r="AL740" s="3"/>
      <c r="AM740" s="1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0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29"/>
      <c r="BQ740" s="34"/>
      <c r="BR740" s="34"/>
      <c r="BS740" s="34"/>
      <c r="BT740" s="34"/>
      <c r="BU740" s="34"/>
      <c r="BV740" s="34"/>
      <c r="BW740" s="34"/>
      <c r="BX740" s="34"/>
      <c r="BY740" s="31"/>
      <c r="BZ740" s="31"/>
      <c r="CA740" s="31"/>
      <c r="CB740" s="31"/>
      <c r="CC740" s="31"/>
      <c r="CD740" s="31"/>
      <c r="CE740" s="31"/>
      <c r="CF740" s="31"/>
      <c r="CG740" s="31"/>
      <c r="CH740" s="31"/>
      <c r="CI740" s="31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</row>
    <row r="741" spans="1:99" x14ac:dyDescent="0.15">
      <c r="A741" s="3"/>
      <c r="B741" s="3"/>
      <c r="C741" s="3"/>
      <c r="D741" s="3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4"/>
      <c r="AD741" s="3"/>
      <c r="AE741" s="3"/>
      <c r="AF741" s="3"/>
      <c r="AG741" s="3"/>
      <c r="AH741" s="3"/>
      <c r="AI741" s="3"/>
      <c r="AJ741" s="3"/>
      <c r="AK741" s="3"/>
      <c r="AL741" s="3"/>
      <c r="AM741" s="1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0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29"/>
      <c r="BQ741" s="34"/>
      <c r="BR741" s="34"/>
      <c r="BS741" s="34"/>
      <c r="BT741" s="34"/>
      <c r="BU741" s="34"/>
      <c r="BV741" s="34"/>
      <c r="BW741" s="34"/>
      <c r="BX741" s="34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</row>
    <row r="742" spans="1:99" x14ac:dyDescent="0.15">
      <c r="A742" s="3"/>
      <c r="B742" s="3"/>
      <c r="C742" s="3"/>
      <c r="D742" s="3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4"/>
      <c r="AD742" s="3"/>
      <c r="AE742" s="3"/>
      <c r="AF742" s="3"/>
      <c r="AG742" s="3"/>
      <c r="AH742" s="3"/>
      <c r="AI742" s="3"/>
      <c r="AJ742" s="3"/>
      <c r="AK742" s="3"/>
      <c r="AL742" s="3"/>
      <c r="AM742" s="1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0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29"/>
      <c r="BQ742" s="34"/>
      <c r="BR742" s="34"/>
      <c r="BS742" s="34"/>
      <c r="BT742" s="34"/>
      <c r="BU742" s="34"/>
      <c r="BV742" s="34"/>
      <c r="BW742" s="34"/>
      <c r="BX742" s="34"/>
      <c r="BY742" s="31"/>
      <c r="BZ742" s="31"/>
      <c r="CA742" s="31"/>
      <c r="CB742" s="31"/>
      <c r="CC742" s="31"/>
      <c r="CD742" s="31"/>
      <c r="CE742" s="31"/>
      <c r="CF742" s="31"/>
      <c r="CG742" s="31"/>
      <c r="CH742" s="31"/>
      <c r="CI742" s="31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</row>
    <row r="743" spans="1:99" x14ac:dyDescent="0.15">
      <c r="A743" s="3"/>
      <c r="B743" s="3"/>
      <c r="C743" s="3"/>
      <c r="D743" s="3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4"/>
      <c r="AD743" s="3"/>
      <c r="AE743" s="3"/>
      <c r="AF743" s="3"/>
      <c r="AG743" s="3"/>
      <c r="AH743" s="3"/>
      <c r="AI743" s="3"/>
      <c r="AJ743" s="3"/>
      <c r="AK743" s="3"/>
      <c r="AL743" s="3"/>
      <c r="AM743" s="1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0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29"/>
      <c r="BQ743" s="34"/>
      <c r="BR743" s="34"/>
      <c r="BS743" s="34"/>
      <c r="BT743" s="34"/>
      <c r="BU743" s="34"/>
      <c r="BV743" s="34"/>
      <c r="BW743" s="34"/>
      <c r="BX743" s="34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</row>
    <row r="744" spans="1:99" x14ac:dyDescent="0.15">
      <c r="A744" s="3"/>
      <c r="B744" s="3"/>
      <c r="C744" s="3"/>
      <c r="D744" s="3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4"/>
      <c r="AD744" s="3"/>
      <c r="AE744" s="3"/>
      <c r="AF744" s="3"/>
      <c r="AG744" s="3"/>
      <c r="AH744" s="3"/>
      <c r="AI744" s="3"/>
      <c r="AJ744" s="3"/>
      <c r="AK744" s="3"/>
      <c r="AL744" s="3"/>
      <c r="AM744" s="1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0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29"/>
      <c r="BQ744" s="34"/>
      <c r="BR744" s="34"/>
      <c r="BS744" s="34"/>
      <c r="BT744" s="34"/>
      <c r="BU744" s="34"/>
      <c r="BV744" s="34"/>
      <c r="BW744" s="34"/>
      <c r="BX744" s="34"/>
      <c r="BY744" s="31"/>
      <c r="BZ744" s="31"/>
      <c r="CA744" s="31"/>
      <c r="CB744" s="31"/>
      <c r="CC744" s="31"/>
      <c r="CD744" s="31"/>
      <c r="CE744" s="31"/>
      <c r="CF744" s="31"/>
      <c r="CG744" s="31"/>
      <c r="CH744" s="31"/>
      <c r="CI744" s="31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</row>
    <row r="745" spans="1:99" x14ac:dyDescent="0.15">
      <c r="A745" s="3"/>
      <c r="B745" s="3"/>
      <c r="C745" s="3"/>
      <c r="D745" s="3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4"/>
      <c r="AD745" s="3"/>
      <c r="AE745" s="3"/>
      <c r="AF745" s="3"/>
      <c r="AG745" s="3"/>
      <c r="AH745" s="3"/>
      <c r="AI745" s="3"/>
      <c r="AJ745" s="3"/>
      <c r="AK745" s="3"/>
      <c r="AL745" s="3"/>
      <c r="AM745" s="1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0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29"/>
      <c r="BQ745" s="34"/>
      <c r="BR745" s="34"/>
      <c r="BS745" s="34"/>
      <c r="BT745" s="34"/>
      <c r="BU745" s="34"/>
      <c r="BV745" s="34"/>
      <c r="BW745" s="34"/>
      <c r="BX745" s="34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</row>
    <row r="746" spans="1:99" x14ac:dyDescent="0.15">
      <c r="A746" s="3"/>
      <c r="B746" s="3"/>
      <c r="C746" s="3"/>
      <c r="D746" s="3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4"/>
      <c r="AD746" s="3"/>
      <c r="AE746" s="3"/>
      <c r="AF746" s="3"/>
      <c r="AG746" s="3"/>
      <c r="AH746" s="3"/>
      <c r="AI746" s="3"/>
      <c r="AJ746" s="3"/>
      <c r="AK746" s="3"/>
      <c r="AL746" s="3"/>
      <c r="AM746" s="1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0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29"/>
      <c r="BQ746" s="34"/>
      <c r="BR746" s="34"/>
      <c r="BS746" s="34"/>
      <c r="BT746" s="34"/>
      <c r="BU746" s="34"/>
      <c r="BV746" s="34"/>
      <c r="BW746" s="34"/>
      <c r="BX746" s="34"/>
      <c r="BY746" s="31"/>
      <c r="BZ746" s="31"/>
      <c r="CA746" s="31"/>
      <c r="CB746" s="31"/>
      <c r="CC746" s="31"/>
      <c r="CD746" s="31"/>
      <c r="CE746" s="31"/>
      <c r="CF746" s="31"/>
      <c r="CG746" s="31"/>
      <c r="CH746" s="31"/>
      <c r="CI746" s="31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</row>
    <row r="747" spans="1:99" x14ac:dyDescent="0.15">
      <c r="A747" s="3"/>
      <c r="B747" s="3"/>
      <c r="C747" s="3"/>
      <c r="D747" s="3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4"/>
      <c r="AD747" s="3"/>
      <c r="AE747" s="3"/>
      <c r="AF747" s="3"/>
      <c r="AG747" s="3"/>
      <c r="AH747" s="3"/>
      <c r="AI747" s="3"/>
      <c r="AJ747" s="3"/>
      <c r="AK747" s="3"/>
      <c r="AL747" s="3"/>
      <c r="AM747" s="1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0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29"/>
      <c r="BQ747" s="34"/>
      <c r="BR747" s="34"/>
      <c r="BS747" s="34"/>
      <c r="BT747" s="34"/>
      <c r="BU747" s="34"/>
      <c r="BV747" s="34"/>
      <c r="BW747" s="34"/>
      <c r="BX747" s="34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</row>
    <row r="748" spans="1:99" x14ac:dyDescent="0.15">
      <c r="A748" s="3"/>
      <c r="B748" s="3"/>
      <c r="C748" s="3"/>
      <c r="D748" s="3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4"/>
      <c r="AD748" s="3"/>
      <c r="AE748" s="3"/>
      <c r="AF748" s="3"/>
      <c r="AG748" s="3"/>
      <c r="AH748" s="3"/>
      <c r="AI748" s="3"/>
      <c r="AJ748" s="3"/>
      <c r="AK748" s="3"/>
      <c r="AL748" s="3"/>
      <c r="AM748" s="1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0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29"/>
      <c r="BQ748" s="34"/>
      <c r="BR748" s="34"/>
      <c r="BS748" s="34"/>
      <c r="BT748" s="34"/>
      <c r="BU748" s="34"/>
      <c r="BV748" s="34"/>
      <c r="BW748" s="34"/>
      <c r="BX748" s="34"/>
      <c r="BY748" s="31"/>
      <c r="BZ748" s="31"/>
      <c r="CA748" s="31"/>
      <c r="CB748" s="31"/>
      <c r="CC748" s="31"/>
      <c r="CD748" s="31"/>
      <c r="CE748" s="31"/>
      <c r="CF748" s="31"/>
      <c r="CG748" s="31"/>
      <c r="CH748" s="31"/>
      <c r="CI748" s="31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</row>
    <row r="749" spans="1:99" x14ac:dyDescent="0.15">
      <c r="A749" s="3"/>
      <c r="B749" s="3"/>
      <c r="C749" s="3"/>
      <c r="D749" s="3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4"/>
      <c r="AD749" s="3"/>
      <c r="AE749" s="3"/>
      <c r="AF749" s="3"/>
      <c r="AG749" s="3"/>
      <c r="AH749" s="3"/>
      <c r="AI749" s="3"/>
      <c r="AJ749" s="3"/>
      <c r="AK749" s="3"/>
      <c r="AL749" s="3"/>
      <c r="AM749" s="1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0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29"/>
      <c r="BQ749" s="34"/>
      <c r="BR749" s="34"/>
      <c r="BS749" s="34"/>
      <c r="BT749" s="34"/>
      <c r="BU749" s="34"/>
      <c r="BV749" s="34"/>
      <c r="BW749" s="34"/>
      <c r="BX749" s="34"/>
      <c r="BY749" s="31"/>
      <c r="BZ749" s="31"/>
      <c r="CA749" s="31"/>
      <c r="CB749" s="31"/>
      <c r="CC749" s="31"/>
      <c r="CD749" s="31"/>
      <c r="CE749" s="31"/>
      <c r="CF749" s="31"/>
      <c r="CG749" s="31"/>
      <c r="CH749" s="31"/>
      <c r="CI749" s="31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</row>
    <row r="750" spans="1:99" x14ac:dyDescent="0.15">
      <c r="A750" s="3"/>
      <c r="B750" s="3"/>
      <c r="C750" s="3"/>
      <c r="D750" s="3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4"/>
      <c r="AD750" s="3"/>
      <c r="AE750" s="3"/>
      <c r="AF750" s="3"/>
      <c r="AG750" s="3"/>
      <c r="AH750" s="3"/>
      <c r="AI750" s="3"/>
      <c r="AJ750" s="3"/>
      <c r="AK750" s="3"/>
      <c r="AL750" s="3"/>
      <c r="AM750" s="1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0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29"/>
      <c r="BQ750" s="34"/>
      <c r="BR750" s="34"/>
      <c r="BS750" s="34"/>
      <c r="BT750" s="34"/>
      <c r="BU750" s="34"/>
      <c r="BV750" s="34"/>
      <c r="BW750" s="34"/>
      <c r="BX750" s="34"/>
      <c r="BY750" s="31"/>
      <c r="BZ750" s="31"/>
      <c r="CA750" s="31"/>
      <c r="CB750" s="31"/>
      <c r="CC750" s="31"/>
      <c r="CD750" s="31"/>
      <c r="CE750" s="31"/>
      <c r="CF750" s="31"/>
      <c r="CG750" s="31"/>
      <c r="CH750" s="31"/>
      <c r="CI750" s="31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</row>
    <row r="751" spans="1:99" x14ac:dyDescent="0.15">
      <c r="A751" s="3"/>
      <c r="B751" s="3"/>
      <c r="C751" s="3"/>
      <c r="D751" s="3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4"/>
      <c r="AD751" s="3"/>
      <c r="AE751" s="3"/>
      <c r="AF751" s="3"/>
      <c r="AG751" s="3"/>
      <c r="AH751" s="3"/>
      <c r="AI751" s="3"/>
      <c r="AJ751" s="3"/>
      <c r="AK751" s="3"/>
      <c r="AL751" s="3"/>
      <c r="AM751" s="1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0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29"/>
      <c r="BQ751" s="34"/>
      <c r="BR751" s="34"/>
      <c r="BS751" s="34"/>
      <c r="BT751" s="34"/>
      <c r="BU751" s="34"/>
      <c r="BV751" s="34"/>
      <c r="BW751" s="34"/>
      <c r="BX751" s="34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</row>
    <row r="752" spans="1:99" x14ac:dyDescent="0.15">
      <c r="A752" s="3"/>
      <c r="B752" s="3"/>
      <c r="C752" s="3"/>
      <c r="D752" s="3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4"/>
      <c r="AD752" s="3"/>
      <c r="AE752" s="3"/>
      <c r="AF752" s="3"/>
      <c r="AG752" s="3"/>
      <c r="AH752" s="3"/>
      <c r="AI752" s="3"/>
      <c r="AJ752" s="3"/>
      <c r="AK752" s="3"/>
      <c r="AL752" s="3"/>
      <c r="AM752" s="1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0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29"/>
      <c r="BQ752" s="34"/>
      <c r="BR752" s="34"/>
      <c r="BS752" s="34"/>
      <c r="BT752" s="34"/>
      <c r="BU752" s="34"/>
      <c r="BV752" s="34"/>
      <c r="BW752" s="34"/>
      <c r="BX752" s="34"/>
      <c r="BY752" s="31"/>
      <c r="BZ752" s="31"/>
      <c r="CA752" s="31"/>
      <c r="CB752" s="31"/>
      <c r="CC752" s="31"/>
      <c r="CD752" s="31"/>
      <c r="CE752" s="31"/>
      <c r="CF752" s="31"/>
      <c r="CG752" s="31"/>
      <c r="CH752" s="31"/>
      <c r="CI752" s="31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</row>
    <row r="753" spans="1:99" x14ac:dyDescent="0.15">
      <c r="A753" s="3"/>
      <c r="B753" s="3"/>
      <c r="C753" s="3"/>
      <c r="D753" s="3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4"/>
      <c r="AD753" s="3"/>
      <c r="AE753" s="3"/>
      <c r="AF753" s="3"/>
      <c r="AG753" s="3"/>
      <c r="AH753" s="3"/>
      <c r="AI753" s="3"/>
      <c r="AJ753" s="3"/>
      <c r="AK753" s="3"/>
      <c r="AL753" s="3"/>
      <c r="AM753" s="1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0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29"/>
      <c r="BQ753" s="34"/>
      <c r="BR753" s="34"/>
      <c r="BS753" s="34"/>
      <c r="BT753" s="34"/>
      <c r="BU753" s="34"/>
      <c r="BV753" s="34"/>
      <c r="BW753" s="34"/>
      <c r="BX753" s="34"/>
      <c r="BY753" s="31"/>
      <c r="BZ753" s="31"/>
      <c r="CA753" s="31"/>
      <c r="CB753" s="31"/>
      <c r="CC753" s="31"/>
      <c r="CD753" s="31"/>
      <c r="CE753" s="31"/>
      <c r="CF753" s="31"/>
      <c r="CG753" s="31"/>
      <c r="CH753" s="31"/>
      <c r="CI753" s="31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</row>
    <row r="754" spans="1:99" x14ac:dyDescent="0.15">
      <c r="A754" s="3"/>
      <c r="B754" s="3"/>
      <c r="C754" s="3"/>
      <c r="D754" s="3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4"/>
      <c r="AD754" s="3"/>
      <c r="AE754" s="3"/>
      <c r="AF754" s="3"/>
      <c r="AG754" s="3"/>
      <c r="AH754" s="3"/>
      <c r="AI754" s="3"/>
      <c r="AJ754" s="3"/>
      <c r="AK754" s="3"/>
      <c r="AL754" s="3"/>
      <c r="AM754" s="1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0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29"/>
      <c r="BQ754" s="34"/>
      <c r="BR754" s="34"/>
      <c r="BS754" s="34"/>
      <c r="BT754" s="34"/>
      <c r="BU754" s="34"/>
      <c r="BV754" s="34"/>
      <c r="BW754" s="34"/>
      <c r="BX754" s="34"/>
      <c r="BY754" s="31"/>
      <c r="BZ754" s="31"/>
      <c r="CA754" s="31"/>
      <c r="CB754" s="31"/>
      <c r="CC754" s="31"/>
      <c r="CD754" s="31"/>
      <c r="CE754" s="31"/>
      <c r="CF754" s="31"/>
      <c r="CG754" s="31"/>
      <c r="CH754" s="31"/>
      <c r="CI754" s="31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</row>
    <row r="755" spans="1:99" x14ac:dyDescent="0.15">
      <c r="A755" s="3"/>
      <c r="B755" s="3"/>
      <c r="C755" s="3"/>
      <c r="D755" s="3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4"/>
      <c r="AD755" s="3"/>
      <c r="AE755" s="3"/>
      <c r="AF755" s="3"/>
      <c r="AG755" s="3"/>
      <c r="AH755" s="3"/>
      <c r="AI755" s="3"/>
      <c r="AJ755" s="3"/>
      <c r="AK755" s="3"/>
      <c r="AL755" s="3"/>
      <c r="AM755" s="1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0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29"/>
      <c r="BQ755" s="34"/>
      <c r="BR755" s="34"/>
      <c r="BS755" s="34"/>
      <c r="BT755" s="34"/>
      <c r="BU755" s="34"/>
      <c r="BV755" s="34"/>
      <c r="BW755" s="34"/>
      <c r="BX755" s="34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</row>
    <row r="756" spans="1:99" x14ac:dyDescent="0.15">
      <c r="A756" s="3"/>
      <c r="B756" s="3"/>
      <c r="C756" s="3"/>
      <c r="D756" s="3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4"/>
      <c r="AD756" s="3"/>
      <c r="AE756" s="3"/>
      <c r="AF756" s="3"/>
      <c r="AG756" s="3"/>
      <c r="AH756" s="3"/>
      <c r="AI756" s="3"/>
      <c r="AJ756" s="3"/>
      <c r="AK756" s="3"/>
      <c r="AL756" s="3"/>
      <c r="AM756" s="1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0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29"/>
      <c r="BQ756" s="34"/>
      <c r="BR756" s="34"/>
      <c r="BS756" s="34"/>
      <c r="BT756" s="34"/>
      <c r="BU756" s="34"/>
      <c r="BV756" s="34"/>
      <c r="BW756" s="34"/>
      <c r="BX756" s="34"/>
      <c r="BY756" s="31"/>
      <c r="BZ756" s="31"/>
      <c r="CA756" s="31"/>
      <c r="CB756" s="31"/>
      <c r="CC756" s="31"/>
      <c r="CD756" s="31"/>
      <c r="CE756" s="31"/>
      <c r="CF756" s="31"/>
      <c r="CG756" s="31"/>
      <c r="CH756" s="31"/>
      <c r="CI756" s="31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</row>
    <row r="757" spans="1:99" x14ac:dyDescent="0.15">
      <c r="A757" s="3"/>
      <c r="B757" s="3"/>
      <c r="C757" s="3"/>
      <c r="D757" s="3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4"/>
      <c r="AD757" s="3"/>
      <c r="AE757" s="3"/>
      <c r="AF757" s="3"/>
      <c r="AG757" s="3"/>
      <c r="AH757" s="3"/>
      <c r="AI757" s="3"/>
      <c r="AJ757" s="3"/>
      <c r="AK757" s="3"/>
      <c r="AL757" s="3"/>
      <c r="AM757" s="1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0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29"/>
      <c r="BQ757" s="34"/>
      <c r="BR757" s="34"/>
      <c r="BS757" s="34"/>
      <c r="BT757" s="34"/>
      <c r="BU757" s="34"/>
      <c r="BV757" s="34"/>
      <c r="BW757" s="34"/>
      <c r="BX757" s="34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</row>
    <row r="758" spans="1:99" x14ac:dyDescent="0.15">
      <c r="A758" s="3"/>
      <c r="B758" s="3"/>
      <c r="C758" s="3"/>
      <c r="D758" s="3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4"/>
      <c r="AD758" s="3"/>
      <c r="AE758" s="3"/>
      <c r="AF758" s="3"/>
      <c r="AG758" s="3"/>
      <c r="AH758" s="3"/>
      <c r="AI758" s="3"/>
      <c r="AJ758" s="3"/>
      <c r="AK758" s="3"/>
      <c r="AL758" s="3"/>
      <c r="AM758" s="1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0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29"/>
      <c r="BQ758" s="34"/>
      <c r="BR758" s="34"/>
      <c r="BS758" s="34"/>
      <c r="BT758" s="34"/>
      <c r="BU758" s="34"/>
      <c r="BV758" s="34"/>
      <c r="BW758" s="34"/>
      <c r="BX758" s="34"/>
      <c r="BY758" s="31"/>
      <c r="BZ758" s="31"/>
      <c r="CA758" s="31"/>
      <c r="CB758" s="31"/>
      <c r="CC758" s="31"/>
      <c r="CD758" s="31"/>
      <c r="CE758" s="31"/>
      <c r="CF758" s="31"/>
      <c r="CG758" s="31"/>
      <c r="CH758" s="31"/>
      <c r="CI758" s="31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</row>
    <row r="759" spans="1:99" x14ac:dyDescent="0.15">
      <c r="A759" s="3"/>
      <c r="B759" s="3"/>
      <c r="C759" s="3"/>
      <c r="D759" s="3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4"/>
      <c r="AD759" s="3"/>
      <c r="AE759" s="3"/>
      <c r="AF759" s="3"/>
      <c r="AG759" s="3"/>
      <c r="AH759" s="3"/>
      <c r="AI759" s="3"/>
      <c r="AJ759" s="3"/>
      <c r="AK759" s="3"/>
      <c r="AL759" s="3"/>
      <c r="AM759" s="1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0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29"/>
      <c r="BQ759" s="34"/>
      <c r="BR759" s="34"/>
      <c r="BS759" s="34"/>
      <c r="BT759" s="34"/>
      <c r="BU759" s="34"/>
      <c r="BV759" s="34"/>
      <c r="BW759" s="34"/>
      <c r="BX759" s="34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</row>
    <row r="760" spans="1:99" x14ac:dyDescent="0.15">
      <c r="A760" s="3"/>
      <c r="B760" s="3"/>
      <c r="C760" s="3"/>
      <c r="D760" s="3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4"/>
      <c r="AD760" s="3"/>
      <c r="AE760" s="3"/>
      <c r="AF760" s="3"/>
      <c r="AG760" s="3"/>
      <c r="AH760" s="3"/>
      <c r="AI760" s="3"/>
      <c r="AJ760" s="3"/>
      <c r="AK760" s="3"/>
      <c r="AL760" s="3"/>
      <c r="AM760" s="1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0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29"/>
      <c r="BQ760" s="34"/>
      <c r="BR760" s="34"/>
      <c r="BS760" s="34"/>
      <c r="BT760" s="34"/>
      <c r="BU760" s="34"/>
      <c r="BV760" s="34"/>
      <c r="BW760" s="34"/>
      <c r="BX760" s="34"/>
      <c r="BY760" s="31"/>
      <c r="BZ760" s="31"/>
      <c r="CA760" s="31"/>
      <c r="CB760" s="31"/>
      <c r="CC760" s="31"/>
      <c r="CD760" s="31"/>
      <c r="CE760" s="31"/>
      <c r="CF760" s="31"/>
      <c r="CG760" s="31"/>
      <c r="CH760" s="31"/>
      <c r="CI760" s="31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</row>
    <row r="761" spans="1:99" x14ac:dyDescent="0.15">
      <c r="A761" s="3"/>
      <c r="B761" s="3"/>
      <c r="C761" s="3"/>
      <c r="D761" s="3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4"/>
      <c r="AD761" s="3"/>
      <c r="AE761" s="3"/>
      <c r="AF761" s="3"/>
      <c r="AG761" s="3"/>
      <c r="AH761" s="3"/>
      <c r="AI761" s="3"/>
      <c r="AJ761" s="3"/>
      <c r="AK761" s="3"/>
      <c r="AL761" s="3"/>
      <c r="AM761" s="1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0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29"/>
      <c r="BQ761" s="34"/>
      <c r="BR761" s="34"/>
      <c r="BS761" s="34"/>
      <c r="BT761" s="34"/>
      <c r="BU761" s="34"/>
      <c r="BV761" s="34"/>
      <c r="BW761" s="34"/>
      <c r="BX761" s="34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</row>
    <row r="762" spans="1:99" x14ac:dyDescent="0.15">
      <c r="A762" s="3"/>
      <c r="B762" s="3"/>
      <c r="C762" s="3"/>
      <c r="D762" s="3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4"/>
      <c r="AD762" s="3"/>
      <c r="AE762" s="3"/>
      <c r="AF762" s="3"/>
      <c r="AG762" s="3"/>
      <c r="AH762" s="3"/>
      <c r="AI762" s="3"/>
      <c r="AJ762" s="3"/>
      <c r="AK762" s="3"/>
      <c r="AL762" s="3"/>
      <c r="AM762" s="1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0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29"/>
      <c r="BQ762" s="34"/>
      <c r="BR762" s="34"/>
      <c r="BS762" s="34"/>
      <c r="BT762" s="34"/>
      <c r="BU762" s="34"/>
      <c r="BV762" s="34"/>
      <c r="BW762" s="34"/>
      <c r="BX762" s="34"/>
      <c r="BY762" s="31"/>
      <c r="BZ762" s="31"/>
      <c r="CA762" s="31"/>
      <c r="CB762" s="31"/>
      <c r="CC762" s="31"/>
      <c r="CD762" s="31"/>
      <c r="CE762" s="31"/>
      <c r="CF762" s="31"/>
      <c r="CG762" s="31"/>
      <c r="CH762" s="31"/>
      <c r="CI762" s="31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</row>
    <row r="763" spans="1:99" x14ac:dyDescent="0.15">
      <c r="A763" s="3"/>
      <c r="B763" s="3"/>
      <c r="C763" s="3"/>
      <c r="D763" s="3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4"/>
      <c r="AD763" s="3"/>
      <c r="AE763" s="3"/>
      <c r="AF763" s="3"/>
      <c r="AG763" s="3"/>
      <c r="AH763" s="3"/>
      <c r="AI763" s="3"/>
      <c r="AJ763" s="3"/>
      <c r="AK763" s="3"/>
      <c r="AL763" s="3"/>
      <c r="AM763" s="1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0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29"/>
      <c r="BQ763" s="34"/>
      <c r="BR763" s="34"/>
      <c r="BS763" s="34"/>
      <c r="BT763" s="34"/>
      <c r="BU763" s="34"/>
      <c r="BV763" s="34"/>
      <c r="BW763" s="34"/>
      <c r="BX763" s="34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</row>
    <row r="764" spans="1:99" x14ac:dyDescent="0.15">
      <c r="A764" s="3"/>
      <c r="B764" s="3"/>
      <c r="C764" s="3"/>
      <c r="D764" s="3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4"/>
      <c r="AD764" s="3"/>
      <c r="AE764" s="3"/>
      <c r="AF764" s="3"/>
      <c r="AG764" s="3"/>
      <c r="AH764" s="3"/>
      <c r="AI764" s="3"/>
      <c r="AJ764" s="3"/>
      <c r="AK764" s="3"/>
      <c r="AL764" s="3"/>
      <c r="AM764" s="1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0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29"/>
      <c r="BQ764" s="34"/>
      <c r="BR764" s="34"/>
      <c r="BS764" s="34"/>
      <c r="BT764" s="34"/>
      <c r="BU764" s="34"/>
      <c r="BV764" s="34"/>
      <c r="BW764" s="34"/>
      <c r="BX764" s="34"/>
      <c r="BY764" s="31"/>
      <c r="BZ764" s="31"/>
      <c r="CA764" s="31"/>
      <c r="CB764" s="31"/>
      <c r="CC764" s="31"/>
      <c r="CD764" s="31"/>
      <c r="CE764" s="31"/>
      <c r="CF764" s="31"/>
      <c r="CG764" s="31"/>
      <c r="CH764" s="31"/>
      <c r="CI764" s="31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</row>
    <row r="765" spans="1:99" x14ac:dyDescent="0.15">
      <c r="A765" s="3"/>
      <c r="B765" s="3"/>
      <c r="C765" s="3"/>
      <c r="D765" s="3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4"/>
      <c r="AD765" s="3"/>
      <c r="AE765" s="3"/>
      <c r="AF765" s="3"/>
      <c r="AG765" s="3"/>
      <c r="AH765" s="3"/>
      <c r="AI765" s="3"/>
      <c r="AJ765" s="3"/>
      <c r="AK765" s="3"/>
      <c r="AL765" s="3"/>
      <c r="AM765" s="1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0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29"/>
      <c r="BQ765" s="34"/>
      <c r="BR765" s="34"/>
      <c r="BS765" s="34"/>
      <c r="BT765" s="34"/>
      <c r="BU765" s="34"/>
      <c r="BV765" s="34"/>
      <c r="BW765" s="34"/>
      <c r="BX765" s="34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</row>
    <row r="766" spans="1:99" x14ac:dyDescent="0.15">
      <c r="A766" s="3"/>
      <c r="B766" s="3"/>
      <c r="C766" s="3"/>
      <c r="D766" s="3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4"/>
      <c r="AD766" s="3"/>
      <c r="AE766" s="3"/>
      <c r="AF766" s="3"/>
      <c r="AG766" s="3"/>
      <c r="AH766" s="3"/>
      <c r="AI766" s="3"/>
      <c r="AJ766" s="3"/>
      <c r="AK766" s="3"/>
      <c r="AL766" s="3"/>
      <c r="AM766" s="1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0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29"/>
      <c r="BQ766" s="34"/>
      <c r="BR766" s="34"/>
      <c r="BS766" s="34"/>
      <c r="BT766" s="34"/>
      <c r="BU766" s="34"/>
      <c r="BV766" s="34"/>
      <c r="BW766" s="34"/>
      <c r="BX766" s="34"/>
      <c r="BY766" s="31"/>
      <c r="BZ766" s="31"/>
      <c r="CA766" s="31"/>
      <c r="CB766" s="31"/>
      <c r="CC766" s="31"/>
      <c r="CD766" s="31"/>
      <c r="CE766" s="31"/>
      <c r="CF766" s="31"/>
      <c r="CG766" s="31"/>
      <c r="CH766" s="31"/>
      <c r="CI766" s="31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</row>
    <row r="767" spans="1:99" x14ac:dyDescent="0.15">
      <c r="A767" s="3"/>
      <c r="B767" s="3"/>
      <c r="C767" s="3"/>
      <c r="D767" s="3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4"/>
      <c r="AD767" s="3"/>
      <c r="AE767" s="3"/>
      <c r="AF767" s="3"/>
      <c r="AG767" s="3"/>
      <c r="AH767" s="3"/>
      <c r="AI767" s="3"/>
      <c r="AJ767" s="3"/>
      <c r="AK767" s="3"/>
      <c r="AL767" s="3"/>
      <c r="AM767" s="1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0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29"/>
      <c r="BQ767" s="34"/>
      <c r="BR767" s="34"/>
      <c r="BS767" s="34"/>
      <c r="BT767" s="34"/>
      <c r="BU767" s="34"/>
      <c r="BV767" s="34"/>
      <c r="BW767" s="34"/>
      <c r="BX767" s="34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</row>
    <row r="768" spans="1:99" x14ac:dyDescent="0.15">
      <c r="A768" s="3"/>
      <c r="B768" s="3"/>
      <c r="C768" s="3"/>
      <c r="D768" s="3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4"/>
      <c r="AD768" s="3"/>
      <c r="AE768" s="3"/>
      <c r="AF768" s="3"/>
      <c r="AG768" s="3"/>
      <c r="AH768" s="3"/>
      <c r="AI768" s="3"/>
      <c r="AJ768" s="3"/>
      <c r="AK768" s="3"/>
      <c r="AL768" s="3"/>
      <c r="AM768" s="1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0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29"/>
      <c r="BQ768" s="34"/>
      <c r="BR768" s="34"/>
      <c r="BS768" s="34"/>
      <c r="BT768" s="34"/>
      <c r="BU768" s="34"/>
      <c r="BV768" s="34"/>
      <c r="BW768" s="34"/>
      <c r="BX768" s="34"/>
      <c r="BY768" s="31"/>
      <c r="BZ768" s="31"/>
      <c r="CA768" s="31"/>
      <c r="CB768" s="31"/>
      <c r="CC768" s="31"/>
      <c r="CD768" s="31"/>
      <c r="CE768" s="31"/>
      <c r="CF768" s="31"/>
      <c r="CG768" s="31"/>
      <c r="CH768" s="31"/>
      <c r="CI768" s="31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</row>
    <row r="769" spans="1:99" x14ac:dyDescent="0.15">
      <c r="A769" s="3"/>
      <c r="B769" s="3"/>
      <c r="C769" s="3"/>
      <c r="D769" s="3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4"/>
      <c r="AD769" s="3"/>
      <c r="AE769" s="3"/>
      <c r="AF769" s="3"/>
      <c r="AG769" s="3"/>
      <c r="AH769" s="3"/>
      <c r="AI769" s="3"/>
      <c r="AJ769" s="3"/>
      <c r="AK769" s="3"/>
      <c r="AL769" s="3"/>
      <c r="AM769" s="1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0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29"/>
      <c r="BQ769" s="34"/>
      <c r="BR769" s="34"/>
      <c r="BS769" s="34"/>
      <c r="BT769" s="34"/>
      <c r="BU769" s="34"/>
      <c r="BV769" s="34"/>
      <c r="BW769" s="34"/>
      <c r="BX769" s="34"/>
      <c r="BY769" s="31"/>
      <c r="BZ769" s="31"/>
      <c r="CA769" s="31"/>
      <c r="CB769" s="31"/>
      <c r="CC769" s="31"/>
      <c r="CD769" s="31"/>
      <c r="CE769" s="31"/>
      <c r="CF769" s="31"/>
      <c r="CG769" s="31"/>
      <c r="CH769" s="31"/>
      <c r="CI769" s="31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</row>
    <row r="770" spans="1:99" x14ac:dyDescent="0.15">
      <c r="A770" s="3"/>
      <c r="B770" s="3"/>
      <c r="C770" s="3"/>
      <c r="D770" s="3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4"/>
      <c r="AD770" s="3"/>
      <c r="AE770" s="3"/>
      <c r="AF770" s="3"/>
      <c r="AG770" s="3"/>
      <c r="AH770" s="3"/>
      <c r="AI770" s="3"/>
      <c r="AJ770" s="3"/>
      <c r="AK770" s="3"/>
      <c r="AL770" s="3"/>
      <c r="AM770" s="1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0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29"/>
      <c r="BQ770" s="34"/>
      <c r="BR770" s="34"/>
      <c r="BS770" s="34"/>
      <c r="BT770" s="34"/>
      <c r="BU770" s="34"/>
      <c r="BV770" s="34"/>
      <c r="BW770" s="34"/>
      <c r="BX770" s="34"/>
      <c r="BY770" s="31"/>
      <c r="BZ770" s="31"/>
      <c r="CA770" s="31"/>
      <c r="CB770" s="31"/>
      <c r="CC770" s="31"/>
      <c r="CD770" s="31"/>
      <c r="CE770" s="31"/>
      <c r="CF770" s="31"/>
      <c r="CG770" s="31"/>
      <c r="CH770" s="31"/>
      <c r="CI770" s="31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</row>
    <row r="771" spans="1:99" x14ac:dyDescent="0.15">
      <c r="A771" s="3"/>
      <c r="B771" s="3"/>
      <c r="C771" s="3"/>
      <c r="D771" s="3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4"/>
      <c r="AD771" s="3"/>
      <c r="AE771" s="3"/>
      <c r="AF771" s="3"/>
      <c r="AG771" s="3"/>
      <c r="AH771" s="3"/>
      <c r="AI771" s="3"/>
      <c r="AJ771" s="3"/>
      <c r="AK771" s="3"/>
      <c r="AL771" s="3"/>
      <c r="AM771" s="1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0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29"/>
      <c r="BQ771" s="34"/>
      <c r="BR771" s="34"/>
      <c r="BS771" s="34"/>
      <c r="BT771" s="34"/>
      <c r="BU771" s="34"/>
      <c r="BV771" s="34"/>
      <c r="BW771" s="34"/>
      <c r="BX771" s="34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</row>
    <row r="772" spans="1:99" x14ac:dyDescent="0.15">
      <c r="A772" s="3"/>
      <c r="B772" s="3"/>
      <c r="C772" s="3"/>
      <c r="D772" s="3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4"/>
      <c r="AD772" s="3"/>
      <c r="AE772" s="3"/>
      <c r="AF772" s="3"/>
      <c r="AG772" s="3"/>
      <c r="AH772" s="3"/>
      <c r="AI772" s="3"/>
      <c r="AJ772" s="3"/>
      <c r="AK772" s="3"/>
      <c r="AL772" s="3"/>
      <c r="AM772" s="1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0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29"/>
      <c r="BQ772" s="34"/>
      <c r="BR772" s="34"/>
      <c r="BS772" s="34"/>
      <c r="BT772" s="34"/>
      <c r="BU772" s="34"/>
      <c r="BV772" s="34"/>
      <c r="BW772" s="34"/>
      <c r="BX772" s="34"/>
      <c r="BY772" s="31"/>
      <c r="BZ772" s="31"/>
      <c r="CA772" s="31"/>
      <c r="CB772" s="31"/>
      <c r="CC772" s="31"/>
      <c r="CD772" s="31"/>
      <c r="CE772" s="31"/>
      <c r="CF772" s="31"/>
      <c r="CG772" s="31"/>
      <c r="CH772" s="31"/>
      <c r="CI772" s="31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</row>
    <row r="773" spans="1:99" x14ac:dyDescent="0.15">
      <c r="A773" s="3"/>
      <c r="B773" s="3"/>
      <c r="C773" s="3"/>
      <c r="D773" s="3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4"/>
      <c r="AD773" s="3"/>
      <c r="AE773" s="3"/>
      <c r="AF773" s="3"/>
      <c r="AG773" s="3"/>
      <c r="AH773" s="3"/>
      <c r="AI773" s="3"/>
      <c r="AJ773" s="3"/>
      <c r="AK773" s="3"/>
      <c r="AL773" s="3"/>
      <c r="AM773" s="1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0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29"/>
      <c r="BQ773" s="34"/>
      <c r="BR773" s="34"/>
      <c r="BS773" s="34"/>
      <c r="BT773" s="34"/>
      <c r="BU773" s="34"/>
      <c r="BV773" s="34"/>
      <c r="BW773" s="34"/>
      <c r="BX773" s="34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</row>
    <row r="774" spans="1:99" x14ac:dyDescent="0.15">
      <c r="A774" s="3"/>
      <c r="B774" s="3"/>
      <c r="C774" s="3"/>
      <c r="D774" s="3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4"/>
      <c r="AD774" s="3"/>
      <c r="AE774" s="3"/>
      <c r="AF774" s="3"/>
      <c r="AG774" s="3"/>
      <c r="AH774" s="3"/>
      <c r="AI774" s="3"/>
      <c r="AJ774" s="3"/>
      <c r="AK774" s="3"/>
      <c r="AL774" s="3"/>
      <c r="AM774" s="1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0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29"/>
      <c r="BQ774" s="34"/>
      <c r="BR774" s="34"/>
      <c r="BS774" s="34"/>
      <c r="BT774" s="34"/>
      <c r="BU774" s="34"/>
      <c r="BV774" s="34"/>
      <c r="BW774" s="34"/>
      <c r="BX774" s="34"/>
      <c r="BY774" s="31"/>
      <c r="BZ774" s="31"/>
      <c r="CA774" s="31"/>
      <c r="CB774" s="31"/>
      <c r="CC774" s="31"/>
      <c r="CD774" s="31"/>
      <c r="CE774" s="31"/>
      <c r="CF774" s="31"/>
      <c r="CG774" s="31"/>
      <c r="CH774" s="31"/>
      <c r="CI774" s="31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</row>
    <row r="775" spans="1:99" x14ac:dyDescent="0.15">
      <c r="A775" s="3"/>
      <c r="B775" s="3"/>
      <c r="C775" s="3"/>
      <c r="D775" s="3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4"/>
      <c r="AD775" s="3"/>
      <c r="AE775" s="3"/>
      <c r="AF775" s="3"/>
      <c r="AG775" s="3"/>
      <c r="AH775" s="3"/>
      <c r="AI775" s="3"/>
      <c r="AJ775" s="3"/>
      <c r="AK775" s="3"/>
      <c r="AL775" s="3"/>
      <c r="AM775" s="1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0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29"/>
      <c r="BQ775" s="34"/>
      <c r="BR775" s="34"/>
      <c r="BS775" s="34"/>
      <c r="BT775" s="34"/>
      <c r="BU775" s="34"/>
      <c r="BV775" s="34"/>
      <c r="BW775" s="34"/>
      <c r="BX775" s="34"/>
      <c r="BY775" s="31"/>
      <c r="BZ775" s="31"/>
      <c r="CA775" s="31"/>
      <c r="CB775" s="31"/>
      <c r="CC775" s="31"/>
      <c r="CD775" s="31"/>
      <c r="CE775" s="31"/>
      <c r="CF775" s="31"/>
      <c r="CG775" s="31"/>
      <c r="CH775" s="31"/>
      <c r="CI775" s="31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</row>
    <row r="776" spans="1:99" x14ac:dyDescent="0.15">
      <c r="A776" s="3"/>
      <c r="B776" s="3"/>
      <c r="C776" s="3"/>
      <c r="D776" s="3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4"/>
      <c r="AD776" s="3"/>
      <c r="AE776" s="3"/>
      <c r="AF776" s="3"/>
      <c r="AG776" s="3"/>
      <c r="AH776" s="3"/>
      <c r="AI776" s="3"/>
      <c r="AJ776" s="3"/>
      <c r="AK776" s="3"/>
      <c r="AL776" s="3"/>
      <c r="AM776" s="1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0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29"/>
      <c r="BQ776" s="34"/>
      <c r="BR776" s="34"/>
      <c r="BS776" s="34"/>
      <c r="BT776" s="34"/>
      <c r="BU776" s="34"/>
      <c r="BV776" s="34"/>
      <c r="BW776" s="34"/>
      <c r="BX776" s="34"/>
      <c r="BY776" s="31"/>
      <c r="BZ776" s="31"/>
      <c r="CA776" s="31"/>
      <c r="CB776" s="31"/>
      <c r="CC776" s="31"/>
      <c r="CD776" s="31"/>
      <c r="CE776" s="31"/>
      <c r="CF776" s="31"/>
      <c r="CG776" s="31"/>
      <c r="CH776" s="31"/>
      <c r="CI776" s="31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</row>
    <row r="777" spans="1:99" x14ac:dyDescent="0.15">
      <c r="A777" s="3"/>
      <c r="B777" s="3"/>
      <c r="C777" s="3"/>
      <c r="D777" s="3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4"/>
      <c r="AD777" s="3"/>
      <c r="AE777" s="3"/>
      <c r="AF777" s="3"/>
      <c r="AG777" s="3"/>
      <c r="AH777" s="3"/>
      <c r="AI777" s="3"/>
      <c r="AJ777" s="3"/>
      <c r="AK777" s="3"/>
      <c r="AL777" s="3"/>
      <c r="AM777" s="1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0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29"/>
      <c r="BQ777" s="34"/>
      <c r="BR777" s="34"/>
      <c r="BS777" s="34"/>
      <c r="BT777" s="34"/>
      <c r="BU777" s="34"/>
      <c r="BV777" s="34"/>
      <c r="BW777" s="34"/>
      <c r="BX777" s="34"/>
      <c r="BY777" s="31"/>
      <c r="BZ777" s="31"/>
      <c r="CA777" s="31"/>
      <c r="CB777" s="31"/>
      <c r="CC777" s="31"/>
      <c r="CD777" s="31"/>
      <c r="CE777" s="31"/>
      <c r="CF777" s="31"/>
      <c r="CG777" s="31"/>
      <c r="CH777" s="31"/>
      <c r="CI777" s="31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</row>
    <row r="778" spans="1:99" x14ac:dyDescent="0.15">
      <c r="A778" s="3"/>
      <c r="B778" s="3"/>
      <c r="C778" s="3"/>
      <c r="D778" s="3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4"/>
      <c r="AD778" s="3"/>
      <c r="AE778" s="3"/>
      <c r="AF778" s="3"/>
      <c r="AG778" s="3"/>
      <c r="AH778" s="3"/>
      <c r="AI778" s="3"/>
      <c r="AJ778" s="3"/>
      <c r="AK778" s="3"/>
      <c r="AL778" s="3"/>
      <c r="AM778" s="1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0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29"/>
      <c r="BQ778" s="34"/>
      <c r="BR778" s="34"/>
      <c r="BS778" s="34"/>
      <c r="BT778" s="34"/>
      <c r="BU778" s="34"/>
      <c r="BV778" s="34"/>
      <c r="BW778" s="34"/>
      <c r="BX778" s="34"/>
      <c r="BY778" s="31"/>
      <c r="BZ778" s="31"/>
      <c r="CA778" s="31"/>
      <c r="CB778" s="31"/>
      <c r="CC778" s="31"/>
      <c r="CD778" s="31"/>
      <c r="CE778" s="31"/>
      <c r="CF778" s="31"/>
      <c r="CG778" s="31"/>
      <c r="CH778" s="31"/>
      <c r="CI778" s="31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</row>
    <row r="779" spans="1:99" x14ac:dyDescent="0.15">
      <c r="A779" s="3"/>
      <c r="B779" s="3"/>
      <c r="C779" s="3"/>
      <c r="D779" s="3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4"/>
      <c r="AD779" s="3"/>
      <c r="AE779" s="3"/>
      <c r="AF779" s="3"/>
      <c r="AG779" s="3"/>
      <c r="AH779" s="3"/>
      <c r="AI779" s="3"/>
      <c r="AJ779" s="3"/>
      <c r="AK779" s="3"/>
      <c r="AL779" s="3"/>
      <c r="AM779" s="1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0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29"/>
      <c r="BQ779" s="34"/>
      <c r="BR779" s="34"/>
      <c r="BS779" s="34"/>
      <c r="BT779" s="34"/>
      <c r="BU779" s="34"/>
      <c r="BV779" s="34"/>
      <c r="BW779" s="34"/>
      <c r="BX779" s="34"/>
      <c r="BY779" s="31"/>
      <c r="BZ779" s="31"/>
      <c r="CA779" s="31"/>
      <c r="CB779" s="31"/>
      <c r="CC779" s="31"/>
      <c r="CD779" s="31"/>
      <c r="CE779" s="31"/>
      <c r="CF779" s="31"/>
      <c r="CG779" s="31"/>
      <c r="CH779" s="31"/>
      <c r="CI779" s="31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</row>
    <row r="780" spans="1:99" x14ac:dyDescent="0.15">
      <c r="A780" s="3"/>
      <c r="B780" s="3"/>
      <c r="C780" s="3"/>
      <c r="D780" s="3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4"/>
      <c r="AD780" s="3"/>
      <c r="AE780" s="3"/>
      <c r="AF780" s="3"/>
      <c r="AG780" s="3"/>
      <c r="AH780" s="3"/>
      <c r="AI780" s="3"/>
      <c r="AJ780" s="3"/>
      <c r="AK780" s="3"/>
      <c r="AL780" s="3"/>
      <c r="AM780" s="1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0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29"/>
      <c r="BQ780" s="34"/>
      <c r="BR780" s="34"/>
      <c r="BS780" s="34"/>
      <c r="BT780" s="34"/>
      <c r="BU780" s="34"/>
      <c r="BV780" s="34"/>
      <c r="BW780" s="34"/>
      <c r="BX780" s="34"/>
      <c r="BY780" s="31"/>
      <c r="BZ780" s="31"/>
      <c r="CA780" s="31"/>
      <c r="CB780" s="31"/>
      <c r="CC780" s="31"/>
      <c r="CD780" s="31"/>
      <c r="CE780" s="31"/>
      <c r="CF780" s="31"/>
      <c r="CG780" s="31"/>
      <c r="CH780" s="31"/>
      <c r="CI780" s="31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</row>
    <row r="781" spans="1:99" x14ac:dyDescent="0.15">
      <c r="A781" s="3"/>
      <c r="B781" s="3"/>
      <c r="C781" s="3"/>
      <c r="D781" s="3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4"/>
      <c r="AD781" s="3"/>
      <c r="AE781" s="3"/>
      <c r="AF781" s="3"/>
      <c r="AG781" s="3"/>
      <c r="AH781" s="3"/>
      <c r="AI781" s="3"/>
      <c r="AJ781" s="3"/>
      <c r="AK781" s="3"/>
      <c r="AL781" s="3"/>
      <c r="AM781" s="1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0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29"/>
      <c r="BQ781" s="34"/>
      <c r="BR781" s="34"/>
      <c r="BS781" s="34"/>
      <c r="BT781" s="34"/>
      <c r="BU781" s="34"/>
      <c r="BV781" s="34"/>
      <c r="BW781" s="34"/>
      <c r="BX781" s="34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</row>
    <row r="782" spans="1:99" x14ac:dyDescent="0.15">
      <c r="A782" s="3"/>
      <c r="B782" s="3"/>
      <c r="C782" s="3"/>
      <c r="D782" s="3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4"/>
      <c r="AD782" s="3"/>
      <c r="AE782" s="3"/>
      <c r="AF782" s="3"/>
      <c r="AG782" s="3"/>
      <c r="AH782" s="3"/>
      <c r="AI782" s="3"/>
      <c r="AJ782" s="3"/>
      <c r="AK782" s="3"/>
      <c r="AL782" s="3"/>
      <c r="AM782" s="1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0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29"/>
      <c r="BQ782" s="34"/>
      <c r="BR782" s="34"/>
      <c r="BS782" s="34"/>
      <c r="BT782" s="34"/>
      <c r="BU782" s="34"/>
      <c r="BV782" s="34"/>
      <c r="BW782" s="34"/>
      <c r="BX782" s="34"/>
      <c r="BY782" s="31"/>
      <c r="BZ782" s="31"/>
      <c r="CA782" s="31"/>
      <c r="CB782" s="31"/>
      <c r="CC782" s="31"/>
      <c r="CD782" s="31"/>
      <c r="CE782" s="31"/>
      <c r="CF782" s="31"/>
      <c r="CG782" s="31"/>
      <c r="CH782" s="31"/>
      <c r="CI782" s="31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</row>
    <row r="783" spans="1:99" x14ac:dyDescent="0.15">
      <c r="A783" s="3"/>
      <c r="B783" s="3"/>
      <c r="C783" s="3"/>
      <c r="D783" s="3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4"/>
      <c r="AD783" s="3"/>
      <c r="AE783" s="3"/>
      <c r="AF783" s="3"/>
      <c r="AG783" s="3"/>
      <c r="AH783" s="3"/>
      <c r="AI783" s="3"/>
      <c r="AJ783" s="3"/>
      <c r="AK783" s="3"/>
      <c r="AL783" s="3"/>
      <c r="AM783" s="1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0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29"/>
      <c r="BQ783" s="34"/>
      <c r="BR783" s="34"/>
      <c r="BS783" s="34"/>
      <c r="BT783" s="34"/>
      <c r="BU783" s="34"/>
      <c r="BV783" s="34"/>
      <c r="BW783" s="34"/>
      <c r="BX783" s="34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</row>
    <row r="784" spans="1:99" x14ac:dyDescent="0.15">
      <c r="A784" s="3"/>
      <c r="B784" s="3"/>
      <c r="C784" s="3"/>
      <c r="D784" s="3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4"/>
      <c r="AD784" s="3"/>
      <c r="AE784" s="3"/>
      <c r="AF784" s="3"/>
      <c r="AG784" s="3"/>
      <c r="AH784" s="3"/>
      <c r="AI784" s="3"/>
      <c r="AJ784" s="3"/>
      <c r="AK784" s="3"/>
      <c r="AL784" s="3"/>
      <c r="AM784" s="1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0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29"/>
      <c r="BQ784" s="34"/>
      <c r="BR784" s="34"/>
      <c r="BS784" s="34"/>
      <c r="BT784" s="34"/>
      <c r="BU784" s="34"/>
      <c r="BV784" s="34"/>
      <c r="BW784" s="34"/>
      <c r="BX784" s="34"/>
      <c r="BY784" s="31"/>
      <c r="BZ784" s="31"/>
      <c r="CA784" s="31"/>
      <c r="CB784" s="31"/>
      <c r="CC784" s="31"/>
      <c r="CD784" s="31"/>
      <c r="CE784" s="31"/>
      <c r="CF784" s="31"/>
      <c r="CG784" s="31"/>
      <c r="CH784" s="31"/>
      <c r="CI784" s="31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</row>
    <row r="785" spans="1:99" x14ac:dyDescent="0.15">
      <c r="A785" s="3"/>
      <c r="B785" s="3"/>
      <c r="C785" s="3"/>
      <c r="D785" s="3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4"/>
      <c r="AD785" s="3"/>
      <c r="AE785" s="3"/>
      <c r="AF785" s="3"/>
      <c r="AG785" s="3"/>
      <c r="AH785" s="3"/>
      <c r="AI785" s="3"/>
      <c r="AJ785" s="3"/>
      <c r="AK785" s="3"/>
      <c r="AL785" s="3"/>
      <c r="AM785" s="1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0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29"/>
      <c r="BQ785" s="34"/>
      <c r="BR785" s="34"/>
      <c r="BS785" s="34"/>
      <c r="BT785" s="34"/>
      <c r="BU785" s="34"/>
      <c r="BV785" s="34"/>
      <c r="BW785" s="34"/>
      <c r="BX785" s="34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</row>
    <row r="786" spans="1:99" x14ac:dyDescent="0.15">
      <c r="A786" s="3"/>
      <c r="B786" s="3"/>
      <c r="C786" s="3"/>
      <c r="D786" s="3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4"/>
      <c r="AD786" s="3"/>
      <c r="AE786" s="3"/>
      <c r="AF786" s="3"/>
      <c r="AG786" s="3"/>
      <c r="AH786" s="3"/>
      <c r="AI786" s="3"/>
      <c r="AJ786" s="3"/>
      <c r="AK786" s="3"/>
      <c r="AL786" s="3"/>
      <c r="AM786" s="1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0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29"/>
      <c r="BQ786" s="34"/>
      <c r="BR786" s="34"/>
      <c r="BS786" s="34"/>
      <c r="BT786" s="34"/>
      <c r="BU786" s="34"/>
      <c r="BV786" s="34"/>
      <c r="BW786" s="34"/>
      <c r="BX786" s="34"/>
      <c r="BY786" s="31"/>
      <c r="BZ786" s="31"/>
      <c r="CA786" s="31"/>
      <c r="CB786" s="31"/>
      <c r="CC786" s="31"/>
      <c r="CD786" s="31"/>
      <c r="CE786" s="31"/>
      <c r="CF786" s="31"/>
      <c r="CG786" s="31"/>
      <c r="CH786" s="31"/>
      <c r="CI786" s="31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</row>
    <row r="787" spans="1:99" x14ac:dyDescent="0.15">
      <c r="A787" s="3"/>
      <c r="B787" s="3"/>
      <c r="C787" s="3"/>
      <c r="D787" s="3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4"/>
      <c r="AD787" s="3"/>
      <c r="AE787" s="3"/>
      <c r="AF787" s="3"/>
      <c r="AG787" s="3"/>
      <c r="AH787" s="3"/>
      <c r="AI787" s="3"/>
      <c r="AJ787" s="3"/>
      <c r="AK787" s="3"/>
      <c r="AL787" s="3"/>
      <c r="AM787" s="1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0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29"/>
      <c r="BQ787" s="34"/>
      <c r="BR787" s="34"/>
      <c r="BS787" s="34"/>
      <c r="BT787" s="34"/>
      <c r="BU787" s="34"/>
      <c r="BV787" s="34"/>
      <c r="BW787" s="34"/>
      <c r="BX787" s="34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</row>
    <row r="788" spans="1:99" x14ac:dyDescent="0.15">
      <c r="A788" s="3"/>
      <c r="B788" s="3"/>
      <c r="C788" s="3"/>
      <c r="D788" s="3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4"/>
      <c r="AD788" s="3"/>
      <c r="AE788" s="3"/>
      <c r="AF788" s="3"/>
      <c r="AG788" s="3"/>
      <c r="AH788" s="3"/>
      <c r="AI788" s="3"/>
      <c r="AJ788" s="3"/>
      <c r="AK788" s="3"/>
      <c r="AL788" s="3"/>
      <c r="AM788" s="1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0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29"/>
      <c r="BQ788" s="34"/>
      <c r="BR788" s="34"/>
      <c r="BS788" s="34"/>
      <c r="BT788" s="34"/>
      <c r="BU788" s="34"/>
      <c r="BV788" s="34"/>
      <c r="BW788" s="34"/>
      <c r="BX788" s="34"/>
      <c r="BY788" s="31"/>
      <c r="BZ788" s="31"/>
      <c r="CA788" s="31"/>
      <c r="CB788" s="31"/>
      <c r="CC788" s="31"/>
      <c r="CD788" s="31"/>
      <c r="CE788" s="31"/>
      <c r="CF788" s="31"/>
      <c r="CG788" s="31"/>
      <c r="CH788" s="31"/>
      <c r="CI788" s="31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</row>
    <row r="789" spans="1:99" x14ac:dyDescent="0.15">
      <c r="A789" s="3"/>
      <c r="B789" s="3"/>
      <c r="C789" s="3"/>
      <c r="D789" s="3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4"/>
      <c r="AD789" s="3"/>
      <c r="AE789" s="3"/>
      <c r="AF789" s="3"/>
      <c r="AG789" s="3"/>
      <c r="AH789" s="3"/>
      <c r="AI789" s="3"/>
      <c r="AJ789" s="3"/>
      <c r="AK789" s="3"/>
      <c r="AL789" s="3"/>
      <c r="AM789" s="1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0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29"/>
      <c r="BQ789" s="34"/>
      <c r="BR789" s="34"/>
      <c r="BS789" s="34"/>
      <c r="BT789" s="34"/>
      <c r="BU789" s="34"/>
      <c r="BV789" s="34"/>
      <c r="BW789" s="34"/>
      <c r="BX789" s="34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</row>
    <row r="790" spans="1:99" x14ac:dyDescent="0.15">
      <c r="A790" s="3"/>
      <c r="B790" s="3"/>
      <c r="C790" s="3"/>
      <c r="D790" s="3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4"/>
      <c r="AD790" s="3"/>
      <c r="AE790" s="3"/>
      <c r="AF790" s="3"/>
      <c r="AG790" s="3"/>
      <c r="AH790" s="3"/>
      <c r="AI790" s="3"/>
      <c r="AJ790" s="3"/>
      <c r="AK790" s="3"/>
      <c r="AL790" s="3"/>
      <c r="AM790" s="1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0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29"/>
      <c r="BQ790" s="34"/>
      <c r="BR790" s="34"/>
      <c r="BS790" s="34"/>
      <c r="BT790" s="34"/>
      <c r="BU790" s="34"/>
      <c r="BV790" s="34"/>
      <c r="BW790" s="34"/>
      <c r="BX790" s="34"/>
      <c r="BY790" s="31"/>
      <c r="BZ790" s="31"/>
      <c r="CA790" s="31"/>
      <c r="CB790" s="31"/>
      <c r="CC790" s="31"/>
      <c r="CD790" s="31"/>
      <c r="CE790" s="31"/>
      <c r="CF790" s="31"/>
      <c r="CG790" s="31"/>
      <c r="CH790" s="31"/>
      <c r="CI790" s="31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</row>
    <row r="791" spans="1:99" x14ac:dyDescent="0.15">
      <c r="A791" s="3"/>
      <c r="B791" s="3"/>
      <c r="C791" s="3"/>
      <c r="D791" s="3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4"/>
      <c r="AD791" s="3"/>
      <c r="AE791" s="3"/>
      <c r="AF791" s="3"/>
      <c r="AG791" s="3"/>
      <c r="AH791" s="3"/>
      <c r="AI791" s="3"/>
      <c r="AJ791" s="3"/>
      <c r="AK791" s="3"/>
      <c r="AL791" s="3"/>
      <c r="AM791" s="1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0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29"/>
      <c r="BQ791" s="34"/>
      <c r="BR791" s="34"/>
      <c r="BS791" s="34"/>
      <c r="BT791" s="34"/>
      <c r="BU791" s="34"/>
      <c r="BV791" s="34"/>
      <c r="BW791" s="34"/>
      <c r="BX791" s="34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</row>
    <row r="792" spans="1:99" x14ac:dyDescent="0.15">
      <c r="A792" s="3"/>
      <c r="B792" s="3"/>
      <c r="C792" s="3"/>
      <c r="D792" s="3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4"/>
      <c r="AD792" s="3"/>
      <c r="AE792" s="3"/>
      <c r="AF792" s="3"/>
      <c r="AG792" s="3"/>
      <c r="AH792" s="3"/>
      <c r="AI792" s="3"/>
      <c r="AJ792" s="3"/>
      <c r="AK792" s="3"/>
      <c r="AL792" s="3"/>
      <c r="AM792" s="1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0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29"/>
      <c r="BQ792" s="34"/>
      <c r="BR792" s="34"/>
      <c r="BS792" s="34"/>
      <c r="BT792" s="34"/>
      <c r="BU792" s="34"/>
      <c r="BV792" s="34"/>
      <c r="BW792" s="34"/>
      <c r="BX792" s="34"/>
      <c r="BY792" s="31"/>
      <c r="BZ792" s="31"/>
      <c r="CA792" s="31"/>
      <c r="CB792" s="31"/>
      <c r="CC792" s="31"/>
      <c r="CD792" s="31"/>
      <c r="CE792" s="31"/>
      <c r="CF792" s="31"/>
      <c r="CG792" s="31"/>
      <c r="CH792" s="31"/>
      <c r="CI792" s="31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</row>
    <row r="793" spans="1:99" x14ac:dyDescent="0.15">
      <c r="A793" s="3"/>
      <c r="B793" s="3"/>
      <c r="C793" s="3"/>
      <c r="D793" s="3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4"/>
      <c r="AD793" s="3"/>
      <c r="AE793" s="3"/>
      <c r="AF793" s="3"/>
      <c r="AG793" s="3"/>
      <c r="AH793" s="3"/>
      <c r="AI793" s="3"/>
      <c r="AJ793" s="3"/>
      <c r="AK793" s="3"/>
      <c r="AL793" s="3"/>
      <c r="AM793" s="1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0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29"/>
      <c r="BQ793" s="34"/>
      <c r="BR793" s="34"/>
      <c r="BS793" s="34"/>
      <c r="BT793" s="34"/>
      <c r="BU793" s="34"/>
      <c r="BV793" s="34"/>
      <c r="BW793" s="34"/>
      <c r="BX793" s="34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</row>
    <row r="794" spans="1:99" x14ac:dyDescent="0.15">
      <c r="A794" s="3"/>
      <c r="B794" s="3"/>
      <c r="C794" s="3"/>
      <c r="D794" s="3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4"/>
      <c r="AD794" s="3"/>
      <c r="AE794" s="3"/>
      <c r="AF794" s="3"/>
      <c r="AG794" s="3"/>
      <c r="AH794" s="3"/>
      <c r="AI794" s="3"/>
      <c r="AJ794" s="3"/>
      <c r="AK794" s="3"/>
      <c r="AL794" s="3"/>
      <c r="AM794" s="1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0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29"/>
      <c r="BQ794" s="34"/>
      <c r="BR794" s="34"/>
      <c r="BS794" s="34"/>
      <c r="BT794" s="34"/>
      <c r="BU794" s="34"/>
      <c r="BV794" s="34"/>
      <c r="BW794" s="34"/>
      <c r="BX794" s="34"/>
      <c r="BY794" s="31"/>
      <c r="BZ794" s="31"/>
      <c r="CA794" s="31"/>
      <c r="CB794" s="31"/>
      <c r="CC794" s="31"/>
      <c r="CD794" s="31"/>
      <c r="CE794" s="31"/>
      <c r="CF794" s="31"/>
      <c r="CG794" s="31"/>
      <c r="CH794" s="31"/>
      <c r="CI794" s="31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</row>
    <row r="795" spans="1:99" x14ac:dyDescent="0.15">
      <c r="A795" s="3"/>
      <c r="B795" s="3"/>
      <c r="C795" s="3"/>
      <c r="D795" s="3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4"/>
      <c r="AD795" s="3"/>
      <c r="AE795" s="3"/>
      <c r="AF795" s="3"/>
      <c r="AG795" s="3"/>
      <c r="AH795" s="3"/>
      <c r="AI795" s="3"/>
      <c r="AJ795" s="3"/>
      <c r="AK795" s="3"/>
      <c r="AL795" s="3"/>
      <c r="AM795" s="1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0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29"/>
      <c r="BQ795" s="34"/>
      <c r="BR795" s="34"/>
      <c r="BS795" s="34"/>
      <c r="BT795" s="34"/>
      <c r="BU795" s="34"/>
      <c r="BV795" s="34"/>
      <c r="BW795" s="34"/>
      <c r="BX795" s="34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</row>
    <row r="796" spans="1:99" x14ac:dyDescent="0.15">
      <c r="A796" s="3"/>
      <c r="B796" s="3"/>
      <c r="C796" s="3"/>
      <c r="D796" s="3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4"/>
      <c r="AD796" s="3"/>
      <c r="AE796" s="3"/>
      <c r="AF796" s="3"/>
      <c r="AG796" s="3"/>
      <c r="AH796" s="3"/>
      <c r="AI796" s="3"/>
      <c r="AJ796" s="3"/>
      <c r="AK796" s="3"/>
      <c r="AL796" s="3"/>
      <c r="AM796" s="1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0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29"/>
      <c r="BQ796" s="34"/>
      <c r="BR796" s="34"/>
      <c r="BS796" s="34"/>
      <c r="BT796" s="34"/>
      <c r="BU796" s="34"/>
      <c r="BV796" s="34"/>
      <c r="BW796" s="34"/>
      <c r="BX796" s="34"/>
      <c r="BY796" s="31"/>
      <c r="BZ796" s="31"/>
      <c r="CA796" s="31"/>
      <c r="CB796" s="31"/>
      <c r="CC796" s="31"/>
      <c r="CD796" s="31"/>
      <c r="CE796" s="31"/>
      <c r="CF796" s="31"/>
      <c r="CG796" s="31"/>
      <c r="CH796" s="31"/>
      <c r="CI796" s="31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</row>
    <row r="797" spans="1:99" x14ac:dyDescent="0.15">
      <c r="A797" s="3"/>
      <c r="B797" s="3"/>
      <c r="C797" s="3"/>
      <c r="D797" s="3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4"/>
      <c r="AD797" s="3"/>
      <c r="AE797" s="3"/>
      <c r="AF797" s="3"/>
      <c r="AG797" s="3"/>
      <c r="AH797" s="3"/>
      <c r="AI797" s="3"/>
      <c r="AJ797" s="3"/>
      <c r="AK797" s="3"/>
      <c r="AL797" s="3"/>
      <c r="AM797" s="1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0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29"/>
      <c r="BQ797" s="34"/>
      <c r="BR797" s="34"/>
      <c r="BS797" s="34"/>
      <c r="BT797" s="34"/>
      <c r="BU797" s="34"/>
      <c r="BV797" s="34"/>
      <c r="BW797" s="34"/>
      <c r="BX797" s="34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</row>
    <row r="798" spans="1:99" x14ac:dyDescent="0.15">
      <c r="A798" s="3"/>
      <c r="B798" s="3"/>
      <c r="C798" s="3"/>
      <c r="D798" s="3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4"/>
      <c r="AD798" s="3"/>
      <c r="AE798" s="3"/>
      <c r="AF798" s="3"/>
      <c r="AG798" s="3"/>
      <c r="AH798" s="3"/>
      <c r="AI798" s="3"/>
      <c r="AJ798" s="3"/>
      <c r="AK798" s="3"/>
      <c r="AL798" s="3"/>
      <c r="AM798" s="1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0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29"/>
      <c r="BQ798" s="34"/>
      <c r="BR798" s="34"/>
      <c r="BS798" s="34"/>
      <c r="BT798" s="34"/>
      <c r="BU798" s="34"/>
      <c r="BV798" s="34"/>
      <c r="BW798" s="34"/>
      <c r="BX798" s="34"/>
      <c r="BY798" s="31"/>
      <c r="BZ798" s="31"/>
      <c r="CA798" s="31"/>
      <c r="CB798" s="31"/>
      <c r="CC798" s="31"/>
      <c r="CD798" s="31"/>
      <c r="CE798" s="31"/>
      <c r="CF798" s="31"/>
      <c r="CG798" s="31"/>
      <c r="CH798" s="31"/>
      <c r="CI798" s="31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</row>
    <row r="799" spans="1:99" x14ac:dyDescent="0.15">
      <c r="A799" s="3"/>
      <c r="B799" s="3"/>
      <c r="C799" s="3"/>
      <c r="D799" s="3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4"/>
      <c r="AD799" s="3"/>
      <c r="AE799" s="3"/>
      <c r="AF799" s="3"/>
      <c r="AG799" s="3"/>
      <c r="AH799" s="3"/>
      <c r="AI799" s="3"/>
      <c r="AJ799" s="3"/>
      <c r="AK799" s="3"/>
      <c r="AL799" s="3"/>
      <c r="AM799" s="1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0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29"/>
      <c r="BQ799" s="34"/>
      <c r="BR799" s="34"/>
      <c r="BS799" s="34"/>
      <c r="BT799" s="34"/>
      <c r="BU799" s="34"/>
      <c r="BV799" s="34"/>
      <c r="BW799" s="34"/>
      <c r="BX799" s="34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</row>
    <row r="800" spans="1:99" x14ac:dyDescent="0.15">
      <c r="A800" s="3"/>
      <c r="B800" s="3"/>
      <c r="C800" s="3"/>
      <c r="D800" s="3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4"/>
      <c r="AD800" s="3"/>
      <c r="AE800" s="3"/>
      <c r="AF800" s="3"/>
      <c r="AG800" s="3"/>
      <c r="AH800" s="3"/>
      <c r="AI800" s="3"/>
      <c r="AJ800" s="3"/>
      <c r="AK800" s="3"/>
      <c r="AL800" s="3"/>
      <c r="AM800" s="1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0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29"/>
      <c r="BQ800" s="34"/>
      <c r="BR800" s="34"/>
      <c r="BS800" s="34"/>
      <c r="BT800" s="34"/>
      <c r="BU800" s="34"/>
      <c r="BV800" s="34"/>
      <c r="BW800" s="34"/>
      <c r="BX800" s="34"/>
      <c r="BY800" s="31"/>
      <c r="BZ800" s="31"/>
      <c r="CA800" s="31"/>
      <c r="CB800" s="31"/>
      <c r="CC800" s="31"/>
      <c r="CD800" s="31"/>
      <c r="CE800" s="31"/>
      <c r="CF800" s="31"/>
      <c r="CG800" s="31"/>
      <c r="CH800" s="31"/>
      <c r="CI800" s="31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</row>
    <row r="801" spans="1:99" x14ac:dyDescent="0.15">
      <c r="A801" s="3"/>
      <c r="B801" s="3"/>
      <c r="C801" s="3"/>
      <c r="D801" s="3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4"/>
      <c r="AD801" s="3"/>
      <c r="AE801" s="3"/>
      <c r="AF801" s="3"/>
      <c r="AG801" s="3"/>
      <c r="AH801" s="3"/>
      <c r="AI801" s="3"/>
      <c r="AJ801" s="3"/>
      <c r="AK801" s="3"/>
      <c r="AL801" s="3"/>
      <c r="AM801" s="1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0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29"/>
      <c r="BQ801" s="34"/>
      <c r="BR801" s="34"/>
      <c r="BS801" s="34"/>
      <c r="BT801" s="34"/>
      <c r="BU801" s="34"/>
      <c r="BV801" s="34"/>
      <c r="BW801" s="34"/>
      <c r="BX801" s="34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</row>
    <row r="802" spans="1:99" x14ac:dyDescent="0.15">
      <c r="A802" s="3"/>
      <c r="B802" s="3"/>
      <c r="C802" s="3"/>
      <c r="D802" s="3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4"/>
      <c r="AD802" s="3"/>
      <c r="AE802" s="3"/>
      <c r="AF802" s="3"/>
      <c r="AG802" s="3"/>
      <c r="AH802" s="3"/>
      <c r="AI802" s="3"/>
      <c r="AJ802" s="3"/>
      <c r="AK802" s="3"/>
      <c r="AL802" s="3"/>
      <c r="AM802" s="1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0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29"/>
      <c r="BQ802" s="34"/>
      <c r="BR802" s="34"/>
      <c r="BS802" s="34"/>
      <c r="BT802" s="34"/>
      <c r="BU802" s="34"/>
      <c r="BV802" s="34"/>
      <c r="BW802" s="34"/>
      <c r="BX802" s="34"/>
      <c r="BY802" s="31"/>
      <c r="BZ802" s="31"/>
      <c r="CA802" s="31"/>
      <c r="CB802" s="31"/>
      <c r="CC802" s="31"/>
      <c r="CD802" s="31"/>
      <c r="CE802" s="31"/>
      <c r="CF802" s="31"/>
      <c r="CG802" s="31"/>
      <c r="CH802" s="31"/>
      <c r="CI802" s="31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</row>
    <row r="803" spans="1:99" x14ac:dyDescent="0.15">
      <c r="A803" s="3"/>
      <c r="B803" s="3"/>
      <c r="C803" s="3"/>
      <c r="D803" s="3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4"/>
      <c r="AD803" s="3"/>
      <c r="AE803" s="3"/>
      <c r="AF803" s="3"/>
      <c r="AG803" s="3"/>
      <c r="AH803" s="3"/>
      <c r="AI803" s="3"/>
      <c r="AJ803" s="3"/>
      <c r="AK803" s="3"/>
      <c r="AL803" s="3"/>
      <c r="AM803" s="1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0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29"/>
      <c r="BQ803" s="34"/>
      <c r="BR803" s="34"/>
      <c r="BS803" s="34"/>
      <c r="BT803" s="34"/>
      <c r="BU803" s="34"/>
      <c r="BV803" s="34"/>
      <c r="BW803" s="34"/>
      <c r="BX803" s="34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</row>
    <row r="804" spans="1:99" x14ac:dyDescent="0.15">
      <c r="A804" s="3"/>
      <c r="B804" s="3"/>
      <c r="C804" s="3"/>
      <c r="D804" s="3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4"/>
      <c r="AD804" s="3"/>
      <c r="AE804" s="3"/>
      <c r="AF804" s="3"/>
      <c r="AG804" s="3"/>
      <c r="AH804" s="3"/>
      <c r="AI804" s="3"/>
      <c r="AJ804" s="3"/>
      <c r="AK804" s="3"/>
      <c r="AL804" s="3"/>
      <c r="AM804" s="1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0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29"/>
      <c r="BQ804" s="34"/>
      <c r="BR804" s="34"/>
      <c r="BS804" s="34"/>
      <c r="BT804" s="34"/>
      <c r="BU804" s="34"/>
      <c r="BV804" s="34"/>
      <c r="BW804" s="34"/>
      <c r="BX804" s="34"/>
      <c r="BY804" s="31"/>
      <c r="BZ804" s="31"/>
      <c r="CA804" s="31"/>
      <c r="CB804" s="31"/>
      <c r="CC804" s="31"/>
      <c r="CD804" s="31"/>
      <c r="CE804" s="31"/>
      <c r="CF804" s="31"/>
      <c r="CG804" s="31"/>
      <c r="CH804" s="31"/>
      <c r="CI804" s="31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</row>
    <row r="805" spans="1:99" x14ac:dyDescent="0.15">
      <c r="A805" s="3"/>
      <c r="B805" s="3"/>
      <c r="C805" s="3"/>
      <c r="D805" s="3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4"/>
      <c r="AD805" s="3"/>
      <c r="AE805" s="3"/>
      <c r="AF805" s="3"/>
      <c r="AG805" s="3"/>
      <c r="AH805" s="3"/>
      <c r="AI805" s="3"/>
      <c r="AJ805" s="3"/>
      <c r="AK805" s="3"/>
      <c r="AL805" s="3"/>
      <c r="AM805" s="1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0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29"/>
      <c r="BQ805" s="34"/>
      <c r="BR805" s="34"/>
      <c r="BS805" s="34"/>
      <c r="BT805" s="34"/>
      <c r="BU805" s="34"/>
      <c r="BV805" s="34"/>
      <c r="BW805" s="34"/>
      <c r="BX805" s="34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</row>
    <row r="806" spans="1:99" x14ac:dyDescent="0.15">
      <c r="A806" s="3"/>
      <c r="B806" s="3"/>
      <c r="C806" s="3"/>
      <c r="D806" s="3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4"/>
      <c r="AD806" s="3"/>
      <c r="AE806" s="3"/>
      <c r="AF806" s="3"/>
      <c r="AG806" s="3"/>
      <c r="AH806" s="3"/>
      <c r="AI806" s="3"/>
      <c r="AJ806" s="3"/>
      <c r="AK806" s="3"/>
      <c r="AL806" s="3"/>
      <c r="AM806" s="1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0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29"/>
      <c r="BQ806" s="34"/>
      <c r="BR806" s="34"/>
      <c r="BS806" s="34"/>
      <c r="BT806" s="34"/>
      <c r="BU806" s="34"/>
      <c r="BV806" s="34"/>
      <c r="BW806" s="34"/>
      <c r="BX806" s="34"/>
      <c r="BY806" s="31"/>
      <c r="BZ806" s="31"/>
      <c r="CA806" s="31"/>
      <c r="CB806" s="31"/>
      <c r="CC806" s="31"/>
      <c r="CD806" s="31"/>
      <c r="CE806" s="31"/>
      <c r="CF806" s="31"/>
      <c r="CG806" s="31"/>
      <c r="CH806" s="31"/>
      <c r="CI806" s="31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</row>
    <row r="807" spans="1:99" x14ac:dyDescent="0.15">
      <c r="A807" s="3"/>
      <c r="B807" s="3"/>
      <c r="C807" s="3"/>
      <c r="D807" s="3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4"/>
      <c r="AD807" s="3"/>
      <c r="AE807" s="3"/>
      <c r="AF807" s="3"/>
      <c r="AG807" s="3"/>
      <c r="AH807" s="3"/>
      <c r="AI807" s="3"/>
      <c r="AJ807" s="3"/>
      <c r="AK807" s="3"/>
      <c r="AL807" s="3"/>
      <c r="AM807" s="1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0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29"/>
      <c r="BQ807" s="34"/>
      <c r="BR807" s="34"/>
      <c r="BS807" s="34"/>
      <c r="BT807" s="34"/>
      <c r="BU807" s="34"/>
      <c r="BV807" s="34"/>
      <c r="BW807" s="34"/>
      <c r="BX807" s="34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</row>
    <row r="808" spans="1:99" x14ac:dyDescent="0.15">
      <c r="A808" s="3"/>
      <c r="B808" s="3"/>
      <c r="C808" s="3"/>
      <c r="D808" s="3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4"/>
      <c r="AD808" s="3"/>
      <c r="AE808" s="3"/>
      <c r="AF808" s="3"/>
      <c r="AG808" s="3"/>
      <c r="AH808" s="3"/>
      <c r="AI808" s="3"/>
      <c r="AJ808" s="3"/>
      <c r="AK808" s="3"/>
      <c r="AL808" s="3"/>
      <c r="AM808" s="1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0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29"/>
      <c r="BQ808" s="34"/>
      <c r="BR808" s="34"/>
      <c r="BS808" s="34"/>
      <c r="BT808" s="34"/>
      <c r="BU808" s="34"/>
      <c r="BV808" s="34"/>
      <c r="BW808" s="34"/>
      <c r="BX808" s="34"/>
      <c r="BY808" s="31"/>
      <c r="BZ808" s="31"/>
      <c r="CA808" s="31"/>
      <c r="CB808" s="31"/>
      <c r="CC808" s="31"/>
      <c r="CD808" s="31"/>
      <c r="CE808" s="31"/>
      <c r="CF808" s="31"/>
      <c r="CG808" s="31"/>
      <c r="CH808" s="31"/>
      <c r="CI808" s="31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</row>
    <row r="809" spans="1:99" x14ac:dyDescent="0.15">
      <c r="A809" s="3"/>
      <c r="B809" s="3"/>
      <c r="C809" s="3"/>
      <c r="D809" s="3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4"/>
      <c r="AD809" s="3"/>
      <c r="AE809" s="3"/>
      <c r="AF809" s="3"/>
      <c r="AG809" s="3"/>
      <c r="AH809" s="3"/>
      <c r="AI809" s="3"/>
      <c r="AJ809" s="3"/>
      <c r="AK809" s="3"/>
      <c r="AL809" s="3"/>
      <c r="AM809" s="1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0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29"/>
      <c r="BQ809" s="34"/>
      <c r="BR809" s="34"/>
      <c r="BS809" s="34"/>
      <c r="BT809" s="34"/>
      <c r="BU809" s="34"/>
      <c r="BV809" s="34"/>
      <c r="BW809" s="34"/>
      <c r="BX809" s="34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</row>
    <row r="810" spans="1:99" x14ac:dyDescent="0.15">
      <c r="A810" s="3"/>
      <c r="B810" s="3"/>
      <c r="C810" s="3"/>
      <c r="D810" s="3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4"/>
      <c r="AD810" s="3"/>
      <c r="AE810" s="3"/>
      <c r="AF810" s="3"/>
      <c r="AG810" s="3"/>
      <c r="AH810" s="3"/>
      <c r="AI810" s="3"/>
      <c r="AJ810" s="3"/>
      <c r="AK810" s="3"/>
      <c r="AL810" s="3"/>
      <c r="AM810" s="1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0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29"/>
      <c r="BQ810" s="34"/>
      <c r="BR810" s="34"/>
      <c r="BS810" s="34"/>
      <c r="BT810" s="34"/>
      <c r="BU810" s="34"/>
      <c r="BV810" s="34"/>
      <c r="BW810" s="34"/>
      <c r="BX810" s="34"/>
      <c r="BY810" s="31"/>
      <c r="BZ810" s="31"/>
      <c r="CA810" s="31"/>
      <c r="CB810" s="31"/>
      <c r="CC810" s="31"/>
      <c r="CD810" s="31"/>
      <c r="CE810" s="31"/>
      <c r="CF810" s="31"/>
      <c r="CG810" s="31"/>
      <c r="CH810" s="31"/>
      <c r="CI810" s="31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</row>
    <row r="811" spans="1:99" x14ac:dyDescent="0.15">
      <c r="A811" s="3"/>
      <c r="B811" s="3"/>
      <c r="C811" s="3"/>
      <c r="D811" s="3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4"/>
      <c r="AD811" s="3"/>
      <c r="AE811" s="3"/>
      <c r="AF811" s="3"/>
      <c r="AG811" s="3"/>
      <c r="AH811" s="3"/>
      <c r="AI811" s="3"/>
      <c r="AJ811" s="3"/>
      <c r="AK811" s="3"/>
      <c r="AL811" s="3"/>
      <c r="AM811" s="1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0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29"/>
      <c r="BQ811" s="34"/>
      <c r="BR811" s="34"/>
      <c r="BS811" s="34"/>
      <c r="BT811" s="34"/>
      <c r="BU811" s="34"/>
      <c r="BV811" s="34"/>
      <c r="BW811" s="34"/>
      <c r="BX811" s="34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</row>
    <row r="812" spans="1:99" x14ac:dyDescent="0.15">
      <c r="A812" s="3"/>
      <c r="B812" s="3"/>
      <c r="C812" s="3"/>
      <c r="D812" s="3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4"/>
      <c r="AD812" s="3"/>
      <c r="AE812" s="3"/>
      <c r="AF812" s="3"/>
      <c r="AG812" s="3"/>
      <c r="AH812" s="3"/>
      <c r="AI812" s="3"/>
      <c r="AJ812" s="3"/>
      <c r="AK812" s="3"/>
      <c r="AL812" s="3"/>
      <c r="AM812" s="1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0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29"/>
      <c r="BQ812" s="34"/>
      <c r="BR812" s="34"/>
      <c r="BS812" s="34"/>
      <c r="BT812" s="34"/>
      <c r="BU812" s="34"/>
      <c r="BV812" s="34"/>
      <c r="BW812" s="34"/>
      <c r="BX812" s="34"/>
      <c r="BY812" s="31"/>
      <c r="BZ812" s="31"/>
      <c r="CA812" s="31"/>
      <c r="CB812" s="31"/>
      <c r="CC812" s="31"/>
      <c r="CD812" s="31"/>
      <c r="CE812" s="31"/>
      <c r="CF812" s="31"/>
      <c r="CG812" s="31"/>
      <c r="CH812" s="31"/>
      <c r="CI812" s="31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</row>
    <row r="813" spans="1:99" x14ac:dyDescent="0.15">
      <c r="A813" s="3"/>
      <c r="B813" s="3"/>
      <c r="C813" s="3"/>
      <c r="D813" s="3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4"/>
      <c r="AD813" s="3"/>
      <c r="AE813" s="3"/>
      <c r="AF813" s="3"/>
      <c r="AG813" s="3"/>
      <c r="AH813" s="3"/>
      <c r="AI813" s="3"/>
      <c r="AJ813" s="3"/>
      <c r="AK813" s="3"/>
      <c r="AL813" s="3"/>
      <c r="AM813" s="1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0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29"/>
      <c r="BQ813" s="34"/>
      <c r="BR813" s="34"/>
      <c r="BS813" s="34"/>
      <c r="BT813" s="34"/>
      <c r="BU813" s="34"/>
      <c r="BV813" s="34"/>
      <c r="BW813" s="34"/>
      <c r="BX813" s="34"/>
      <c r="BY813" s="31"/>
      <c r="BZ813" s="31"/>
      <c r="CA813" s="31"/>
      <c r="CB813" s="31"/>
      <c r="CC813" s="31"/>
      <c r="CD813" s="31"/>
      <c r="CE813" s="31"/>
      <c r="CF813" s="31"/>
      <c r="CG813" s="31"/>
      <c r="CH813" s="31"/>
      <c r="CI813" s="31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</row>
    <row r="814" spans="1:99" x14ac:dyDescent="0.15">
      <c r="A814" s="3"/>
      <c r="B814" s="3"/>
      <c r="C814" s="3"/>
      <c r="D814" s="3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4"/>
      <c r="AD814" s="3"/>
      <c r="AE814" s="3"/>
      <c r="AF814" s="3"/>
      <c r="AG814" s="3"/>
      <c r="AH814" s="3"/>
      <c r="AI814" s="3"/>
      <c r="AJ814" s="3"/>
      <c r="AK814" s="3"/>
      <c r="AL814" s="3"/>
      <c r="AM814" s="1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0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29"/>
      <c r="BQ814" s="34"/>
      <c r="BR814" s="34"/>
      <c r="BS814" s="34"/>
      <c r="BT814" s="34"/>
      <c r="BU814" s="34"/>
      <c r="BV814" s="34"/>
      <c r="BW814" s="34"/>
      <c r="BX814" s="34"/>
      <c r="BY814" s="31"/>
      <c r="BZ814" s="31"/>
      <c r="CA814" s="31"/>
      <c r="CB814" s="31"/>
      <c r="CC814" s="31"/>
      <c r="CD814" s="31"/>
      <c r="CE814" s="31"/>
      <c r="CF814" s="31"/>
      <c r="CG814" s="31"/>
      <c r="CH814" s="31"/>
      <c r="CI814" s="31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</row>
    <row r="815" spans="1:99" x14ac:dyDescent="0.15">
      <c r="A815" s="3"/>
      <c r="B815" s="3"/>
      <c r="C815" s="3"/>
      <c r="D815" s="3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4"/>
      <c r="AD815" s="3"/>
      <c r="AE815" s="3"/>
      <c r="AF815" s="3"/>
      <c r="AG815" s="3"/>
      <c r="AH815" s="3"/>
      <c r="AI815" s="3"/>
      <c r="AJ815" s="3"/>
      <c r="AK815" s="3"/>
      <c r="AL815" s="3"/>
      <c r="AM815" s="1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0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29"/>
      <c r="BQ815" s="34"/>
      <c r="BR815" s="34"/>
      <c r="BS815" s="34"/>
      <c r="BT815" s="34"/>
      <c r="BU815" s="34"/>
      <c r="BV815" s="34"/>
      <c r="BW815" s="34"/>
      <c r="BX815" s="34"/>
      <c r="BY815" s="31"/>
      <c r="BZ815" s="31"/>
      <c r="CA815" s="31"/>
      <c r="CB815" s="31"/>
      <c r="CC815" s="31"/>
      <c r="CD815" s="31"/>
      <c r="CE815" s="31"/>
      <c r="CF815" s="31"/>
      <c r="CG815" s="31"/>
      <c r="CH815" s="31"/>
      <c r="CI815" s="31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</row>
    <row r="816" spans="1:99" x14ac:dyDescent="0.15">
      <c r="A816" s="3"/>
      <c r="B816" s="3"/>
      <c r="C816" s="3"/>
      <c r="D816" s="3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4"/>
      <c r="AD816" s="3"/>
      <c r="AE816" s="3"/>
      <c r="AF816" s="3"/>
      <c r="AG816" s="3"/>
      <c r="AH816" s="3"/>
      <c r="AI816" s="3"/>
      <c r="AJ816" s="3"/>
      <c r="AK816" s="3"/>
      <c r="AL816" s="3"/>
      <c r="AM816" s="1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0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29"/>
      <c r="BQ816" s="34"/>
      <c r="BR816" s="34"/>
      <c r="BS816" s="34"/>
      <c r="BT816" s="34"/>
      <c r="BU816" s="34"/>
      <c r="BV816" s="34"/>
      <c r="BW816" s="34"/>
      <c r="BX816" s="34"/>
      <c r="BY816" s="31"/>
      <c r="BZ816" s="31"/>
      <c r="CA816" s="31"/>
      <c r="CB816" s="31"/>
      <c r="CC816" s="31"/>
      <c r="CD816" s="31"/>
      <c r="CE816" s="31"/>
      <c r="CF816" s="31"/>
      <c r="CG816" s="31"/>
      <c r="CH816" s="31"/>
      <c r="CI816" s="31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</row>
    <row r="817" spans="1:99" x14ac:dyDescent="0.15">
      <c r="A817" s="3"/>
      <c r="B817" s="3"/>
      <c r="C817" s="3"/>
      <c r="D817" s="3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4"/>
      <c r="AD817" s="3"/>
      <c r="AE817" s="3"/>
      <c r="AF817" s="3"/>
      <c r="AG817" s="3"/>
      <c r="AH817" s="3"/>
      <c r="AI817" s="3"/>
      <c r="AJ817" s="3"/>
      <c r="AK817" s="3"/>
      <c r="AL817" s="3"/>
      <c r="AM817" s="1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0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29"/>
      <c r="BQ817" s="34"/>
      <c r="BR817" s="34"/>
      <c r="BS817" s="34"/>
      <c r="BT817" s="34"/>
      <c r="BU817" s="34"/>
      <c r="BV817" s="34"/>
      <c r="BW817" s="34"/>
      <c r="BX817" s="34"/>
      <c r="BY817" s="31"/>
      <c r="BZ817" s="31"/>
      <c r="CA817" s="31"/>
      <c r="CB817" s="31"/>
      <c r="CC817" s="31"/>
      <c r="CD817" s="31"/>
      <c r="CE817" s="31"/>
      <c r="CF817" s="31"/>
      <c r="CG817" s="31"/>
      <c r="CH817" s="31"/>
      <c r="CI817" s="31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</row>
    <row r="818" spans="1:99" x14ac:dyDescent="0.15">
      <c r="A818" s="3"/>
      <c r="B818" s="3"/>
      <c r="C818" s="3"/>
      <c r="D818" s="3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4"/>
      <c r="AD818" s="3"/>
      <c r="AE818" s="3"/>
      <c r="AF818" s="3"/>
      <c r="AG818" s="3"/>
      <c r="AH818" s="3"/>
      <c r="AI818" s="3"/>
      <c r="AJ818" s="3"/>
      <c r="AK818" s="3"/>
      <c r="AL818" s="3"/>
      <c r="AM818" s="1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0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29"/>
      <c r="BQ818" s="34"/>
      <c r="BR818" s="34"/>
      <c r="BS818" s="34"/>
      <c r="BT818" s="34"/>
      <c r="BU818" s="34"/>
      <c r="BV818" s="34"/>
      <c r="BW818" s="34"/>
      <c r="BX818" s="34"/>
      <c r="BY818" s="31"/>
      <c r="BZ818" s="31"/>
      <c r="CA818" s="31"/>
      <c r="CB818" s="31"/>
      <c r="CC818" s="31"/>
      <c r="CD818" s="31"/>
      <c r="CE818" s="31"/>
      <c r="CF818" s="31"/>
      <c r="CG818" s="31"/>
      <c r="CH818" s="31"/>
      <c r="CI818" s="31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</row>
    <row r="819" spans="1:99" x14ac:dyDescent="0.15">
      <c r="A819" s="3"/>
      <c r="B819" s="3"/>
      <c r="C819" s="3"/>
      <c r="D819" s="3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4"/>
      <c r="AD819" s="3"/>
      <c r="AE819" s="3"/>
      <c r="AF819" s="3"/>
      <c r="AG819" s="3"/>
      <c r="AH819" s="3"/>
      <c r="AI819" s="3"/>
      <c r="AJ819" s="3"/>
      <c r="AK819" s="3"/>
      <c r="AL819" s="3"/>
      <c r="AM819" s="1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0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29"/>
      <c r="BQ819" s="34"/>
      <c r="BR819" s="34"/>
      <c r="BS819" s="34"/>
      <c r="BT819" s="34"/>
      <c r="BU819" s="34"/>
      <c r="BV819" s="34"/>
      <c r="BW819" s="34"/>
      <c r="BX819" s="34"/>
      <c r="BY819" s="31"/>
      <c r="BZ819" s="31"/>
      <c r="CA819" s="31"/>
      <c r="CB819" s="31"/>
      <c r="CC819" s="31"/>
      <c r="CD819" s="31"/>
      <c r="CE819" s="31"/>
      <c r="CF819" s="31"/>
      <c r="CG819" s="31"/>
      <c r="CH819" s="31"/>
      <c r="CI819" s="31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</row>
    <row r="820" spans="1:99" x14ac:dyDescent="0.15">
      <c r="A820" s="3"/>
      <c r="B820" s="3"/>
      <c r="C820" s="3"/>
      <c r="D820" s="3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4"/>
      <c r="AD820" s="3"/>
      <c r="AE820" s="3"/>
      <c r="AF820" s="3"/>
      <c r="AG820" s="3"/>
      <c r="AH820" s="3"/>
      <c r="AI820" s="3"/>
      <c r="AJ820" s="3"/>
      <c r="AK820" s="3"/>
      <c r="AL820" s="3"/>
      <c r="AM820" s="1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0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29"/>
      <c r="BQ820" s="34"/>
      <c r="BR820" s="34"/>
      <c r="BS820" s="34"/>
      <c r="BT820" s="34"/>
      <c r="BU820" s="34"/>
      <c r="BV820" s="34"/>
      <c r="BW820" s="34"/>
      <c r="BX820" s="34"/>
      <c r="BY820" s="31"/>
      <c r="BZ820" s="31"/>
      <c r="CA820" s="31"/>
      <c r="CB820" s="31"/>
      <c r="CC820" s="31"/>
      <c r="CD820" s="31"/>
      <c r="CE820" s="31"/>
      <c r="CF820" s="31"/>
      <c r="CG820" s="31"/>
      <c r="CH820" s="31"/>
      <c r="CI820" s="31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</row>
    <row r="821" spans="1:99" x14ac:dyDescent="0.15">
      <c r="A821" s="3"/>
      <c r="B821" s="3"/>
      <c r="C821" s="3"/>
      <c r="D821" s="3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4"/>
      <c r="AD821" s="3"/>
      <c r="AE821" s="3"/>
      <c r="AF821" s="3"/>
      <c r="AG821" s="3"/>
      <c r="AH821" s="3"/>
      <c r="AI821" s="3"/>
      <c r="AJ821" s="3"/>
      <c r="AK821" s="3"/>
      <c r="AL821" s="3"/>
      <c r="AM821" s="1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0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29"/>
      <c r="BQ821" s="34"/>
      <c r="BR821" s="34"/>
      <c r="BS821" s="34"/>
      <c r="BT821" s="34"/>
      <c r="BU821" s="34"/>
      <c r="BV821" s="34"/>
      <c r="BW821" s="34"/>
      <c r="BX821" s="34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</row>
    <row r="822" spans="1:99" x14ac:dyDescent="0.15">
      <c r="A822" s="3"/>
      <c r="B822" s="3"/>
      <c r="C822" s="3"/>
      <c r="D822" s="3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4"/>
      <c r="AD822" s="3"/>
      <c r="AE822" s="3"/>
      <c r="AF822" s="3"/>
      <c r="AG822" s="3"/>
      <c r="AH822" s="3"/>
      <c r="AI822" s="3"/>
      <c r="AJ822" s="3"/>
      <c r="AK822" s="3"/>
      <c r="AL822" s="3"/>
      <c r="AM822" s="1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0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29"/>
      <c r="BQ822" s="34"/>
      <c r="BR822" s="34"/>
      <c r="BS822" s="34"/>
      <c r="BT822" s="34"/>
      <c r="BU822" s="34"/>
      <c r="BV822" s="34"/>
      <c r="BW822" s="34"/>
      <c r="BX822" s="34"/>
      <c r="BY822" s="31"/>
      <c r="BZ822" s="31"/>
      <c r="CA822" s="31"/>
      <c r="CB822" s="31"/>
      <c r="CC822" s="31"/>
      <c r="CD822" s="31"/>
      <c r="CE822" s="31"/>
      <c r="CF822" s="31"/>
      <c r="CG822" s="31"/>
      <c r="CH822" s="31"/>
      <c r="CI822" s="31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</row>
    <row r="823" spans="1:99" x14ac:dyDescent="0.15">
      <c r="A823" s="3"/>
      <c r="B823" s="3"/>
      <c r="C823" s="3"/>
      <c r="D823" s="3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4"/>
      <c r="AD823" s="3"/>
      <c r="AE823" s="3"/>
      <c r="AF823" s="3"/>
      <c r="AG823" s="3"/>
      <c r="AH823" s="3"/>
      <c r="AI823" s="3"/>
      <c r="AJ823" s="3"/>
      <c r="AK823" s="3"/>
      <c r="AL823" s="3"/>
      <c r="AM823" s="1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0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29"/>
      <c r="BQ823" s="34"/>
      <c r="BR823" s="34"/>
      <c r="BS823" s="34"/>
      <c r="BT823" s="34"/>
      <c r="BU823" s="34"/>
      <c r="BV823" s="34"/>
      <c r="BW823" s="34"/>
      <c r="BX823" s="34"/>
      <c r="BY823" s="31"/>
      <c r="BZ823" s="31"/>
      <c r="CA823" s="31"/>
      <c r="CB823" s="31"/>
      <c r="CC823" s="31"/>
      <c r="CD823" s="31"/>
      <c r="CE823" s="31"/>
      <c r="CF823" s="31"/>
      <c r="CG823" s="31"/>
      <c r="CH823" s="31"/>
      <c r="CI823" s="31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</row>
    <row r="824" spans="1:99" x14ac:dyDescent="0.15">
      <c r="A824" s="3"/>
      <c r="B824" s="3"/>
      <c r="C824" s="3"/>
      <c r="D824" s="3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4"/>
      <c r="AD824" s="3"/>
      <c r="AE824" s="3"/>
      <c r="AF824" s="3"/>
      <c r="AG824" s="3"/>
      <c r="AH824" s="3"/>
      <c r="AI824" s="3"/>
      <c r="AJ824" s="3"/>
      <c r="AK824" s="3"/>
      <c r="AL824" s="3"/>
      <c r="AM824" s="1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0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29"/>
      <c r="BQ824" s="34"/>
      <c r="BR824" s="34"/>
      <c r="BS824" s="34"/>
      <c r="BT824" s="34"/>
      <c r="BU824" s="34"/>
      <c r="BV824" s="34"/>
      <c r="BW824" s="34"/>
      <c r="BX824" s="34"/>
      <c r="BY824" s="31"/>
      <c r="BZ824" s="31"/>
      <c r="CA824" s="31"/>
      <c r="CB824" s="31"/>
      <c r="CC824" s="31"/>
      <c r="CD824" s="31"/>
      <c r="CE824" s="31"/>
      <c r="CF824" s="31"/>
      <c r="CG824" s="31"/>
      <c r="CH824" s="31"/>
      <c r="CI824" s="31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</row>
    <row r="825" spans="1:99" x14ac:dyDescent="0.15">
      <c r="A825" s="3"/>
      <c r="B825" s="3"/>
      <c r="C825" s="3"/>
      <c r="D825" s="3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4"/>
      <c r="AD825" s="3"/>
      <c r="AE825" s="3"/>
      <c r="AF825" s="3"/>
      <c r="AG825" s="3"/>
      <c r="AH825" s="3"/>
      <c r="AI825" s="3"/>
      <c r="AJ825" s="3"/>
      <c r="AK825" s="3"/>
      <c r="AL825" s="3"/>
      <c r="AM825" s="1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0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29"/>
      <c r="BQ825" s="34"/>
      <c r="BR825" s="34"/>
      <c r="BS825" s="34"/>
      <c r="BT825" s="34"/>
      <c r="BU825" s="34"/>
      <c r="BV825" s="34"/>
      <c r="BW825" s="34"/>
      <c r="BX825" s="34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</row>
    <row r="826" spans="1:99" x14ac:dyDescent="0.15">
      <c r="A826" s="3"/>
      <c r="B826" s="3"/>
      <c r="C826" s="3"/>
      <c r="D826" s="3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4"/>
      <c r="AD826" s="3"/>
      <c r="AE826" s="3"/>
      <c r="AF826" s="3"/>
      <c r="AG826" s="3"/>
      <c r="AH826" s="3"/>
      <c r="AI826" s="3"/>
      <c r="AJ826" s="3"/>
      <c r="AK826" s="3"/>
      <c r="AL826" s="3"/>
      <c r="AM826" s="1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0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29"/>
      <c r="BQ826" s="34"/>
      <c r="BR826" s="34"/>
      <c r="BS826" s="34"/>
      <c r="BT826" s="34"/>
      <c r="BU826" s="34"/>
      <c r="BV826" s="34"/>
      <c r="BW826" s="34"/>
      <c r="BX826" s="34"/>
      <c r="BY826" s="31"/>
      <c r="BZ826" s="31"/>
      <c r="CA826" s="31"/>
      <c r="CB826" s="31"/>
      <c r="CC826" s="31"/>
      <c r="CD826" s="31"/>
      <c r="CE826" s="31"/>
      <c r="CF826" s="31"/>
      <c r="CG826" s="31"/>
      <c r="CH826" s="31"/>
      <c r="CI826" s="31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</row>
    <row r="827" spans="1:99" x14ac:dyDescent="0.15">
      <c r="A827" s="3"/>
      <c r="B827" s="3"/>
      <c r="C827" s="3"/>
      <c r="D827" s="3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4"/>
      <c r="AD827" s="3"/>
      <c r="AE827" s="3"/>
      <c r="AF827" s="3"/>
      <c r="AG827" s="3"/>
      <c r="AH827" s="3"/>
      <c r="AI827" s="3"/>
      <c r="AJ827" s="3"/>
      <c r="AK827" s="3"/>
      <c r="AL827" s="3"/>
      <c r="AM827" s="1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0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29"/>
      <c r="BQ827" s="34"/>
      <c r="BR827" s="34"/>
      <c r="BS827" s="34"/>
      <c r="BT827" s="34"/>
      <c r="BU827" s="34"/>
      <c r="BV827" s="34"/>
      <c r="BW827" s="34"/>
      <c r="BX827" s="34"/>
      <c r="BY827" s="31"/>
      <c r="BZ827" s="31"/>
      <c r="CA827" s="31"/>
      <c r="CB827" s="31"/>
      <c r="CC827" s="31"/>
      <c r="CD827" s="31"/>
      <c r="CE827" s="31"/>
      <c r="CF827" s="31"/>
      <c r="CG827" s="31"/>
      <c r="CH827" s="31"/>
      <c r="CI827" s="31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</row>
    <row r="828" spans="1:99" x14ac:dyDescent="0.15">
      <c r="A828" s="3"/>
      <c r="B828" s="3"/>
      <c r="C828" s="3"/>
      <c r="D828" s="3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4"/>
      <c r="AD828" s="3"/>
      <c r="AE828" s="3"/>
      <c r="AF828" s="3"/>
      <c r="AG828" s="3"/>
      <c r="AH828" s="3"/>
      <c r="AI828" s="3"/>
      <c r="AJ828" s="3"/>
      <c r="AK828" s="3"/>
      <c r="AL828" s="3"/>
      <c r="AM828" s="1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0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29"/>
      <c r="BQ828" s="34"/>
      <c r="BR828" s="34"/>
      <c r="BS828" s="34"/>
      <c r="BT828" s="34"/>
      <c r="BU828" s="34"/>
      <c r="BV828" s="34"/>
      <c r="BW828" s="34"/>
      <c r="BX828" s="34"/>
      <c r="BY828" s="31"/>
      <c r="BZ828" s="31"/>
      <c r="CA828" s="31"/>
      <c r="CB828" s="31"/>
      <c r="CC828" s="31"/>
      <c r="CD828" s="31"/>
      <c r="CE828" s="31"/>
      <c r="CF828" s="31"/>
      <c r="CG828" s="31"/>
      <c r="CH828" s="31"/>
      <c r="CI828" s="31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</row>
    <row r="829" spans="1:99" x14ac:dyDescent="0.15">
      <c r="A829" s="3"/>
      <c r="B829" s="3"/>
      <c r="C829" s="3"/>
      <c r="D829" s="3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4"/>
      <c r="AD829" s="3"/>
      <c r="AE829" s="3"/>
      <c r="AF829" s="3"/>
      <c r="AG829" s="3"/>
      <c r="AH829" s="3"/>
      <c r="AI829" s="3"/>
      <c r="AJ829" s="3"/>
      <c r="AK829" s="3"/>
      <c r="AL829" s="3"/>
      <c r="AM829" s="1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0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29"/>
      <c r="BQ829" s="34"/>
      <c r="BR829" s="34"/>
      <c r="BS829" s="34"/>
      <c r="BT829" s="34"/>
      <c r="BU829" s="34"/>
      <c r="BV829" s="34"/>
      <c r="BW829" s="34"/>
      <c r="BX829" s="34"/>
      <c r="BY829" s="31"/>
      <c r="BZ829" s="31"/>
      <c r="CA829" s="31"/>
      <c r="CB829" s="31"/>
      <c r="CC829" s="31"/>
      <c r="CD829" s="31"/>
      <c r="CE829" s="31"/>
      <c r="CF829" s="31"/>
      <c r="CG829" s="31"/>
      <c r="CH829" s="31"/>
      <c r="CI829" s="31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</row>
    <row r="830" spans="1:99" x14ac:dyDescent="0.15">
      <c r="A830" s="3"/>
      <c r="B830" s="3"/>
      <c r="C830" s="3"/>
      <c r="D830" s="3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4"/>
      <c r="AD830" s="3"/>
      <c r="AE830" s="3"/>
      <c r="AF830" s="3"/>
      <c r="AG830" s="3"/>
      <c r="AH830" s="3"/>
      <c r="AI830" s="3"/>
      <c r="AJ830" s="3"/>
      <c r="AK830" s="3"/>
      <c r="AL830" s="3"/>
      <c r="AM830" s="1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0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29"/>
      <c r="BQ830" s="34"/>
      <c r="BR830" s="34"/>
      <c r="BS830" s="34"/>
      <c r="BT830" s="34"/>
      <c r="BU830" s="34"/>
      <c r="BV830" s="34"/>
      <c r="BW830" s="34"/>
      <c r="BX830" s="34"/>
      <c r="BY830" s="31"/>
      <c r="BZ830" s="31"/>
      <c r="CA830" s="31"/>
      <c r="CB830" s="31"/>
      <c r="CC830" s="31"/>
      <c r="CD830" s="31"/>
      <c r="CE830" s="31"/>
      <c r="CF830" s="31"/>
      <c r="CG830" s="31"/>
      <c r="CH830" s="31"/>
      <c r="CI830" s="31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</row>
    <row r="831" spans="1:99" x14ac:dyDescent="0.15">
      <c r="A831" s="3"/>
      <c r="B831" s="3"/>
      <c r="C831" s="3"/>
      <c r="D831" s="3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4"/>
      <c r="AD831" s="3"/>
      <c r="AE831" s="3"/>
      <c r="AF831" s="3"/>
      <c r="AG831" s="3"/>
      <c r="AH831" s="3"/>
      <c r="AI831" s="3"/>
      <c r="AJ831" s="3"/>
      <c r="AK831" s="3"/>
      <c r="AL831" s="3"/>
      <c r="AM831" s="1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0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29"/>
      <c r="BQ831" s="34"/>
      <c r="BR831" s="34"/>
      <c r="BS831" s="34"/>
      <c r="BT831" s="34"/>
      <c r="BU831" s="34"/>
      <c r="BV831" s="34"/>
      <c r="BW831" s="34"/>
      <c r="BX831" s="34"/>
      <c r="BY831" s="31"/>
      <c r="BZ831" s="31"/>
      <c r="CA831" s="31"/>
      <c r="CB831" s="31"/>
      <c r="CC831" s="31"/>
      <c r="CD831" s="31"/>
      <c r="CE831" s="31"/>
      <c r="CF831" s="31"/>
      <c r="CG831" s="31"/>
      <c r="CH831" s="31"/>
      <c r="CI831" s="31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</row>
    <row r="832" spans="1:99" x14ac:dyDescent="0.15">
      <c r="A832" s="3"/>
      <c r="B832" s="3"/>
      <c r="C832" s="3"/>
      <c r="D832" s="3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4"/>
      <c r="AD832" s="3"/>
      <c r="AE832" s="3"/>
      <c r="AF832" s="3"/>
      <c r="AG832" s="3"/>
      <c r="AH832" s="3"/>
      <c r="AI832" s="3"/>
      <c r="AJ832" s="3"/>
      <c r="AK832" s="3"/>
      <c r="AL832" s="3"/>
      <c r="AM832" s="1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0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29"/>
      <c r="BQ832" s="34"/>
      <c r="BR832" s="34"/>
      <c r="BS832" s="34"/>
      <c r="BT832" s="34"/>
      <c r="BU832" s="34"/>
      <c r="BV832" s="34"/>
      <c r="BW832" s="34"/>
      <c r="BX832" s="34"/>
      <c r="BY832" s="31"/>
      <c r="BZ832" s="31"/>
      <c r="CA832" s="31"/>
      <c r="CB832" s="31"/>
      <c r="CC832" s="31"/>
      <c r="CD832" s="31"/>
      <c r="CE832" s="31"/>
      <c r="CF832" s="31"/>
      <c r="CG832" s="31"/>
      <c r="CH832" s="31"/>
      <c r="CI832" s="31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</row>
    <row r="833" spans="1:99" x14ac:dyDescent="0.15">
      <c r="A833" s="3"/>
      <c r="B833" s="3"/>
      <c r="C833" s="3"/>
      <c r="D833" s="3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4"/>
      <c r="AD833" s="3"/>
      <c r="AE833" s="3"/>
      <c r="AF833" s="3"/>
      <c r="AG833" s="3"/>
      <c r="AH833" s="3"/>
      <c r="AI833" s="3"/>
      <c r="AJ833" s="3"/>
      <c r="AK833" s="3"/>
      <c r="AL833" s="3"/>
      <c r="AM833" s="1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0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29"/>
      <c r="BQ833" s="34"/>
      <c r="BR833" s="34"/>
      <c r="BS833" s="34"/>
      <c r="BT833" s="34"/>
      <c r="BU833" s="34"/>
      <c r="BV833" s="34"/>
      <c r="BW833" s="34"/>
      <c r="BX833" s="34"/>
      <c r="BY833" s="31"/>
      <c r="BZ833" s="31"/>
      <c r="CA833" s="31"/>
      <c r="CB833" s="31"/>
      <c r="CC833" s="31"/>
      <c r="CD833" s="31"/>
      <c r="CE833" s="31"/>
      <c r="CF833" s="31"/>
      <c r="CG833" s="31"/>
      <c r="CH833" s="31"/>
      <c r="CI833" s="31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</row>
    <row r="834" spans="1:99" x14ac:dyDescent="0.15">
      <c r="A834" s="3"/>
      <c r="B834" s="3"/>
      <c r="C834" s="3"/>
      <c r="D834" s="3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4"/>
      <c r="AD834" s="3"/>
      <c r="AE834" s="3"/>
      <c r="AF834" s="3"/>
      <c r="AG834" s="3"/>
      <c r="AH834" s="3"/>
      <c r="AI834" s="3"/>
      <c r="AJ834" s="3"/>
      <c r="AK834" s="3"/>
      <c r="AL834" s="3"/>
      <c r="AM834" s="1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0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29"/>
      <c r="BQ834" s="34"/>
      <c r="BR834" s="34"/>
      <c r="BS834" s="34"/>
      <c r="BT834" s="34"/>
      <c r="BU834" s="34"/>
      <c r="BV834" s="34"/>
      <c r="BW834" s="34"/>
      <c r="BX834" s="34"/>
      <c r="BY834" s="31"/>
      <c r="BZ834" s="31"/>
      <c r="CA834" s="31"/>
      <c r="CB834" s="31"/>
      <c r="CC834" s="31"/>
      <c r="CD834" s="31"/>
      <c r="CE834" s="31"/>
      <c r="CF834" s="31"/>
      <c r="CG834" s="31"/>
      <c r="CH834" s="31"/>
      <c r="CI834" s="31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</row>
    <row r="835" spans="1:99" x14ac:dyDescent="0.15">
      <c r="A835" s="3"/>
      <c r="B835" s="3"/>
      <c r="C835" s="3"/>
      <c r="D835" s="3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4"/>
      <c r="AD835" s="3"/>
      <c r="AE835" s="3"/>
      <c r="AF835" s="3"/>
      <c r="AG835" s="3"/>
      <c r="AH835" s="3"/>
      <c r="AI835" s="3"/>
      <c r="AJ835" s="3"/>
      <c r="AK835" s="3"/>
      <c r="AL835" s="3"/>
      <c r="AM835" s="1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0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29"/>
      <c r="BQ835" s="34"/>
      <c r="BR835" s="34"/>
      <c r="BS835" s="34"/>
      <c r="BT835" s="34"/>
      <c r="BU835" s="34"/>
      <c r="BV835" s="34"/>
      <c r="BW835" s="34"/>
      <c r="BX835" s="34"/>
      <c r="BY835" s="31"/>
      <c r="BZ835" s="31"/>
      <c r="CA835" s="31"/>
      <c r="CB835" s="31"/>
      <c r="CC835" s="31"/>
      <c r="CD835" s="31"/>
      <c r="CE835" s="31"/>
      <c r="CF835" s="31"/>
      <c r="CG835" s="31"/>
      <c r="CH835" s="31"/>
      <c r="CI835" s="31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</row>
    <row r="836" spans="1:99" x14ac:dyDescent="0.15">
      <c r="A836" s="3"/>
      <c r="B836" s="3"/>
      <c r="C836" s="3"/>
      <c r="D836" s="3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4"/>
      <c r="AD836" s="3"/>
      <c r="AE836" s="3"/>
      <c r="AF836" s="3"/>
      <c r="AG836" s="3"/>
      <c r="AH836" s="3"/>
      <c r="AI836" s="3"/>
      <c r="AJ836" s="3"/>
      <c r="AK836" s="3"/>
      <c r="AL836" s="3"/>
      <c r="AM836" s="1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0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29"/>
      <c r="BQ836" s="34"/>
      <c r="BR836" s="34"/>
      <c r="BS836" s="34"/>
      <c r="BT836" s="34"/>
      <c r="BU836" s="34"/>
      <c r="BV836" s="34"/>
      <c r="BW836" s="34"/>
      <c r="BX836" s="34"/>
      <c r="BY836" s="31"/>
      <c r="BZ836" s="31"/>
      <c r="CA836" s="31"/>
      <c r="CB836" s="31"/>
      <c r="CC836" s="31"/>
      <c r="CD836" s="31"/>
      <c r="CE836" s="31"/>
      <c r="CF836" s="31"/>
      <c r="CG836" s="31"/>
      <c r="CH836" s="31"/>
      <c r="CI836" s="31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</row>
    <row r="837" spans="1:99" x14ac:dyDescent="0.15">
      <c r="A837" s="3"/>
      <c r="B837" s="3"/>
      <c r="C837" s="3"/>
      <c r="D837" s="3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4"/>
      <c r="AD837" s="3"/>
      <c r="AE837" s="3"/>
      <c r="AF837" s="3"/>
      <c r="AG837" s="3"/>
      <c r="AH837" s="3"/>
      <c r="AI837" s="3"/>
      <c r="AJ837" s="3"/>
      <c r="AK837" s="3"/>
      <c r="AL837" s="3"/>
      <c r="AM837" s="1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0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29"/>
      <c r="BQ837" s="34"/>
      <c r="BR837" s="34"/>
      <c r="BS837" s="34"/>
      <c r="BT837" s="34"/>
      <c r="BU837" s="34"/>
      <c r="BV837" s="34"/>
      <c r="BW837" s="34"/>
      <c r="BX837" s="34"/>
      <c r="BY837" s="31"/>
      <c r="BZ837" s="31"/>
      <c r="CA837" s="31"/>
      <c r="CB837" s="31"/>
      <c r="CC837" s="31"/>
      <c r="CD837" s="31"/>
      <c r="CE837" s="31"/>
      <c r="CF837" s="31"/>
      <c r="CG837" s="31"/>
      <c r="CH837" s="31"/>
      <c r="CI837" s="31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</row>
    <row r="838" spans="1:99" x14ac:dyDescent="0.15">
      <c r="A838" s="3"/>
      <c r="B838" s="3"/>
      <c r="C838" s="3"/>
      <c r="D838" s="3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4"/>
      <c r="AD838" s="3"/>
      <c r="AE838" s="3"/>
      <c r="AF838" s="3"/>
      <c r="AG838" s="3"/>
      <c r="AH838" s="3"/>
      <c r="AI838" s="3"/>
      <c r="AJ838" s="3"/>
      <c r="AK838" s="3"/>
      <c r="AL838" s="3"/>
      <c r="AM838" s="1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0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29"/>
      <c r="BQ838" s="34"/>
      <c r="BR838" s="34"/>
      <c r="BS838" s="34"/>
      <c r="BT838" s="34"/>
      <c r="BU838" s="34"/>
      <c r="BV838" s="34"/>
      <c r="BW838" s="34"/>
      <c r="BX838" s="34"/>
      <c r="BY838" s="31"/>
      <c r="BZ838" s="31"/>
      <c r="CA838" s="31"/>
      <c r="CB838" s="31"/>
      <c r="CC838" s="31"/>
      <c r="CD838" s="31"/>
      <c r="CE838" s="31"/>
      <c r="CF838" s="31"/>
      <c r="CG838" s="31"/>
      <c r="CH838" s="31"/>
      <c r="CI838" s="31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</row>
    <row r="839" spans="1:99" x14ac:dyDescent="0.15">
      <c r="A839" s="3"/>
      <c r="B839" s="3"/>
      <c r="C839" s="3"/>
      <c r="D839" s="3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4"/>
      <c r="AD839" s="3"/>
      <c r="AE839" s="3"/>
      <c r="AF839" s="3"/>
      <c r="AG839" s="3"/>
      <c r="AH839" s="3"/>
      <c r="AI839" s="3"/>
      <c r="AJ839" s="3"/>
      <c r="AK839" s="3"/>
      <c r="AL839" s="3"/>
      <c r="AM839" s="1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0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29"/>
      <c r="BQ839" s="34"/>
      <c r="BR839" s="34"/>
      <c r="BS839" s="34"/>
      <c r="BT839" s="34"/>
      <c r="BU839" s="34"/>
      <c r="BV839" s="34"/>
      <c r="BW839" s="34"/>
      <c r="BX839" s="34"/>
      <c r="BY839" s="31"/>
      <c r="BZ839" s="31"/>
      <c r="CA839" s="31"/>
      <c r="CB839" s="31"/>
      <c r="CC839" s="31"/>
      <c r="CD839" s="31"/>
      <c r="CE839" s="31"/>
      <c r="CF839" s="31"/>
      <c r="CG839" s="31"/>
      <c r="CH839" s="31"/>
      <c r="CI839" s="31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</row>
    <row r="840" spans="1:99" x14ac:dyDescent="0.15">
      <c r="A840" s="3"/>
      <c r="B840" s="3"/>
      <c r="C840" s="3"/>
      <c r="D840" s="3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4"/>
      <c r="AD840" s="3"/>
      <c r="AE840" s="3"/>
      <c r="AF840" s="3"/>
      <c r="AG840" s="3"/>
      <c r="AH840" s="3"/>
      <c r="AI840" s="3"/>
      <c r="AJ840" s="3"/>
      <c r="AK840" s="3"/>
      <c r="AL840" s="3"/>
      <c r="AM840" s="1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0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29"/>
      <c r="BQ840" s="34"/>
      <c r="BR840" s="34"/>
      <c r="BS840" s="34"/>
      <c r="BT840" s="34"/>
      <c r="BU840" s="34"/>
      <c r="BV840" s="34"/>
      <c r="BW840" s="34"/>
      <c r="BX840" s="34"/>
      <c r="BY840" s="31"/>
      <c r="BZ840" s="31"/>
      <c r="CA840" s="31"/>
      <c r="CB840" s="31"/>
      <c r="CC840" s="31"/>
      <c r="CD840" s="31"/>
      <c r="CE840" s="31"/>
      <c r="CF840" s="31"/>
      <c r="CG840" s="31"/>
      <c r="CH840" s="31"/>
      <c r="CI840" s="31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</row>
    <row r="841" spans="1:99" x14ac:dyDescent="0.15">
      <c r="A841" s="3"/>
      <c r="B841" s="3"/>
      <c r="C841" s="3"/>
      <c r="D841" s="3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4"/>
      <c r="AD841" s="3"/>
      <c r="AE841" s="3"/>
      <c r="AF841" s="3"/>
      <c r="AG841" s="3"/>
      <c r="AH841" s="3"/>
      <c r="AI841" s="3"/>
      <c r="AJ841" s="3"/>
      <c r="AK841" s="3"/>
      <c r="AL841" s="3"/>
      <c r="AM841" s="1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0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29"/>
      <c r="BQ841" s="34"/>
      <c r="BR841" s="34"/>
      <c r="BS841" s="34"/>
      <c r="BT841" s="34"/>
      <c r="BU841" s="34"/>
      <c r="BV841" s="34"/>
      <c r="BW841" s="34"/>
      <c r="BX841" s="34"/>
      <c r="BY841" s="31"/>
      <c r="BZ841" s="31"/>
      <c r="CA841" s="31"/>
      <c r="CB841" s="31"/>
      <c r="CC841" s="31"/>
      <c r="CD841" s="31"/>
      <c r="CE841" s="31"/>
      <c r="CF841" s="31"/>
      <c r="CG841" s="31"/>
      <c r="CH841" s="31"/>
      <c r="CI841" s="31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</row>
    <row r="842" spans="1:99" x14ac:dyDescent="0.15">
      <c r="A842" s="3"/>
      <c r="B842" s="3"/>
      <c r="C842" s="3"/>
      <c r="D842" s="3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4"/>
      <c r="AD842" s="3"/>
      <c r="AE842" s="3"/>
      <c r="AF842" s="3"/>
      <c r="AG842" s="3"/>
      <c r="AH842" s="3"/>
      <c r="AI842" s="3"/>
      <c r="AJ842" s="3"/>
      <c r="AK842" s="3"/>
      <c r="AL842" s="3"/>
      <c r="AM842" s="1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0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29"/>
      <c r="BQ842" s="34"/>
      <c r="BR842" s="34"/>
      <c r="BS842" s="34"/>
      <c r="BT842" s="34"/>
      <c r="BU842" s="34"/>
      <c r="BV842" s="34"/>
      <c r="BW842" s="34"/>
      <c r="BX842" s="34"/>
      <c r="BY842" s="31"/>
      <c r="BZ842" s="31"/>
      <c r="CA842" s="31"/>
      <c r="CB842" s="31"/>
      <c r="CC842" s="31"/>
      <c r="CD842" s="31"/>
      <c r="CE842" s="31"/>
      <c r="CF842" s="31"/>
      <c r="CG842" s="31"/>
      <c r="CH842" s="31"/>
      <c r="CI842" s="31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</row>
    <row r="843" spans="1:99" x14ac:dyDescent="0.15">
      <c r="A843" s="3"/>
      <c r="B843" s="3"/>
      <c r="C843" s="3"/>
      <c r="D843" s="3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4"/>
      <c r="AD843" s="3"/>
      <c r="AE843" s="3"/>
      <c r="AF843" s="3"/>
      <c r="AG843" s="3"/>
      <c r="AH843" s="3"/>
      <c r="AI843" s="3"/>
      <c r="AJ843" s="3"/>
      <c r="AK843" s="3"/>
      <c r="AL843" s="3"/>
      <c r="AM843" s="1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0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29"/>
      <c r="BQ843" s="34"/>
      <c r="BR843" s="34"/>
      <c r="BS843" s="34"/>
      <c r="BT843" s="34"/>
      <c r="BU843" s="34"/>
      <c r="BV843" s="34"/>
      <c r="BW843" s="34"/>
      <c r="BX843" s="34"/>
      <c r="BY843" s="31"/>
      <c r="BZ843" s="31"/>
      <c r="CA843" s="31"/>
      <c r="CB843" s="31"/>
      <c r="CC843" s="31"/>
      <c r="CD843" s="31"/>
      <c r="CE843" s="31"/>
      <c r="CF843" s="31"/>
      <c r="CG843" s="31"/>
      <c r="CH843" s="31"/>
      <c r="CI843" s="31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</row>
    <row r="844" spans="1:99" x14ac:dyDescent="0.15">
      <c r="A844" s="3"/>
      <c r="B844" s="3"/>
      <c r="C844" s="3"/>
      <c r="D844" s="3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4"/>
      <c r="AD844" s="3"/>
      <c r="AE844" s="3"/>
      <c r="AF844" s="3"/>
      <c r="AG844" s="3"/>
      <c r="AH844" s="3"/>
      <c r="AI844" s="3"/>
      <c r="AJ844" s="3"/>
      <c r="AK844" s="3"/>
      <c r="AL844" s="3"/>
      <c r="AM844" s="1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0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29"/>
      <c r="BQ844" s="34"/>
      <c r="BR844" s="34"/>
      <c r="BS844" s="34"/>
      <c r="BT844" s="34"/>
      <c r="BU844" s="34"/>
      <c r="BV844" s="34"/>
      <c r="BW844" s="34"/>
      <c r="BX844" s="34"/>
      <c r="BY844" s="31"/>
      <c r="BZ844" s="31"/>
      <c r="CA844" s="31"/>
      <c r="CB844" s="31"/>
      <c r="CC844" s="31"/>
      <c r="CD844" s="31"/>
      <c r="CE844" s="31"/>
      <c r="CF844" s="31"/>
      <c r="CG844" s="31"/>
      <c r="CH844" s="31"/>
      <c r="CI844" s="31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</row>
    <row r="845" spans="1:99" x14ac:dyDescent="0.15">
      <c r="A845" s="3"/>
      <c r="B845" s="3"/>
      <c r="C845" s="3"/>
      <c r="D845" s="3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4"/>
      <c r="AD845" s="3"/>
      <c r="AE845" s="3"/>
      <c r="AF845" s="3"/>
      <c r="AG845" s="3"/>
      <c r="AH845" s="3"/>
      <c r="AI845" s="3"/>
      <c r="AJ845" s="3"/>
      <c r="AK845" s="3"/>
      <c r="AL845" s="3"/>
      <c r="AM845" s="1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0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29"/>
      <c r="BQ845" s="34"/>
      <c r="BR845" s="34"/>
      <c r="BS845" s="34"/>
      <c r="BT845" s="34"/>
      <c r="BU845" s="34"/>
      <c r="BV845" s="34"/>
      <c r="BW845" s="34"/>
      <c r="BX845" s="34"/>
      <c r="BY845" s="31"/>
      <c r="BZ845" s="31"/>
      <c r="CA845" s="31"/>
      <c r="CB845" s="31"/>
      <c r="CC845" s="31"/>
      <c r="CD845" s="31"/>
      <c r="CE845" s="31"/>
      <c r="CF845" s="31"/>
      <c r="CG845" s="31"/>
      <c r="CH845" s="31"/>
      <c r="CI845" s="31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</row>
    <row r="846" spans="1:99" x14ac:dyDescent="0.15">
      <c r="A846" s="3"/>
      <c r="B846" s="3"/>
      <c r="C846" s="3"/>
      <c r="D846" s="3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4"/>
      <c r="AD846" s="3"/>
      <c r="AE846" s="3"/>
      <c r="AF846" s="3"/>
      <c r="AG846" s="3"/>
      <c r="AH846" s="3"/>
      <c r="AI846" s="3"/>
      <c r="AJ846" s="3"/>
      <c r="AK846" s="3"/>
      <c r="AL846" s="3"/>
      <c r="AM846" s="1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0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29"/>
      <c r="BQ846" s="34"/>
      <c r="BR846" s="34"/>
      <c r="BS846" s="34"/>
      <c r="BT846" s="34"/>
      <c r="BU846" s="34"/>
      <c r="BV846" s="34"/>
      <c r="BW846" s="34"/>
      <c r="BX846" s="34"/>
      <c r="BY846" s="31"/>
      <c r="BZ846" s="31"/>
      <c r="CA846" s="31"/>
      <c r="CB846" s="31"/>
      <c r="CC846" s="31"/>
      <c r="CD846" s="31"/>
      <c r="CE846" s="31"/>
      <c r="CF846" s="31"/>
      <c r="CG846" s="31"/>
      <c r="CH846" s="31"/>
      <c r="CI846" s="31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</row>
    <row r="847" spans="1:99" x14ac:dyDescent="0.15">
      <c r="A847" s="3"/>
      <c r="B847" s="3"/>
      <c r="C847" s="3"/>
      <c r="D847" s="3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4"/>
      <c r="AD847" s="3"/>
      <c r="AE847" s="3"/>
      <c r="AF847" s="3"/>
      <c r="AG847" s="3"/>
      <c r="AH847" s="3"/>
      <c r="AI847" s="3"/>
      <c r="AJ847" s="3"/>
      <c r="AK847" s="3"/>
      <c r="AL847" s="3"/>
      <c r="AM847" s="1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0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29"/>
      <c r="BQ847" s="34"/>
      <c r="BR847" s="34"/>
      <c r="BS847" s="34"/>
      <c r="BT847" s="34"/>
      <c r="BU847" s="34"/>
      <c r="BV847" s="34"/>
      <c r="BW847" s="34"/>
      <c r="BX847" s="34"/>
      <c r="BY847" s="31"/>
      <c r="BZ847" s="31"/>
      <c r="CA847" s="31"/>
      <c r="CB847" s="31"/>
      <c r="CC847" s="31"/>
      <c r="CD847" s="31"/>
      <c r="CE847" s="31"/>
      <c r="CF847" s="31"/>
      <c r="CG847" s="31"/>
      <c r="CH847" s="31"/>
      <c r="CI847" s="31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</row>
    <row r="848" spans="1:99" x14ac:dyDescent="0.15">
      <c r="A848" s="3"/>
      <c r="B848" s="3"/>
      <c r="C848" s="3"/>
      <c r="D848" s="3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4"/>
      <c r="AD848" s="3"/>
      <c r="AE848" s="3"/>
      <c r="AF848" s="3"/>
      <c r="AG848" s="3"/>
      <c r="AH848" s="3"/>
      <c r="AI848" s="3"/>
      <c r="AJ848" s="3"/>
      <c r="AK848" s="3"/>
      <c r="AL848" s="3"/>
      <c r="AM848" s="1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0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29"/>
      <c r="BQ848" s="34"/>
      <c r="BR848" s="34"/>
      <c r="BS848" s="34"/>
      <c r="BT848" s="34"/>
      <c r="BU848" s="34"/>
      <c r="BV848" s="34"/>
      <c r="BW848" s="34"/>
      <c r="BX848" s="34"/>
      <c r="BY848" s="31"/>
      <c r="BZ848" s="31"/>
      <c r="CA848" s="31"/>
      <c r="CB848" s="31"/>
      <c r="CC848" s="31"/>
      <c r="CD848" s="31"/>
      <c r="CE848" s="31"/>
      <c r="CF848" s="31"/>
      <c r="CG848" s="31"/>
      <c r="CH848" s="31"/>
      <c r="CI848" s="31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</row>
    <row r="849" spans="1:99" x14ac:dyDescent="0.15">
      <c r="A849" s="3"/>
      <c r="B849" s="3"/>
      <c r="C849" s="3"/>
      <c r="D849" s="3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4"/>
      <c r="AD849" s="3"/>
      <c r="AE849" s="3"/>
      <c r="AF849" s="3"/>
      <c r="AG849" s="3"/>
      <c r="AH849" s="3"/>
      <c r="AI849" s="3"/>
      <c r="AJ849" s="3"/>
      <c r="AK849" s="3"/>
      <c r="AL849" s="3"/>
      <c r="AM849" s="1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0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29"/>
      <c r="BQ849" s="34"/>
      <c r="BR849" s="34"/>
      <c r="BS849" s="34"/>
      <c r="BT849" s="34"/>
      <c r="BU849" s="34"/>
      <c r="BV849" s="34"/>
      <c r="BW849" s="34"/>
      <c r="BX849" s="34"/>
      <c r="BY849" s="31"/>
      <c r="BZ849" s="31"/>
      <c r="CA849" s="31"/>
      <c r="CB849" s="31"/>
      <c r="CC849" s="31"/>
      <c r="CD849" s="31"/>
      <c r="CE849" s="31"/>
      <c r="CF849" s="31"/>
      <c r="CG849" s="31"/>
      <c r="CH849" s="31"/>
      <c r="CI849" s="31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</row>
    <row r="850" spans="1:99" x14ac:dyDescent="0.15">
      <c r="A850" s="3"/>
      <c r="B850" s="3"/>
      <c r="C850" s="3"/>
      <c r="D850" s="3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4"/>
      <c r="AD850" s="3"/>
      <c r="AE850" s="3"/>
      <c r="AF850" s="3"/>
      <c r="AG850" s="3"/>
      <c r="AH850" s="3"/>
      <c r="AI850" s="3"/>
      <c r="AJ850" s="3"/>
      <c r="AK850" s="3"/>
      <c r="AL850" s="3"/>
      <c r="AM850" s="1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0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29"/>
      <c r="BQ850" s="34"/>
      <c r="BR850" s="34"/>
      <c r="BS850" s="34"/>
      <c r="BT850" s="34"/>
      <c r="BU850" s="34"/>
      <c r="BV850" s="34"/>
      <c r="BW850" s="34"/>
      <c r="BX850" s="34"/>
      <c r="BY850" s="31"/>
      <c r="BZ850" s="31"/>
      <c r="CA850" s="31"/>
      <c r="CB850" s="31"/>
      <c r="CC850" s="31"/>
      <c r="CD850" s="31"/>
      <c r="CE850" s="31"/>
      <c r="CF850" s="31"/>
      <c r="CG850" s="31"/>
      <c r="CH850" s="31"/>
      <c r="CI850" s="31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</row>
    <row r="851" spans="1:99" x14ac:dyDescent="0.15">
      <c r="A851" s="3"/>
      <c r="B851" s="3"/>
      <c r="C851" s="3"/>
      <c r="D851" s="3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4"/>
      <c r="AD851" s="3"/>
      <c r="AE851" s="3"/>
      <c r="AF851" s="3"/>
      <c r="AG851" s="3"/>
      <c r="AH851" s="3"/>
      <c r="AI851" s="3"/>
      <c r="AJ851" s="3"/>
      <c r="AK851" s="3"/>
      <c r="AL851" s="3"/>
      <c r="AM851" s="1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0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29"/>
      <c r="BQ851" s="34"/>
      <c r="BR851" s="34"/>
      <c r="BS851" s="34"/>
      <c r="BT851" s="34"/>
      <c r="BU851" s="34"/>
      <c r="BV851" s="34"/>
      <c r="BW851" s="34"/>
      <c r="BX851" s="34"/>
      <c r="BY851" s="31"/>
      <c r="BZ851" s="31"/>
      <c r="CA851" s="31"/>
      <c r="CB851" s="31"/>
      <c r="CC851" s="31"/>
      <c r="CD851" s="31"/>
      <c r="CE851" s="31"/>
      <c r="CF851" s="31"/>
      <c r="CG851" s="31"/>
      <c r="CH851" s="31"/>
      <c r="CI851" s="31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</row>
    <row r="852" spans="1:99" x14ac:dyDescent="0.15">
      <c r="A852" s="3"/>
      <c r="B852" s="3"/>
      <c r="C852" s="3"/>
      <c r="D852" s="3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4"/>
      <c r="AD852" s="3"/>
      <c r="AE852" s="3"/>
      <c r="AF852" s="3"/>
      <c r="AG852" s="3"/>
      <c r="AH852" s="3"/>
      <c r="AI852" s="3"/>
      <c r="AJ852" s="3"/>
      <c r="AK852" s="3"/>
      <c r="AL852" s="3"/>
      <c r="AM852" s="1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0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29"/>
      <c r="BQ852" s="34"/>
      <c r="BR852" s="34"/>
      <c r="BS852" s="34"/>
      <c r="BT852" s="34"/>
      <c r="BU852" s="34"/>
      <c r="BV852" s="34"/>
      <c r="BW852" s="34"/>
      <c r="BX852" s="34"/>
      <c r="BY852" s="31"/>
      <c r="BZ852" s="31"/>
      <c r="CA852" s="31"/>
      <c r="CB852" s="31"/>
      <c r="CC852" s="31"/>
      <c r="CD852" s="31"/>
      <c r="CE852" s="31"/>
      <c r="CF852" s="31"/>
      <c r="CG852" s="31"/>
      <c r="CH852" s="31"/>
      <c r="CI852" s="31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</row>
    <row r="853" spans="1:99" x14ac:dyDescent="0.15">
      <c r="A853" s="3"/>
      <c r="B853" s="3"/>
      <c r="C853" s="3"/>
      <c r="D853" s="3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4"/>
      <c r="AD853" s="3"/>
      <c r="AE853" s="3"/>
      <c r="AF853" s="3"/>
      <c r="AG853" s="3"/>
      <c r="AH853" s="3"/>
      <c r="AI853" s="3"/>
      <c r="AJ853" s="3"/>
      <c r="AK853" s="3"/>
      <c r="AL853" s="3"/>
      <c r="AM853" s="1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0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29"/>
      <c r="BQ853" s="34"/>
      <c r="BR853" s="34"/>
      <c r="BS853" s="34"/>
      <c r="BT853" s="34"/>
      <c r="BU853" s="34"/>
      <c r="BV853" s="34"/>
      <c r="BW853" s="34"/>
      <c r="BX853" s="34"/>
      <c r="BY853" s="31"/>
      <c r="BZ853" s="31"/>
      <c r="CA853" s="31"/>
      <c r="CB853" s="31"/>
      <c r="CC853" s="31"/>
      <c r="CD853" s="31"/>
      <c r="CE853" s="31"/>
      <c r="CF853" s="31"/>
      <c r="CG853" s="31"/>
      <c r="CH853" s="31"/>
      <c r="CI853" s="31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</row>
    <row r="854" spans="1:99" x14ac:dyDescent="0.15">
      <c r="A854" s="3"/>
      <c r="B854" s="3"/>
      <c r="C854" s="3"/>
      <c r="D854" s="3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4"/>
      <c r="AD854" s="3"/>
      <c r="AE854" s="3"/>
      <c r="AF854" s="3"/>
      <c r="AG854" s="3"/>
      <c r="AH854" s="3"/>
      <c r="AI854" s="3"/>
      <c r="AJ854" s="3"/>
      <c r="AK854" s="3"/>
      <c r="AL854" s="3"/>
      <c r="AM854" s="1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0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29"/>
      <c r="BQ854" s="34"/>
      <c r="BR854" s="34"/>
      <c r="BS854" s="34"/>
      <c r="BT854" s="34"/>
      <c r="BU854" s="34"/>
      <c r="BV854" s="34"/>
      <c r="BW854" s="34"/>
      <c r="BX854" s="34"/>
      <c r="BY854" s="31"/>
      <c r="BZ854" s="31"/>
      <c r="CA854" s="31"/>
      <c r="CB854" s="31"/>
      <c r="CC854" s="31"/>
      <c r="CD854" s="31"/>
      <c r="CE854" s="31"/>
      <c r="CF854" s="31"/>
      <c r="CG854" s="31"/>
      <c r="CH854" s="31"/>
      <c r="CI854" s="31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</row>
    <row r="855" spans="1:99" x14ac:dyDescent="0.15">
      <c r="A855" s="3"/>
      <c r="B855" s="3"/>
      <c r="C855" s="3"/>
      <c r="D855" s="3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4"/>
      <c r="AD855" s="3"/>
      <c r="AE855" s="3"/>
      <c r="AF855" s="3"/>
      <c r="AG855" s="3"/>
      <c r="AH855" s="3"/>
      <c r="AI855" s="3"/>
      <c r="AJ855" s="3"/>
      <c r="AK855" s="3"/>
      <c r="AL855" s="3"/>
      <c r="AM855" s="1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0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29"/>
      <c r="BQ855" s="34"/>
      <c r="BR855" s="34"/>
      <c r="BS855" s="34"/>
      <c r="BT855" s="34"/>
      <c r="BU855" s="34"/>
      <c r="BV855" s="34"/>
      <c r="BW855" s="34"/>
      <c r="BX855" s="34"/>
      <c r="BY855" s="31"/>
      <c r="BZ855" s="31"/>
      <c r="CA855" s="31"/>
      <c r="CB855" s="31"/>
      <c r="CC855" s="31"/>
      <c r="CD855" s="31"/>
      <c r="CE855" s="31"/>
      <c r="CF855" s="31"/>
      <c r="CG855" s="31"/>
      <c r="CH855" s="31"/>
      <c r="CI855" s="31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</row>
    <row r="856" spans="1:99" x14ac:dyDescent="0.15">
      <c r="A856" s="3"/>
      <c r="B856" s="3"/>
      <c r="C856" s="3"/>
      <c r="D856" s="3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4"/>
      <c r="AD856" s="3"/>
      <c r="AE856" s="3"/>
      <c r="AF856" s="3"/>
      <c r="AG856" s="3"/>
      <c r="AH856" s="3"/>
      <c r="AI856" s="3"/>
      <c r="AJ856" s="3"/>
      <c r="AK856" s="3"/>
      <c r="AL856" s="3"/>
      <c r="AM856" s="1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0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29"/>
      <c r="BQ856" s="34"/>
      <c r="BR856" s="34"/>
      <c r="BS856" s="34"/>
      <c r="BT856" s="34"/>
      <c r="BU856" s="34"/>
      <c r="BV856" s="34"/>
      <c r="BW856" s="34"/>
      <c r="BX856" s="34"/>
      <c r="BY856" s="31"/>
      <c r="BZ856" s="31"/>
      <c r="CA856" s="31"/>
      <c r="CB856" s="31"/>
      <c r="CC856" s="31"/>
      <c r="CD856" s="31"/>
      <c r="CE856" s="31"/>
      <c r="CF856" s="31"/>
      <c r="CG856" s="31"/>
      <c r="CH856" s="31"/>
      <c r="CI856" s="31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</row>
    <row r="857" spans="1:99" x14ac:dyDescent="0.15">
      <c r="A857" s="3"/>
      <c r="B857" s="3"/>
      <c r="C857" s="3"/>
      <c r="D857" s="3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4"/>
      <c r="AD857" s="3"/>
      <c r="AE857" s="3"/>
      <c r="AF857" s="3"/>
      <c r="AG857" s="3"/>
      <c r="AH857" s="3"/>
      <c r="AI857" s="3"/>
      <c r="AJ857" s="3"/>
      <c r="AK857" s="3"/>
      <c r="AL857" s="3"/>
      <c r="AM857" s="1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0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29"/>
      <c r="BQ857" s="34"/>
      <c r="BR857" s="34"/>
      <c r="BS857" s="34"/>
      <c r="BT857" s="34"/>
      <c r="BU857" s="34"/>
      <c r="BV857" s="34"/>
      <c r="BW857" s="34"/>
      <c r="BX857" s="34"/>
      <c r="BY857" s="31"/>
      <c r="BZ857" s="31"/>
      <c r="CA857" s="31"/>
      <c r="CB857" s="31"/>
      <c r="CC857" s="31"/>
      <c r="CD857" s="31"/>
      <c r="CE857" s="31"/>
      <c r="CF857" s="31"/>
      <c r="CG857" s="31"/>
      <c r="CH857" s="31"/>
      <c r="CI857" s="31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</row>
    <row r="858" spans="1:99" x14ac:dyDescent="0.15">
      <c r="A858" s="3"/>
      <c r="B858" s="3"/>
      <c r="C858" s="3"/>
      <c r="D858" s="3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4"/>
      <c r="AD858" s="3"/>
      <c r="AE858" s="3"/>
      <c r="AF858" s="3"/>
      <c r="AG858" s="3"/>
      <c r="AH858" s="3"/>
      <c r="AI858" s="3"/>
      <c r="AJ858" s="3"/>
      <c r="AK858" s="3"/>
      <c r="AL858" s="3"/>
      <c r="AM858" s="1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0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29"/>
      <c r="BQ858" s="34"/>
      <c r="BR858" s="34"/>
      <c r="BS858" s="34"/>
      <c r="BT858" s="34"/>
      <c r="BU858" s="34"/>
      <c r="BV858" s="34"/>
      <c r="BW858" s="34"/>
      <c r="BX858" s="34"/>
      <c r="BY858" s="31"/>
      <c r="BZ858" s="31"/>
      <c r="CA858" s="31"/>
      <c r="CB858" s="31"/>
      <c r="CC858" s="31"/>
      <c r="CD858" s="31"/>
      <c r="CE858" s="31"/>
      <c r="CF858" s="31"/>
      <c r="CG858" s="31"/>
      <c r="CH858" s="31"/>
      <c r="CI858" s="31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</row>
    <row r="859" spans="1:99" x14ac:dyDescent="0.15">
      <c r="A859" s="3"/>
      <c r="B859" s="3"/>
      <c r="C859" s="3"/>
      <c r="D859" s="3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4"/>
      <c r="AD859" s="3"/>
      <c r="AE859" s="3"/>
      <c r="AF859" s="3"/>
      <c r="AG859" s="3"/>
      <c r="AH859" s="3"/>
      <c r="AI859" s="3"/>
      <c r="AJ859" s="3"/>
      <c r="AK859" s="3"/>
      <c r="AL859" s="3"/>
      <c r="AM859" s="1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0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29"/>
      <c r="BQ859" s="34"/>
      <c r="BR859" s="34"/>
      <c r="BS859" s="34"/>
      <c r="BT859" s="34"/>
      <c r="BU859" s="34"/>
      <c r="BV859" s="34"/>
      <c r="BW859" s="34"/>
      <c r="BX859" s="34"/>
      <c r="BY859" s="31"/>
      <c r="BZ859" s="31"/>
      <c r="CA859" s="31"/>
      <c r="CB859" s="31"/>
      <c r="CC859" s="31"/>
      <c r="CD859" s="31"/>
      <c r="CE859" s="31"/>
      <c r="CF859" s="31"/>
      <c r="CG859" s="31"/>
      <c r="CH859" s="31"/>
      <c r="CI859" s="31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</row>
    <row r="860" spans="1:99" x14ac:dyDescent="0.15">
      <c r="A860" s="3"/>
      <c r="B860" s="3"/>
      <c r="C860" s="3"/>
      <c r="D860" s="3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4"/>
      <c r="AD860" s="3"/>
      <c r="AE860" s="3"/>
      <c r="AF860" s="3"/>
      <c r="AG860" s="3"/>
      <c r="AH860" s="3"/>
      <c r="AI860" s="3"/>
      <c r="AJ860" s="3"/>
      <c r="AK860" s="3"/>
      <c r="AL860" s="3"/>
      <c r="AM860" s="1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0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29"/>
      <c r="BQ860" s="34"/>
      <c r="BR860" s="34"/>
      <c r="BS860" s="34"/>
      <c r="BT860" s="34"/>
      <c r="BU860" s="34"/>
      <c r="BV860" s="34"/>
      <c r="BW860" s="34"/>
      <c r="BX860" s="34"/>
      <c r="BY860" s="31"/>
      <c r="BZ860" s="31"/>
      <c r="CA860" s="31"/>
      <c r="CB860" s="31"/>
      <c r="CC860" s="31"/>
      <c r="CD860" s="31"/>
      <c r="CE860" s="31"/>
      <c r="CF860" s="31"/>
      <c r="CG860" s="31"/>
      <c r="CH860" s="31"/>
      <c r="CI860" s="31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</row>
    <row r="861" spans="1:99" x14ac:dyDescent="0.15">
      <c r="A861" s="3"/>
      <c r="B861" s="3"/>
      <c r="C861" s="3"/>
      <c r="D861" s="3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4"/>
      <c r="AD861" s="3"/>
      <c r="AE861" s="3"/>
      <c r="AF861" s="3"/>
      <c r="AG861" s="3"/>
      <c r="AH861" s="3"/>
      <c r="AI861" s="3"/>
      <c r="AJ861" s="3"/>
      <c r="AK861" s="3"/>
      <c r="AL861" s="3"/>
      <c r="AM861" s="1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0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29"/>
      <c r="BQ861" s="34"/>
      <c r="BR861" s="34"/>
      <c r="BS861" s="34"/>
      <c r="BT861" s="34"/>
      <c r="BU861" s="34"/>
      <c r="BV861" s="34"/>
      <c r="BW861" s="34"/>
      <c r="BX861" s="34"/>
      <c r="BY861" s="31"/>
      <c r="BZ861" s="31"/>
      <c r="CA861" s="31"/>
      <c r="CB861" s="31"/>
      <c r="CC861" s="31"/>
      <c r="CD861" s="31"/>
      <c r="CE861" s="31"/>
      <c r="CF861" s="31"/>
      <c r="CG861" s="31"/>
      <c r="CH861" s="31"/>
      <c r="CI861" s="31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</row>
    <row r="862" spans="1:99" x14ac:dyDescent="0.15">
      <c r="A862" s="3"/>
      <c r="B862" s="3"/>
      <c r="C862" s="3"/>
      <c r="D862" s="3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4"/>
      <c r="AD862" s="3"/>
      <c r="AE862" s="3"/>
      <c r="AF862" s="3"/>
      <c r="AG862" s="3"/>
      <c r="AH862" s="3"/>
      <c r="AI862" s="3"/>
      <c r="AJ862" s="3"/>
      <c r="AK862" s="3"/>
      <c r="AL862" s="3"/>
      <c r="AM862" s="1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0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29"/>
      <c r="BQ862" s="34"/>
      <c r="BR862" s="34"/>
      <c r="BS862" s="34"/>
      <c r="BT862" s="34"/>
      <c r="BU862" s="34"/>
      <c r="BV862" s="34"/>
      <c r="BW862" s="34"/>
      <c r="BX862" s="34"/>
      <c r="BY862" s="31"/>
      <c r="BZ862" s="31"/>
      <c r="CA862" s="31"/>
      <c r="CB862" s="31"/>
      <c r="CC862" s="31"/>
      <c r="CD862" s="31"/>
      <c r="CE862" s="31"/>
      <c r="CF862" s="31"/>
      <c r="CG862" s="31"/>
      <c r="CH862" s="31"/>
      <c r="CI862" s="31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</row>
    <row r="863" spans="1:99" x14ac:dyDescent="0.15">
      <c r="A863" s="3"/>
      <c r="B863" s="3"/>
      <c r="C863" s="3"/>
      <c r="D863" s="3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4"/>
      <c r="AD863" s="3"/>
      <c r="AE863" s="3"/>
      <c r="AF863" s="3"/>
      <c r="AG863" s="3"/>
      <c r="AH863" s="3"/>
      <c r="AI863" s="3"/>
      <c r="AJ863" s="3"/>
      <c r="AK863" s="3"/>
      <c r="AL863" s="3"/>
      <c r="AM863" s="1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0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29"/>
      <c r="BQ863" s="34"/>
      <c r="BR863" s="34"/>
      <c r="BS863" s="34"/>
      <c r="BT863" s="34"/>
      <c r="BU863" s="34"/>
      <c r="BV863" s="34"/>
      <c r="BW863" s="34"/>
      <c r="BX863" s="34"/>
      <c r="BY863" s="31"/>
      <c r="BZ863" s="31"/>
      <c r="CA863" s="31"/>
      <c r="CB863" s="31"/>
      <c r="CC863" s="31"/>
      <c r="CD863" s="31"/>
      <c r="CE863" s="31"/>
      <c r="CF863" s="31"/>
      <c r="CG863" s="31"/>
      <c r="CH863" s="31"/>
      <c r="CI863" s="31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</row>
    <row r="864" spans="1:99" x14ac:dyDescent="0.15">
      <c r="A864" s="3"/>
      <c r="B864" s="3"/>
      <c r="C864" s="3"/>
      <c r="D864" s="3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4"/>
      <c r="AD864" s="3"/>
      <c r="AE864" s="3"/>
      <c r="AF864" s="3"/>
      <c r="AG864" s="3"/>
      <c r="AH864" s="3"/>
      <c r="AI864" s="3"/>
      <c r="AJ864" s="3"/>
      <c r="AK864" s="3"/>
      <c r="AL864" s="3"/>
      <c r="AM864" s="1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0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29"/>
      <c r="BQ864" s="34"/>
      <c r="BR864" s="34"/>
      <c r="BS864" s="34"/>
      <c r="BT864" s="34"/>
      <c r="BU864" s="34"/>
      <c r="BV864" s="34"/>
      <c r="BW864" s="34"/>
      <c r="BX864" s="34"/>
      <c r="BY864" s="31"/>
      <c r="BZ864" s="31"/>
      <c r="CA864" s="31"/>
      <c r="CB864" s="31"/>
      <c r="CC864" s="31"/>
      <c r="CD864" s="31"/>
      <c r="CE864" s="31"/>
      <c r="CF864" s="31"/>
      <c r="CG864" s="31"/>
      <c r="CH864" s="31"/>
      <c r="CI864" s="31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</row>
    <row r="865" spans="1:99" x14ac:dyDescent="0.15">
      <c r="A865" s="3"/>
      <c r="B865" s="3"/>
      <c r="C865" s="3"/>
      <c r="D865" s="3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4"/>
      <c r="AD865" s="3"/>
      <c r="AE865" s="3"/>
      <c r="AF865" s="3"/>
      <c r="AG865" s="3"/>
      <c r="AH865" s="3"/>
      <c r="AI865" s="3"/>
      <c r="AJ865" s="3"/>
      <c r="AK865" s="3"/>
      <c r="AL865" s="3"/>
      <c r="AM865" s="1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0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29"/>
      <c r="BQ865" s="34"/>
      <c r="BR865" s="34"/>
      <c r="BS865" s="34"/>
      <c r="BT865" s="34"/>
      <c r="BU865" s="34"/>
      <c r="BV865" s="34"/>
      <c r="BW865" s="34"/>
      <c r="BX865" s="34"/>
      <c r="BY865" s="31"/>
      <c r="BZ865" s="31"/>
      <c r="CA865" s="31"/>
      <c r="CB865" s="31"/>
      <c r="CC865" s="31"/>
      <c r="CD865" s="31"/>
      <c r="CE865" s="31"/>
      <c r="CF865" s="31"/>
      <c r="CG865" s="31"/>
      <c r="CH865" s="31"/>
      <c r="CI865" s="31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</row>
    <row r="866" spans="1:99" x14ac:dyDescent="0.15">
      <c r="A866" s="3"/>
      <c r="B866" s="3"/>
      <c r="C866" s="3"/>
      <c r="D866" s="3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4"/>
      <c r="AD866" s="3"/>
      <c r="AE866" s="3"/>
      <c r="AF866" s="3"/>
      <c r="AG866" s="3"/>
      <c r="AH866" s="3"/>
      <c r="AI866" s="3"/>
      <c r="AJ866" s="3"/>
      <c r="AK866" s="3"/>
      <c r="AL866" s="3"/>
      <c r="AM866" s="1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0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29"/>
      <c r="BQ866" s="34"/>
      <c r="BR866" s="34"/>
      <c r="BS866" s="34"/>
      <c r="BT866" s="34"/>
      <c r="BU866" s="34"/>
      <c r="BV866" s="34"/>
      <c r="BW866" s="34"/>
      <c r="BX866" s="34"/>
      <c r="BY866" s="31"/>
      <c r="BZ866" s="31"/>
      <c r="CA866" s="31"/>
      <c r="CB866" s="31"/>
      <c r="CC866" s="31"/>
      <c r="CD866" s="31"/>
      <c r="CE866" s="31"/>
      <c r="CF866" s="31"/>
      <c r="CG866" s="31"/>
      <c r="CH866" s="31"/>
      <c r="CI866" s="31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</row>
    <row r="867" spans="1:99" x14ac:dyDescent="0.15">
      <c r="A867" s="3"/>
      <c r="B867" s="3"/>
      <c r="C867" s="3"/>
      <c r="D867" s="3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4"/>
      <c r="AD867" s="3"/>
      <c r="AE867" s="3"/>
      <c r="AF867" s="3"/>
      <c r="AG867" s="3"/>
      <c r="AH867" s="3"/>
      <c r="AI867" s="3"/>
      <c r="AJ867" s="3"/>
      <c r="AK867" s="3"/>
      <c r="AL867" s="3"/>
      <c r="AM867" s="1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0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29"/>
      <c r="BQ867" s="34"/>
      <c r="BR867" s="34"/>
      <c r="BS867" s="34"/>
      <c r="BT867" s="34"/>
      <c r="BU867" s="34"/>
      <c r="BV867" s="34"/>
      <c r="BW867" s="34"/>
      <c r="BX867" s="34"/>
      <c r="BY867" s="31"/>
      <c r="BZ867" s="31"/>
      <c r="CA867" s="31"/>
      <c r="CB867" s="31"/>
      <c r="CC867" s="31"/>
      <c r="CD867" s="31"/>
      <c r="CE867" s="31"/>
      <c r="CF867" s="31"/>
      <c r="CG867" s="31"/>
      <c r="CH867" s="31"/>
      <c r="CI867" s="31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</row>
    <row r="868" spans="1:99" x14ac:dyDescent="0.15">
      <c r="A868" s="3"/>
      <c r="B868" s="3"/>
      <c r="C868" s="3"/>
      <c r="D868" s="3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4"/>
      <c r="AD868" s="3"/>
      <c r="AE868" s="3"/>
      <c r="AF868" s="3"/>
      <c r="AG868" s="3"/>
      <c r="AH868" s="3"/>
      <c r="AI868" s="3"/>
      <c r="AJ868" s="3"/>
      <c r="AK868" s="3"/>
      <c r="AL868" s="3"/>
      <c r="AM868" s="1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0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29"/>
      <c r="BQ868" s="34"/>
      <c r="BR868" s="34"/>
      <c r="BS868" s="34"/>
      <c r="BT868" s="34"/>
      <c r="BU868" s="34"/>
      <c r="BV868" s="34"/>
      <c r="BW868" s="34"/>
      <c r="BX868" s="34"/>
      <c r="BY868" s="31"/>
      <c r="BZ868" s="31"/>
      <c r="CA868" s="31"/>
      <c r="CB868" s="31"/>
      <c r="CC868" s="31"/>
      <c r="CD868" s="31"/>
      <c r="CE868" s="31"/>
      <c r="CF868" s="31"/>
      <c r="CG868" s="31"/>
      <c r="CH868" s="31"/>
      <c r="CI868" s="31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</row>
    <row r="869" spans="1:99" x14ac:dyDescent="0.15">
      <c r="A869" s="3"/>
      <c r="B869" s="3"/>
      <c r="C869" s="3"/>
      <c r="D869" s="3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4"/>
      <c r="AD869" s="3"/>
      <c r="AE869" s="3"/>
      <c r="AF869" s="3"/>
      <c r="AG869" s="3"/>
      <c r="AH869" s="3"/>
      <c r="AI869" s="3"/>
      <c r="AJ869" s="3"/>
      <c r="AK869" s="3"/>
      <c r="AL869" s="3"/>
      <c r="AM869" s="1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0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29"/>
      <c r="BQ869" s="34"/>
      <c r="BR869" s="34"/>
      <c r="BS869" s="34"/>
      <c r="BT869" s="34"/>
      <c r="BU869" s="34"/>
      <c r="BV869" s="34"/>
      <c r="BW869" s="34"/>
      <c r="BX869" s="34"/>
      <c r="BY869" s="31"/>
      <c r="BZ869" s="31"/>
      <c r="CA869" s="31"/>
      <c r="CB869" s="31"/>
      <c r="CC869" s="31"/>
      <c r="CD869" s="31"/>
      <c r="CE869" s="31"/>
      <c r="CF869" s="31"/>
      <c r="CG869" s="31"/>
      <c r="CH869" s="31"/>
      <c r="CI869" s="31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</row>
    <row r="870" spans="1:99" x14ac:dyDescent="0.15">
      <c r="A870" s="3"/>
      <c r="B870" s="3"/>
      <c r="C870" s="3"/>
      <c r="D870" s="3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4"/>
      <c r="AD870" s="3"/>
      <c r="AE870" s="3"/>
      <c r="AF870" s="3"/>
      <c r="AG870" s="3"/>
      <c r="AH870" s="3"/>
      <c r="AI870" s="3"/>
      <c r="AJ870" s="3"/>
      <c r="AK870" s="3"/>
      <c r="AL870" s="3"/>
      <c r="AM870" s="1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0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29"/>
      <c r="BQ870" s="34"/>
      <c r="BR870" s="34"/>
      <c r="BS870" s="34"/>
      <c r="BT870" s="34"/>
      <c r="BU870" s="34"/>
      <c r="BV870" s="34"/>
      <c r="BW870" s="34"/>
      <c r="BX870" s="34"/>
      <c r="BY870" s="31"/>
      <c r="BZ870" s="31"/>
      <c r="CA870" s="31"/>
      <c r="CB870" s="31"/>
      <c r="CC870" s="31"/>
      <c r="CD870" s="31"/>
      <c r="CE870" s="31"/>
      <c r="CF870" s="31"/>
      <c r="CG870" s="31"/>
      <c r="CH870" s="31"/>
      <c r="CI870" s="31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</row>
    <row r="871" spans="1:99" x14ac:dyDescent="0.15">
      <c r="A871" s="3"/>
      <c r="B871" s="3"/>
      <c r="C871" s="3"/>
      <c r="D871" s="3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4"/>
      <c r="AD871" s="3"/>
      <c r="AE871" s="3"/>
      <c r="AF871" s="3"/>
      <c r="AG871" s="3"/>
      <c r="AH871" s="3"/>
      <c r="AI871" s="3"/>
      <c r="AJ871" s="3"/>
      <c r="AK871" s="3"/>
      <c r="AL871" s="3"/>
      <c r="AM871" s="1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0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29"/>
      <c r="BQ871" s="34"/>
      <c r="BR871" s="34"/>
      <c r="BS871" s="34"/>
      <c r="BT871" s="34"/>
      <c r="BU871" s="34"/>
      <c r="BV871" s="34"/>
      <c r="BW871" s="34"/>
      <c r="BX871" s="34"/>
      <c r="BY871" s="31"/>
      <c r="BZ871" s="31"/>
      <c r="CA871" s="31"/>
      <c r="CB871" s="31"/>
      <c r="CC871" s="31"/>
      <c r="CD871" s="31"/>
      <c r="CE871" s="31"/>
      <c r="CF871" s="31"/>
      <c r="CG871" s="31"/>
      <c r="CH871" s="31"/>
      <c r="CI871" s="31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</row>
    <row r="872" spans="1:99" x14ac:dyDescent="0.15">
      <c r="A872" s="3"/>
      <c r="B872" s="3"/>
      <c r="C872" s="3"/>
      <c r="D872" s="3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4"/>
      <c r="AD872" s="3"/>
      <c r="AE872" s="3"/>
      <c r="AF872" s="3"/>
      <c r="AG872" s="3"/>
      <c r="AH872" s="3"/>
      <c r="AI872" s="3"/>
      <c r="AJ872" s="3"/>
      <c r="AK872" s="3"/>
      <c r="AL872" s="3"/>
      <c r="AM872" s="1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0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29"/>
      <c r="BQ872" s="34"/>
      <c r="BR872" s="34"/>
      <c r="BS872" s="34"/>
      <c r="BT872" s="34"/>
      <c r="BU872" s="34"/>
      <c r="BV872" s="34"/>
      <c r="BW872" s="34"/>
      <c r="BX872" s="34"/>
      <c r="BY872" s="31"/>
      <c r="BZ872" s="31"/>
      <c r="CA872" s="31"/>
      <c r="CB872" s="31"/>
      <c r="CC872" s="31"/>
      <c r="CD872" s="31"/>
      <c r="CE872" s="31"/>
      <c r="CF872" s="31"/>
      <c r="CG872" s="31"/>
      <c r="CH872" s="31"/>
      <c r="CI872" s="31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</row>
    <row r="873" spans="1:99" x14ac:dyDescent="0.15">
      <c r="A873" s="3"/>
      <c r="B873" s="3"/>
      <c r="C873" s="3"/>
      <c r="D873" s="3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4"/>
      <c r="AD873" s="3"/>
      <c r="AE873" s="3"/>
      <c r="AF873" s="3"/>
      <c r="AG873" s="3"/>
      <c r="AH873" s="3"/>
      <c r="AI873" s="3"/>
      <c r="AJ873" s="3"/>
      <c r="AK873" s="3"/>
      <c r="AL873" s="3"/>
      <c r="AM873" s="1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0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29"/>
      <c r="BQ873" s="34"/>
      <c r="BR873" s="34"/>
      <c r="BS873" s="34"/>
      <c r="BT873" s="34"/>
      <c r="BU873" s="34"/>
      <c r="BV873" s="34"/>
      <c r="BW873" s="34"/>
      <c r="BX873" s="34"/>
      <c r="BY873" s="31"/>
      <c r="BZ873" s="31"/>
      <c r="CA873" s="31"/>
      <c r="CB873" s="31"/>
      <c r="CC873" s="31"/>
      <c r="CD873" s="31"/>
      <c r="CE873" s="31"/>
      <c r="CF873" s="31"/>
      <c r="CG873" s="31"/>
      <c r="CH873" s="31"/>
      <c r="CI873" s="31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</row>
    <row r="874" spans="1:99" x14ac:dyDescent="0.15">
      <c r="A874" s="3"/>
      <c r="B874" s="3"/>
      <c r="C874" s="3"/>
      <c r="D874" s="3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4"/>
      <c r="AD874" s="3"/>
      <c r="AE874" s="3"/>
      <c r="AF874" s="3"/>
      <c r="AG874" s="3"/>
      <c r="AH874" s="3"/>
      <c r="AI874" s="3"/>
      <c r="AJ874" s="3"/>
      <c r="AK874" s="3"/>
      <c r="AL874" s="3"/>
      <c r="AM874" s="1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0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29"/>
      <c r="BQ874" s="34"/>
      <c r="BR874" s="34"/>
      <c r="BS874" s="34"/>
      <c r="BT874" s="34"/>
      <c r="BU874" s="34"/>
      <c r="BV874" s="34"/>
      <c r="BW874" s="34"/>
      <c r="BX874" s="34"/>
      <c r="BY874" s="31"/>
      <c r="BZ874" s="31"/>
      <c r="CA874" s="31"/>
      <c r="CB874" s="31"/>
      <c r="CC874" s="31"/>
      <c r="CD874" s="31"/>
      <c r="CE874" s="31"/>
      <c r="CF874" s="31"/>
      <c r="CG874" s="31"/>
      <c r="CH874" s="31"/>
      <c r="CI874" s="31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</row>
    <row r="875" spans="1:99" x14ac:dyDescent="0.15">
      <c r="A875" s="3"/>
      <c r="B875" s="3"/>
      <c r="C875" s="3"/>
      <c r="D875" s="3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4"/>
      <c r="AD875" s="3"/>
      <c r="AE875" s="3"/>
      <c r="AF875" s="3"/>
      <c r="AG875" s="3"/>
      <c r="AH875" s="3"/>
      <c r="AI875" s="3"/>
      <c r="AJ875" s="3"/>
      <c r="AK875" s="3"/>
      <c r="AL875" s="3"/>
      <c r="AM875" s="1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0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29"/>
      <c r="BQ875" s="34"/>
      <c r="BR875" s="34"/>
      <c r="BS875" s="34"/>
      <c r="BT875" s="34"/>
      <c r="BU875" s="34"/>
      <c r="BV875" s="34"/>
      <c r="BW875" s="34"/>
      <c r="BX875" s="34"/>
      <c r="BY875" s="31"/>
      <c r="BZ875" s="31"/>
      <c r="CA875" s="31"/>
      <c r="CB875" s="31"/>
      <c r="CC875" s="31"/>
      <c r="CD875" s="31"/>
      <c r="CE875" s="31"/>
      <c r="CF875" s="31"/>
      <c r="CG875" s="31"/>
      <c r="CH875" s="31"/>
      <c r="CI875" s="31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</row>
    <row r="876" spans="1:99" x14ac:dyDescent="0.15">
      <c r="A876" s="3"/>
      <c r="B876" s="3"/>
      <c r="C876" s="3"/>
      <c r="D876" s="3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4"/>
      <c r="AD876" s="3"/>
      <c r="AE876" s="3"/>
      <c r="AF876" s="3"/>
      <c r="AG876" s="3"/>
      <c r="AH876" s="3"/>
      <c r="AI876" s="3"/>
      <c r="AJ876" s="3"/>
      <c r="AK876" s="3"/>
      <c r="AL876" s="3"/>
      <c r="AM876" s="1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0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29"/>
      <c r="BQ876" s="34"/>
      <c r="BR876" s="34"/>
      <c r="BS876" s="34"/>
      <c r="BT876" s="34"/>
      <c r="BU876" s="34"/>
      <c r="BV876" s="34"/>
      <c r="BW876" s="34"/>
      <c r="BX876" s="34"/>
      <c r="BY876" s="31"/>
      <c r="BZ876" s="31"/>
      <c r="CA876" s="31"/>
      <c r="CB876" s="31"/>
      <c r="CC876" s="31"/>
      <c r="CD876" s="31"/>
      <c r="CE876" s="31"/>
      <c r="CF876" s="31"/>
      <c r="CG876" s="31"/>
      <c r="CH876" s="31"/>
      <c r="CI876" s="31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</row>
    <row r="877" spans="1:99" x14ac:dyDescent="0.15">
      <c r="A877" s="3"/>
      <c r="B877" s="3"/>
      <c r="C877" s="3"/>
      <c r="D877" s="3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4"/>
      <c r="AD877" s="3"/>
      <c r="AE877" s="3"/>
      <c r="AF877" s="3"/>
      <c r="AG877" s="3"/>
      <c r="AH877" s="3"/>
      <c r="AI877" s="3"/>
      <c r="AJ877" s="3"/>
      <c r="AK877" s="3"/>
      <c r="AL877" s="3"/>
      <c r="AM877" s="1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0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29"/>
      <c r="BQ877" s="34"/>
      <c r="BR877" s="34"/>
      <c r="BS877" s="34"/>
      <c r="BT877" s="34"/>
      <c r="BU877" s="34"/>
      <c r="BV877" s="34"/>
      <c r="BW877" s="34"/>
      <c r="BX877" s="34"/>
      <c r="BY877" s="31"/>
      <c r="BZ877" s="31"/>
      <c r="CA877" s="31"/>
      <c r="CB877" s="31"/>
      <c r="CC877" s="31"/>
      <c r="CD877" s="31"/>
      <c r="CE877" s="31"/>
      <c r="CF877" s="31"/>
      <c r="CG877" s="31"/>
      <c r="CH877" s="31"/>
      <c r="CI877" s="31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</row>
    <row r="878" spans="1:99" x14ac:dyDescent="0.15">
      <c r="A878" s="3"/>
      <c r="B878" s="3"/>
      <c r="C878" s="3"/>
      <c r="D878" s="3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4"/>
      <c r="AD878" s="3"/>
      <c r="AE878" s="3"/>
      <c r="AF878" s="3"/>
      <c r="AG878" s="3"/>
      <c r="AH878" s="3"/>
      <c r="AI878" s="3"/>
      <c r="AJ878" s="3"/>
      <c r="AK878" s="3"/>
      <c r="AL878" s="3"/>
      <c r="AM878" s="1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0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29"/>
      <c r="BQ878" s="34"/>
      <c r="BR878" s="34"/>
      <c r="BS878" s="34"/>
      <c r="BT878" s="34"/>
      <c r="BU878" s="34"/>
      <c r="BV878" s="34"/>
      <c r="BW878" s="34"/>
      <c r="BX878" s="34"/>
      <c r="BY878" s="31"/>
      <c r="BZ878" s="31"/>
      <c r="CA878" s="31"/>
      <c r="CB878" s="31"/>
      <c r="CC878" s="31"/>
      <c r="CD878" s="31"/>
      <c r="CE878" s="31"/>
      <c r="CF878" s="31"/>
      <c r="CG878" s="31"/>
      <c r="CH878" s="31"/>
      <c r="CI878" s="31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</row>
    <row r="879" spans="1:99" x14ac:dyDescent="0.15">
      <c r="A879" s="3"/>
      <c r="B879" s="3"/>
      <c r="C879" s="3"/>
      <c r="D879" s="3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4"/>
      <c r="AD879" s="3"/>
      <c r="AE879" s="3"/>
      <c r="AF879" s="3"/>
      <c r="AG879" s="3"/>
      <c r="AH879" s="3"/>
      <c r="AI879" s="3"/>
      <c r="AJ879" s="3"/>
      <c r="AK879" s="3"/>
      <c r="AL879" s="3"/>
      <c r="AM879" s="1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0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29"/>
      <c r="BQ879" s="34"/>
      <c r="BR879" s="34"/>
      <c r="BS879" s="34"/>
      <c r="BT879" s="34"/>
      <c r="BU879" s="34"/>
      <c r="BV879" s="34"/>
      <c r="BW879" s="34"/>
      <c r="BX879" s="34"/>
      <c r="BY879" s="31"/>
      <c r="BZ879" s="31"/>
      <c r="CA879" s="31"/>
      <c r="CB879" s="31"/>
      <c r="CC879" s="31"/>
      <c r="CD879" s="31"/>
      <c r="CE879" s="31"/>
      <c r="CF879" s="31"/>
      <c r="CG879" s="31"/>
      <c r="CH879" s="31"/>
      <c r="CI879" s="31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</row>
    <row r="880" spans="1:99" x14ac:dyDescent="0.15">
      <c r="A880" s="3"/>
      <c r="B880" s="3"/>
      <c r="C880" s="3"/>
      <c r="D880" s="3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4"/>
      <c r="AD880" s="3"/>
      <c r="AE880" s="3"/>
      <c r="AF880" s="3"/>
      <c r="AG880" s="3"/>
      <c r="AH880" s="3"/>
      <c r="AI880" s="3"/>
      <c r="AJ880" s="3"/>
      <c r="AK880" s="3"/>
      <c r="AL880" s="3"/>
      <c r="AM880" s="1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0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29"/>
      <c r="BQ880" s="34"/>
      <c r="BR880" s="34"/>
      <c r="BS880" s="34"/>
      <c r="BT880" s="34"/>
      <c r="BU880" s="34"/>
      <c r="BV880" s="34"/>
      <c r="BW880" s="34"/>
      <c r="BX880" s="34"/>
      <c r="BY880" s="31"/>
      <c r="BZ880" s="31"/>
      <c r="CA880" s="31"/>
      <c r="CB880" s="31"/>
      <c r="CC880" s="31"/>
      <c r="CD880" s="31"/>
      <c r="CE880" s="31"/>
      <c r="CF880" s="31"/>
      <c r="CG880" s="31"/>
      <c r="CH880" s="31"/>
      <c r="CI880" s="31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</row>
    <row r="881" spans="1:99" x14ac:dyDescent="0.15">
      <c r="A881" s="3"/>
      <c r="B881" s="3"/>
      <c r="C881" s="3"/>
      <c r="D881" s="3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4"/>
      <c r="AD881" s="3"/>
      <c r="AE881" s="3"/>
      <c r="AF881" s="3"/>
      <c r="AG881" s="3"/>
      <c r="AH881" s="3"/>
      <c r="AI881" s="3"/>
      <c r="AJ881" s="3"/>
      <c r="AK881" s="3"/>
      <c r="AL881" s="3"/>
      <c r="AM881" s="1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0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29"/>
      <c r="BQ881" s="34"/>
      <c r="BR881" s="34"/>
      <c r="BS881" s="34"/>
      <c r="BT881" s="34"/>
      <c r="BU881" s="34"/>
      <c r="BV881" s="34"/>
      <c r="BW881" s="34"/>
      <c r="BX881" s="34"/>
      <c r="BY881" s="31"/>
      <c r="BZ881" s="31"/>
      <c r="CA881" s="31"/>
      <c r="CB881" s="31"/>
      <c r="CC881" s="31"/>
      <c r="CD881" s="31"/>
      <c r="CE881" s="31"/>
      <c r="CF881" s="31"/>
      <c r="CG881" s="31"/>
      <c r="CH881" s="31"/>
      <c r="CI881" s="31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</row>
    <row r="882" spans="1:99" x14ac:dyDescent="0.15">
      <c r="A882" s="3"/>
      <c r="B882" s="3"/>
      <c r="C882" s="3"/>
      <c r="D882" s="3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4"/>
      <c r="AD882" s="3"/>
      <c r="AE882" s="3"/>
      <c r="AF882" s="3"/>
      <c r="AG882" s="3"/>
      <c r="AH882" s="3"/>
      <c r="AI882" s="3"/>
      <c r="AJ882" s="3"/>
      <c r="AK882" s="3"/>
      <c r="AL882" s="3"/>
      <c r="AM882" s="1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0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29"/>
      <c r="BQ882" s="34"/>
      <c r="BR882" s="34"/>
      <c r="BS882" s="34"/>
      <c r="BT882" s="34"/>
      <c r="BU882" s="34"/>
      <c r="BV882" s="34"/>
      <c r="BW882" s="34"/>
      <c r="BX882" s="34"/>
      <c r="BY882" s="31"/>
      <c r="BZ882" s="31"/>
      <c r="CA882" s="31"/>
      <c r="CB882" s="31"/>
      <c r="CC882" s="31"/>
      <c r="CD882" s="31"/>
      <c r="CE882" s="31"/>
      <c r="CF882" s="31"/>
      <c r="CG882" s="31"/>
      <c r="CH882" s="31"/>
      <c r="CI882" s="31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</row>
    <row r="883" spans="1:99" x14ac:dyDescent="0.15">
      <c r="A883" s="3"/>
      <c r="B883" s="3"/>
      <c r="C883" s="3"/>
      <c r="D883" s="3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4"/>
      <c r="AD883" s="3"/>
      <c r="AE883" s="3"/>
      <c r="AF883" s="3"/>
      <c r="AG883" s="3"/>
      <c r="AH883" s="3"/>
      <c r="AI883" s="3"/>
      <c r="AJ883" s="3"/>
      <c r="AK883" s="3"/>
      <c r="AL883" s="3"/>
      <c r="AM883" s="1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0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29"/>
      <c r="BQ883" s="34"/>
      <c r="BR883" s="34"/>
      <c r="BS883" s="34"/>
      <c r="BT883" s="34"/>
      <c r="BU883" s="34"/>
      <c r="BV883" s="34"/>
      <c r="BW883" s="34"/>
      <c r="BX883" s="34"/>
      <c r="BY883" s="31"/>
      <c r="BZ883" s="31"/>
      <c r="CA883" s="31"/>
      <c r="CB883" s="31"/>
      <c r="CC883" s="31"/>
      <c r="CD883" s="31"/>
      <c r="CE883" s="31"/>
      <c r="CF883" s="31"/>
      <c r="CG883" s="31"/>
      <c r="CH883" s="31"/>
      <c r="CI883" s="31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</row>
    <row r="884" spans="1:99" x14ac:dyDescent="0.15">
      <c r="A884" s="3"/>
      <c r="B884" s="3"/>
      <c r="C884" s="3"/>
      <c r="D884" s="3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4"/>
      <c r="AD884" s="3"/>
      <c r="AE884" s="3"/>
      <c r="AF884" s="3"/>
      <c r="AG884" s="3"/>
      <c r="AH884" s="3"/>
      <c r="AI884" s="3"/>
      <c r="AJ884" s="3"/>
      <c r="AK884" s="3"/>
      <c r="AL884" s="3"/>
      <c r="AM884" s="1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0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29"/>
      <c r="BQ884" s="34"/>
      <c r="BR884" s="34"/>
      <c r="BS884" s="34"/>
      <c r="BT884" s="34"/>
      <c r="BU884" s="34"/>
      <c r="BV884" s="34"/>
      <c r="BW884" s="34"/>
      <c r="BX884" s="34"/>
      <c r="BY884" s="31"/>
      <c r="BZ884" s="31"/>
      <c r="CA884" s="31"/>
      <c r="CB884" s="31"/>
      <c r="CC884" s="31"/>
      <c r="CD884" s="31"/>
      <c r="CE884" s="31"/>
      <c r="CF884" s="31"/>
      <c r="CG884" s="31"/>
      <c r="CH884" s="31"/>
      <c r="CI884" s="31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</row>
    <row r="885" spans="1:99" x14ac:dyDescent="0.15">
      <c r="A885" s="3"/>
      <c r="B885" s="3"/>
      <c r="C885" s="3"/>
      <c r="D885" s="3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4"/>
      <c r="AD885" s="3"/>
      <c r="AE885" s="3"/>
      <c r="AF885" s="3"/>
      <c r="AG885" s="3"/>
      <c r="AH885" s="3"/>
      <c r="AI885" s="3"/>
      <c r="AJ885" s="3"/>
      <c r="AK885" s="3"/>
      <c r="AL885" s="3"/>
      <c r="AM885" s="1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0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29"/>
      <c r="BQ885" s="34"/>
      <c r="BR885" s="34"/>
      <c r="BS885" s="34"/>
      <c r="BT885" s="34"/>
      <c r="BU885" s="34"/>
      <c r="BV885" s="34"/>
      <c r="BW885" s="34"/>
      <c r="BX885" s="34"/>
      <c r="BY885" s="31"/>
      <c r="BZ885" s="31"/>
      <c r="CA885" s="31"/>
      <c r="CB885" s="31"/>
      <c r="CC885" s="31"/>
      <c r="CD885" s="31"/>
      <c r="CE885" s="31"/>
      <c r="CF885" s="31"/>
      <c r="CG885" s="31"/>
      <c r="CH885" s="31"/>
      <c r="CI885" s="31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</row>
    <row r="886" spans="1:99" x14ac:dyDescent="0.15">
      <c r="A886" s="3"/>
      <c r="B886" s="3"/>
      <c r="C886" s="3"/>
      <c r="D886" s="3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4"/>
      <c r="AD886" s="3"/>
      <c r="AE886" s="3"/>
      <c r="AF886" s="3"/>
      <c r="AG886" s="3"/>
      <c r="AH886" s="3"/>
      <c r="AI886" s="3"/>
      <c r="AJ886" s="3"/>
      <c r="AK886" s="3"/>
      <c r="AL886" s="3"/>
      <c r="AM886" s="1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0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29"/>
      <c r="BQ886" s="34"/>
      <c r="BR886" s="34"/>
      <c r="BS886" s="34"/>
      <c r="BT886" s="34"/>
      <c r="BU886" s="34"/>
      <c r="BV886" s="34"/>
      <c r="BW886" s="34"/>
      <c r="BX886" s="34"/>
      <c r="BY886" s="31"/>
      <c r="BZ886" s="31"/>
      <c r="CA886" s="31"/>
      <c r="CB886" s="31"/>
      <c r="CC886" s="31"/>
      <c r="CD886" s="31"/>
      <c r="CE886" s="31"/>
      <c r="CF886" s="31"/>
      <c r="CG886" s="31"/>
      <c r="CH886" s="31"/>
      <c r="CI886" s="31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</row>
    <row r="887" spans="1:99" x14ac:dyDescent="0.15">
      <c r="A887" s="3"/>
      <c r="B887" s="3"/>
      <c r="C887" s="3"/>
      <c r="D887" s="3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4"/>
      <c r="AD887" s="3"/>
      <c r="AE887" s="3"/>
      <c r="AF887" s="3"/>
      <c r="AG887" s="3"/>
      <c r="AH887" s="3"/>
      <c r="AI887" s="3"/>
      <c r="AJ887" s="3"/>
      <c r="AK887" s="3"/>
      <c r="AL887" s="3"/>
      <c r="AM887" s="1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0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29"/>
      <c r="BQ887" s="34"/>
      <c r="BR887" s="34"/>
      <c r="BS887" s="34"/>
      <c r="BT887" s="34"/>
      <c r="BU887" s="34"/>
      <c r="BV887" s="34"/>
      <c r="BW887" s="34"/>
      <c r="BX887" s="34"/>
      <c r="BY887" s="31"/>
      <c r="BZ887" s="31"/>
      <c r="CA887" s="31"/>
      <c r="CB887" s="31"/>
      <c r="CC887" s="31"/>
      <c r="CD887" s="31"/>
      <c r="CE887" s="31"/>
      <c r="CF887" s="31"/>
      <c r="CG887" s="31"/>
      <c r="CH887" s="31"/>
      <c r="CI887" s="31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</row>
    <row r="888" spans="1:99" x14ac:dyDescent="0.15">
      <c r="A888" s="3"/>
      <c r="B888" s="3"/>
      <c r="C888" s="3"/>
      <c r="D888" s="3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4"/>
      <c r="AD888" s="3"/>
      <c r="AE888" s="3"/>
      <c r="AF888" s="3"/>
      <c r="AG888" s="3"/>
      <c r="AH888" s="3"/>
      <c r="AI888" s="3"/>
      <c r="AJ888" s="3"/>
      <c r="AK888" s="3"/>
      <c r="AL888" s="3"/>
      <c r="AM888" s="1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0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29"/>
      <c r="BQ888" s="34"/>
      <c r="BR888" s="34"/>
      <c r="BS888" s="34"/>
      <c r="BT888" s="34"/>
      <c r="BU888" s="34"/>
      <c r="BV888" s="34"/>
      <c r="BW888" s="34"/>
      <c r="BX888" s="34"/>
      <c r="BY888" s="31"/>
      <c r="BZ888" s="31"/>
      <c r="CA888" s="31"/>
      <c r="CB888" s="31"/>
      <c r="CC888" s="31"/>
      <c r="CD888" s="31"/>
      <c r="CE888" s="31"/>
      <c r="CF888" s="31"/>
      <c r="CG888" s="31"/>
      <c r="CH888" s="31"/>
      <c r="CI888" s="31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</row>
    <row r="889" spans="1:99" x14ac:dyDescent="0.15">
      <c r="A889" s="3"/>
      <c r="B889" s="3"/>
      <c r="C889" s="3"/>
      <c r="D889" s="3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4"/>
      <c r="AD889" s="3"/>
      <c r="AE889" s="3"/>
      <c r="AF889" s="3"/>
      <c r="AG889" s="3"/>
      <c r="AH889" s="3"/>
      <c r="AI889" s="3"/>
      <c r="AJ889" s="3"/>
      <c r="AK889" s="3"/>
      <c r="AL889" s="3"/>
      <c r="AM889" s="1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0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29"/>
      <c r="BQ889" s="34"/>
      <c r="BR889" s="34"/>
      <c r="BS889" s="34"/>
      <c r="BT889" s="34"/>
      <c r="BU889" s="34"/>
      <c r="BV889" s="34"/>
      <c r="BW889" s="34"/>
      <c r="BX889" s="34"/>
      <c r="BY889" s="31"/>
      <c r="BZ889" s="31"/>
      <c r="CA889" s="31"/>
      <c r="CB889" s="31"/>
      <c r="CC889" s="31"/>
      <c r="CD889" s="31"/>
      <c r="CE889" s="31"/>
      <c r="CF889" s="31"/>
      <c r="CG889" s="31"/>
      <c r="CH889" s="31"/>
      <c r="CI889" s="31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</row>
    <row r="890" spans="1:99" x14ac:dyDescent="0.15">
      <c r="A890" s="3"/>
      <c r="B890" s="3"/>
      <c r="C890" s="3"/>
      <c r="D890" s="3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4"/>
      <c r="AD890" s="3"/>
      <c r="AE890" s="3"/>
      <c r="AF890" s="3"/>
      <c r="AG890" s="3"/>
      <c r="AH890" s="3"/>
      <c r="AI890" s="3"/>
      <c r="AJ890" s="3"/>
      <c r="AK890" s="3"/>
      <c r="AL890" s="3"/>
      <c r="AM890" s="1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0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29"/>
      <c r="BQ890" s="34"/>
      <c r="BR890" s="34"/>
      <c r="BS890" s="34"/>
      <c r="BT890" s="34"/>
      <c r="BU890" s="34"/>
      <c r="BV890" s="34"/>
      <c r="BW890" s="34"/>
      <c r="BX890" s="34"/>
      <c r="BY890" s="31"/>
      <c r="BZ890" s="31"/>
      <c r="CA890" s="31"/>
      <c r="CB890" s="31"/>
      <c r="CC890" s="31"/>
      <c r="CD890" s="31"/>
      <c r="CE890" s="31"/>
      <c r="CF890" s="31"/>
      <c r="CG890" s="31"/>
      <c r="CH890" s="31"/>
      <c r="CI890" s="31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</row>
    <row r="891" spans="1:99" x14ac:dyDescent="0.15">
      <c r="A891" s="3"/>
      <c r="B891" s="3"/>
      <c r="C891" s="3"/>
      <c r="D891" s="3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4"/>
      <c r="AD891" s="3"/>
      <c r="AE891" s="3"/>
      <c r="AF891" s="3"/>
      <c r="AG891" s="3"/>
      <c r="AH891" s="3"/>
      <c r="AI891" s="3"/>
      <c r="AJ891" s="3"/>
      <c r="AK891" s="3"/>
      <c r="AL891" s="3"/>
      <c r="AM891" s="1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0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29"/>
      <c r="BQ891" s="34"/>
      <c r="BR891" s="34"/>
      <c r="BS891" s="34"/>
      <c r="BT891" s="34"/>
      <c r="BU891" s="34"/>
      <c r="BV891" s="34"/>
      <c r="BW891" s="34"/>
      <c r="BX891" s="34"/>
      <c r="BY891" s="31"/>
      <c r="BZ891" s="31"/>
      <c r="CA891" s="31"/>
      <c r="CB891" s="31"/>
      <c r="CC891" s="31"/>
      <c r="CD891" s="31"/>
      <c r="CE891" s="31"/>
      <c r="CF891" s="31"/>
      <c r="CG891" s="31"/>
      <c r="CH891" s="31"/>
      <c r="CI891" s="31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</row>
    <row r="892" spans="1:99" x14ac:dyDescent="0.15">
      <c r="A892" s="3"/>
      <c r="B892" s="3"/>
      <c r="C892" s="3"/>
      <c r="D892" s="3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4"/>
      <c r="AD892" s="3"/>
      <c r="AE892" s="3"/>
      <c r="AF892" s="3"/>
      <c r="AG892" s="3"/>
      <c r="AH892" s="3"/>
      <c r="AI892" s="3"/>
      <c r="AJ892" s="3"/>
      <c r="AK892" s="3"/>
      <c r="AL892" s="3"/>
      <c r="AM892" s="1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0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29"/>
      <c r="BQ892" s="34"/>
      <c r="BR892" s="34"/>
      <c r="BS892" s="34"/>
      <c r="BT892" s="34"/>
      <c r="BU892" s="34"/>
      <c r="BV892" s="34"/>
      <c r="BW892" s="34"/>
      <c r="BX892" s="34"/>
      <c r="BY892" s="31"/>
      <c r="BZ892" s="31"/>
      <c r="CA892" s="31"/>
      <c r="CB892" s="31"/>
      <c r="CC892" s="31"/>
      <c r="CD892" s="31"/>
      <c r="CE892" s="31"/>
      <c r="CF892" s="31"/>
      <c r="CG892" s="31"/>
      <c r="CH892" s="31"/>
      <c r="CI892" s="31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</row>
    <row r="893" spans="1:99" x14ac:dyDescent="0.15">
      <c r="A893" s="3"/>
      <c r="B893" s="3"/>
      <c r="C893" s="3"/>
      <c r="D893" s="3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4"/>
      <c r="AD893" s="3"/>
      <c r="AE893" s="3"/>
      <c r="AF893" s="3"/>
      <c r="AG893" s="3"/>
      <c r="AH893" s="3"/>
      <c r="AI893" s="3"/>
      <c r="AJ893" s="3"/>
      <c r="AK893" s="3"/>
      <c r="AL893" s="3"/>
      <c r="AM893" s="1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0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29"/>
      <c r="BQ893" s="34"/>
      <c r="BR893" s="34"/>
      <c r="BS893" s="34"/>
      <c r="BT893" s="34"/>
      <c r="BU893" s="34"/>
      <c r="BV893" s="34"/>
      <c r="BW893" s="34"/>
      <c r="BX893" s="34"/>
      <c r="BY893" s="31"/>
      <c r="BZ893" s="31"/>
      <c r="CA893" s="31"/>
      <c r="CB893" s="31"/>
      <c r="CC893" s="31"/>
      <c r="CD893" s="31"/>
      <c r="CE893" s="31"/>
      <c r="CF893" s="31"/>
      <c r="CG893" s="31"/>
      <c r="CH893" s="31"/>
      <c r="CI893" s="31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</row>
    <row r="894" spans="1:99" x14ac:dyDescent="0.15">
      <c r="A894" s="3"/>
      <c r="B894" s="3"/>
      <c r="C894" s="3"/>
      <c r="D894" s="3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4"/>
      <c r="AD894" s="3"/>
      <c r="AE894" s="3"/>
      <c r="AF894" s="3"/>
      <c r="AG894" s="3"/>
      <c r="AH894" s="3"/>
      <c r="AI894" s="3"/>
      <c r="AJ894" s="3"/>
      <c r="AK894" s="3"/>
      <c r="AL894" s="3"/>
      <c r="AM894" s="1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0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29"/>
      <c r="BQ894" s="34"/>
      <c r="BR894" s="34"/>
      <c r="BS894" s="34"/>
      <c r="BT894" s="34"/>
      <c r="BU894" s="34"/>
      <c r="BV894" s="34"/>
      <c r="BW894" s="34"/>
      <c r="BX894" s="34"/>
      <c r="BY894" s="31"/>
      <c r="BZ894" s="31"/>
      <c r="CA894" s="31"/>
      <c r="CB894" s="31"/>
      <c r="CC894" s="31"/>
      <c r="CD894" s="31"/>
      <c r="CE894" s="31"/>
      <c r="CF894" s="31"/>
      <c r="CG894" s="31"/>
      <c r="CH894" s="31"/>
      <c r="CI894" s="31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</row>
    <row r="895" spans="1:99" x14ac:dyDescent="0.15">
      <c r="A895" s="3"/>
      <c r="B895" s="3"/>
      <c r="C895" s="3"/>
      <c r="D895" s="3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4"/>
      <c r="AD895" s="3"/>
      <c r="AE895" s="3"/>
      <c r="AF895" s="3"/>
      <c r="AG895" s="3"/>
      <c r="AH895" s="3"/>
      <c r="AI895" s="3"/>
      <c r="AJ895" s="3"/>
      <c r="AK895" s="3"/>
      <c r="AL895" s="3"/>
      <c r="AM895" s="1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0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29"/>
      <c r="BQ895" s="34"/>
      <c r="BR895" s="34"/>
      <c r="BS895" s="34"/>
      <c r="BT895" s="34"/>
      <c r="BU895" s="34"/>
      <c r="BV895" s="34"/>
      <c r="BW895" s="34"/>
      <c r="BX895" s="34"/>
      <c r="BY895" s="31"/>
      <c r="BZ895" s="31"/>
      <c r="CA895" s="31"/>
      <c r="CB895" s="31"/>
      <c r="CC895" s="31"/>
      <c r="CD895" s="31"/>
      <c r="CE895" s="31"/>
      <c r="CF895" s="31"/>
      <c r="CG895" s="31"/>
      <c r="CH895" s="31"/>
      <c r="CI895" s="31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</row>
    <row r="896" spans="1:99" x14ac:dyDescent="0.15">
      <c r="A896" s="3"/>
      <c r="B896" s="3"/>
      <c r="C896" s="3"/>
      <c r="D896" s="3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4"/>
      <c r="AD896" s="3"/>
      <c r="AE896" s="3"/>
      <c r="AF896" s="3"/>
      <c r="AG896" s="3"/>
      <c r="AH896" s="3"/>
      <c r="AI896" s="3"/>
      <c r="AJ896" s="3"/>
      <c r="AK896" s="3"/>
      <c r="AL896" s="3"/>
      <c r="AM896" s="1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0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29"/>
      <c r="BQ896" s="34"/>
      <c r="BR896" s="34"/>
      <c r="BS896" s="34"/>
      <c r="BT896" s="34"/>
      <c r="BU896" s="34"/>
      <c r="BV896" s="34"/>
      <c r="BW896" s="34"/>
      <c r="BX896" s="34"/>
      <c r="BY896" s="31"/>
      <c r="BZ896" s="31"/>
      <c r="CA896" s="31"/>
      <c r="CB896" s="31"/>
      <c r="CC896" s="31"/>
      <c r="CD896" s="31"/>
      <c r="CE896" s="31"/>
      <c r="CF896" s="31"/>
      <c r="CG896" s="31"/>
      <c r="CH896" s="31"/>
      <c r="CI896" s="31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</row>
    <row r="897" spans="1:99" x14ac:dyDescent="0.15">
      <c r="A897" s="3"/>
      <c r="B897" s="3"/>
      <c r="C897" s="3"/>
      <c r="D897" s="3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4"/>
      <c r="AD897" s="3"/>
      <c r="AE897" s="3"/>
      <c r="AF897" s="3"/>
      <c r="AG897" s="3"/>
      <c r="AH897" s="3"/>
      <c r="AI897" s="3"/>
      <c r="AJ897" s="3"/>
      <c r="AK897" s="3"/>
      <c r="AL897" s="3"/>
      <c r="AM897" s="1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0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29"/>
      <c r="BQ897" s="34"/>
      <c r="BR897" s="34"/>
      <c r="BS897" s="34"/>
      <c r="BT897" s="34"/>
      <c r="BU897" s="34"/>
      <c r="BV897" s="34"/>
      <c r="BW897" s="34"/>
      <c r="BX897" s="34"/>
      <c r="BY897" s="31"/>
      <c r="BZ897" s="31"/>
      <c r="CA897" s="31"/>
      <c r="CB897" s="31"/>
      <c r="CC897" s="31"/>
      <c r="CD897" s="31"/>
      <c r="CE897" s="31"/>
      <c r="CF897" s="31"/>
      <c r="CG897" s="31"/>
      <c r="CH897" s="31"/>
      <c r="CI897" s="31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</row>
    <row r="898" spans="1:99" x14ac:dyDescent="0.15">
      <c r="A898" s="3"/>
      <c r="B898" s="3"/>
      <c r="C898" s="3"/>
      <c r="D898" s="3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4"/>
      <c r="AD898" s="3"/>
      <c r="AE898" s="3"/>
      <c r="AF898" s="3"/>
      <c r="AG898" s="3"/>
      <c r="AH898" s="3"/>
      <c r="AI898" s="3"/>
      <c r="AJ898" s="3"/>
      <c r="AK898" s="3"/>
      <c r="AL898" s="3"/>
      <c r="AM898" s="1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0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29"/>
      <c r="BQ898" s="34"/>
      <c r="BR898" s="34"/>
      <c r="BS898" s="34"/>
      <c r="BT898" s="34"/>
      <c r="BU898" s="34"/>
      <c r="BV898" s="34"/>
      <c r="BW898" s="34"/>
      <c r="BX898" s="34"/>
      <c r="BY898" s="31"/>
      <c r="BZ898" s="31"/>
      <c r="CA898" s="31"/>
      <c r="CB898" s="31"/>
      <c r="CC898" s="31"/>
      <c r="CD898" s="31"/>
      <c r="CE898" s="31"/>
      <c r="CF898" s="31"/>
      <c r="CG898" s="31"/>
      <c r="CH898" s="31"/>
      <c r="CI898" s="31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</row>
    <row r="899" spans="1:99" x14ac:dyDescent="0.15">
      <c r="A899" s="3"/>
      <c r="B899" s="3"/>
      <c r="C899" s="3"/>
      <c r="D899" s="3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4"/>
      <c r="AD899" s="3"/>
      <c r="AE899" s="3"/>
      <c r="AF899" s="3"/>
      <c r="AG899" s="3"/>
      <c r="AH899" s="3"/>
      <c r="AI899" s="3"/>
      <c r="AJ899" s="3"/>
      <c r="AK899" s="3"/>
      <c r="AL899" s="3"/>
      <c r="AM899" s="1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0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29"/>
      <c r="BQ899" s="34"/>
      <c r="BR899" s="34"/>
      <c r="BS899" s="34"/>
      <c r="BT899" s="34"/>
      <c r="BU899" s="34"/>
      <c r="BV899" s="34"/>
      <c r="BW899" s="34"/>
      <c r="BX899" s="34"/>
      <c r="BY899" s="31"/>
      <c r="BZ899" s="31"/>
      <c r="CA899" s="31"/>
      <c r="CB899" s="31"/>
      <c r="CC899" s="31"/>
      <c r="CD899" s="31"/>
      <c r="CE899" s="31"/>
      <c r="CF899" s="31"/>
      <c r="CG899" s="31"/>
      <c r="CH899" s="31"/>
      <c r="CI899" s="31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</row>
    <row r="900" spans="1:99" x14ac:dyDescent="0.15">
      <c r="A900" s="3"/>
      <c r="B900" s="3"/>
      <c r="C900" s="3"/>
      <c r="D900" s="3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4"/>
      <c r="AD900" s="3"/>
      <c r="AE900" s="3"/>
      <c r="AF900" s="3"/>
      <c r="AG900" s="3"/>
      <c r="AH900" s="3"/>
      <c r="AI900" s="3"/>
      <c r="AJ900" s="3"/>
      <c r="AK900" s="3"/>
      <c r="AL900" s="3"/>
      <c r="AM900" s="1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0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29"/>
      <c r="BQ900" s="34"/>
      <c r="BR900" s="34"/>
      <c r="BS900" s="34"/>
      <c r="BT900" s="34"/>
      <c r="BU900" s="34"/>
      <c r="BV900" s="34"/>
      <c r="BW900" s="34"/>
      <c r="BX900" s="34"/>
      <c r="BY900" s="31"/>
      <c r="BZ900" s="31"/>
      <c r="CA900" s="31"/>
      <c r="CB900" s="31"/>
      <c r="CC900" s="31"/>
      <c r="CD900" s="31"/>
      <c r="CE900" s="31"/>
      <c r="CF900" s="31"/>
      <c r="CG900" s="31"/>
      <c r="CH900" s="31"/>
      <c r="CI900" s="31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</row>
    <row r="901" spans="1:99" x14ac:dyDescent="0.15">
      <c r="A901" s="3"/>
      <c r="B901" s="3"/>
      <c r="C901" s="3"/>
      <c r="D901" s="3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4"/>
      <c r="AD901" s="3"/>
      <c r="AE901" s="3"/>
      <c r="AF901" s="3"/>
      <c r="AG901" s="3"/>
      <c r="AH901" s="3"/>
      <c r="AI901" s="3"/>
      <c r="AJ901" s="3"/>
      <c r="AK901" s="3"/>
      <c r="AL901" s="3"/>
      <c r="AM901" s="1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0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29"/>
      <c r="BQ901" s="34"/>
      <c r="BR901" s="34"/>
      <c r="BS901" s="34"/>
      <c r="BT901" s="34"/>
      <c r="BU901" s="34"/>
      <c r="BV901" s="34"/>
      <c r="BW901" s="34"/>
      <c r="BX901" s="34"/>
      <c r="BY901" s="31"/>
      <c r="BZ901" s="31"/>
      <c r="CA901" s="31"/>
      <c r="CB901" s="31"/>
      <c r="CC901" s="31"/>
      <c r="CD901" s="31"/>
      <c r="CE901" s="31"/>
      <c r="CF901" s="31"/>
      <c r="CG901" s="31"/>
      <c r="CH901" s="31"/>
      <c r="CI901" s="31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</row>
    <row r="902" spans="1:99" x14ac:dyDescent="0.15">
      <c r="A902" s="3"/>
      <c r="B902" s="3"/>
      <c r="C902" s="3"/>
      <c r="D902" s="3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4"/>
      <c r="AD902" s="3"/>
      <c r="AE902" s="3"/>
      <c r="AF902" s="3"/>
      <c r="AG902" s="3"/>
      <c r="AH902" s="3"/>
      <c r="AI902" s="3"/>
      <c r="AJ902" s="3"/>
      <c r="AK902" s="3"/>
      <c r="AL902" s="3"/>
      <c r="AM902" s="1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0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29"/>
      <c r="BQ902" s="34"/>
      <c r="BR902" s="34"/>
      <c r="BS902" s="34"/>
      <c r="BT902" s="34"/>
      <c r="BU902" s="34"/>
      <c r="BV902" s="34"/>
      <c r="BW902" s="34"/>
      <c r="BX902" s="34"/>
      <c r="BY902" s="31"/>
      <c r="BZ902" s="31"/>
      <c r="CA902" s="31"/>
      <c r="CB902" s="31"/>
      <c r="CC902" s="31"/>
      <c r="CD902" s="31"/>
      <c r="CE902" s="31"/>
      <c r="CF902" s="31"/>
      <c r="CG902" s="31"/>
      <c r="CH902" s="31"/>
      <c r="CI902" s="31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</row>
    <row r="903" spans="1:99" x14ac:dyDescent="0.15">
      <c r="A903" s="3"/>
      <c r="B903" s="3"/>
      <c r="C903" s="3"/>
      <c r="D903" s="3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4"/>
      <c r="AD903" s="3"/>
      <c r="AE903" s="3"/>
      <c r="AF903" s="3"/>
      <c r="AG903" s="3"/>
      <c r="AH903" s="3"/>
      <c r="AI903" s="3"/>
      <c r="AJ903" s="3"/>
      <c r="AK903" s="3"/>
      <c r="AL903" s="3"/>
      <c r="AM903" s="1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0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29"/>
      <c r="BQ903" s="34"/>
      <c r="BR903" s="34"/>
      <c r="BS903" s="34"/>
      <c r="BT903" s="34"/>
      <c r="BU903" s="34"/>
      <c r="BV903" s="34"/>
      <c r="BW903" s="34"/>
      <c r="BX903" s="34"/>
      <c r="BY903" s="31"/>
      <c r="BZ903" s="31"/>
      <c r="CA903" s="31"/>
      <c r="CB903" s="31"/>
      <c r="CC903" s="31"/>
      <c r="CD903" s="31"/>
      <c r="CE903" s="31"/>
      <c r="CF903" s="31"/>
      <c r="CG903" s="31"/>
      <c r="CH903" s="31"/>
      <c r="CI903" s="31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</row>
    <row r="904" spans="1:99" x14ac:dyDescent="0.15">
      <c r="A904" s="3"/>
      <c r="B904" s="3"/>
      <c r="C904" s="3"/>
      <c r="D904" s="3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4"/>
      <c r="AD904" s="3"/>
      <c r="AE904" s="3"/>
      <c r="AF904" s="3"/>
      <c r="AG904" s="3"/>
      <c r="AH904" s="3"/>
      <c r="AI904" s="3"/>
      <c r="AJ904" s="3"/>
      <c r="AK904" s="3"/>
      <c r="AL904" s="3"/>
      <c r="AM904" s="1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0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29"/>
      <c r="BQ904" s="34"/>
      <c r="BR904" s="34"/>
      <c r="BS904" s="34"/>
      <c r="BT904" s="34"/>
      <c r="BU904" s="34"/>
      <c r="BV904" s="34"/>
      <c r="BW904" s="34"/>
      <c r="BX904" s="34"/>
      <c r="BY904" s="31"/>
      <c r="BZ904" s="31"/>
      <c r="CA904" s="31"/>
      <c r="CB904" s="31"/>
      <c r="CC904" s="31"/>
      <c r="CD904" s="31"/>
      <c r="CE904" s="31"/>
      <c r="CF904" s="31"/>
      <c r="CG904" s="31"/>
      <c r="CH904" s="31"/>
      <c r="CI904" s="31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</row>
    <row r="905" spans="1:99" x14ac:dyDescent="0.15">
      <c r="A905" s="3"/>
      <c r="B905" s="3"/>
      <c r="C905" s="3"/>
      <c r="D905" s="3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4"/>
      <c r="AD905" s="3"/>
      <c r="AE905" s="3"/>
      <c r="AF905" s="3"/>
      <c r="AG905" s="3"/>
      <c r="AH905" s="3"/>
      <c r="AI905" s="3"/>
      <c r="AJ905" s="3"/>
      <c r="AK905" s="3"/>
      <c r="AL905" s="3"/>
      <c r="AM905" s="1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0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29"/>
      <c r="BQ905" s="34"/>
      <c r="BR905" s="34"/>
      <c r="BS905" s="34"/>
      <c r="BT905" s="34"/>
      <c r="BU905" s="34"/>
      <c r="BV905" s="34"/>
      <c r="BW905" s="34"/>
      <c r="BX905" s="34"/>
      <c r="BY905" s="31"/>
      <c r="BZ905" s="31"/>
      <c r="CA905" s="31"/>
      <c r="CB905" s="31"/>
      <c r="CC905" s="31"/>
      <c r="CD905" s="31"/>
      <c r="CE905" s="31"/>
      <c r="CF905" s="31"/>
      <c r="CG905" s="31"/>
      <c r="CH905" s="31"/>
      <c r="CI905" s="31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</row>
    <row r="906" spans="1:99" x14ac:dyDescent="0.15">
      <c r="A906" s="3"/>
      <c r="B906" s="3"/>
      <c r="C906" s="3"/>
      <c r="D906" s="3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4"/>
      <c r="AD906" s="3"/>
      <c r="AE906" s="3"/>
      <c r="AF906" s="3"/>
      <c r="AG906" s="3"/>
      <c r="AH906" s="3"/>
      <c r="AI906" s="3"/>
      <c r="AJ906" s="3"/>
      <c r="AK906" s="3"/>
      <c r="AL906" s="3"/>
      <c r="AM906" s="1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0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29"/>
      <c r="BQ906" s="34"/>
      <c r="BR906" s="34"/>
      <c r="BS906" s="34"/>
      <c r="BT906" s="34"/>
      <c r="BU906" s="34"/>
      <c r="BV906" s="34"/>
      <c r="BW906" s="34"/>
      <c r="BX906" s="34"/>
      <c r="BY906" s="31"/>
      <c r="BZ906" s="31"/>
      <c r="CA906" s="31"/>
      <c r="CB906" s="31"/>
      <c r="CC906" s="31"/>
      <c r="CD906" s="31"/>
      <c r="CE906" s="31"/>
      <c r="CF906" s="31"/>
      <c r="CG906" s="31"/>
      <c r="CH906" s="31"/>
      <c r="CI906" s="31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</row>
    <row r="907" spans="1:99" x14ac:dyDescent="0.15">
      <c r="A907" s="3"/>
      <c r="B907" s="3"/>
      <c r="C907" s="3"/>
      <c r="D907" s="3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4"/>
      <c r="AD907" s="3"/>
      <c r="AE907" s="3"/>
      <c r="AF907" s="3"/>
      <c r="AG907" s="3"/>
      <c r="AH907" s="3"/>
      <c r="AI907" s="3"/>
      <c r="AJ907" s="3"/>
      <c r="AK907" s="3"/>
      <c r="AL907" s="3"/>
      <c r="AM907" s="1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0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29"/>
      <c r="BQ907" s="34"/>
      <c r="BR907" s="34"/>
      <c r="BS907" s="34"/>
      <c r="BT907" s="34"/>
      <c r="BU907" s="34"/>
      <c r="BV907" s="34"/>
      <c r="BW907" s="34"/>
      <c r="BX907" s="34"/>
      <c r="BY907" s="31"/>
      <c r="BZ907" s="31"/>
      <c r="CA907" s="31"/>
      <c r="CB907" s="31"/>
      <c r="CC907" s="31"/>
      <c r="CD907" s="31"/>
      <c r="CE907" s="31"/>
      <c r="CF907" s="31"/>
      <c r="CG907" s="31"/>
      <c r="CH907" s="31"/>
      <c r="CI907" s="31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</row>
    <row r="908" spans="1:99" x14ac:dyDescent="0.15">
      <c r="A908" s="3"/>
      <c r="B908" s="3"/>
      <c r="C908" s="3"/>
      <c r="D908" s="3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4"/>
      <c r="AD908" s="3"/>
      <c r="AE908" s="3"/>
      <c r="AF908" s="3"/>
      <c r="AG908" s="3"/>
      <c r="AH908" s="3"/>
      <c r="AI908" s="3"/>
      <c r="AJ908" s="3"/>
      <c r="AK908" s="3"/>
      <c r="AL908" s="3"/>
      <c r="AM908" s="1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0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29"/>
      <c r="BQ908" s="34"/>
      <c r="BR908" s="34"/>
      <c r="BS908" s="34"/>
      <c r="BT908" s="34"/>
      <c r="BU908" s="34"/>
      <c r="BV908" s="34"/>
      <c r="BW908" s="34"/>
      <c r="BX908" s="34"/>
      <c r="BY908" s="31"/>
      <c r="BZ908" s="31"/>
      <c r="CA908" s="31"/>
      <c r="CB908" s="31"/>
      <c r="CC908" s="31"/>
      <c r="CD908" s="31"/>
      <c r="CE908" s="31"/>
      <c r="CF908" s="31"/>
      <c r="CG908" s="31"/>
      <c r="CH908" s="31"/>
      <c r="CI908" s="31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</row>
    <row r="909" spans="1:99" x14ac:dyDescent="0.15">
      <c r="A909" s="3"/>
      <c r="B909" s="3"/>
      <c r="C909" s="3"/>
      <c r="D909" s="3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4"/>
      <c r="AD909" s="3"/>
      <c r="AE909" s="3"/>
      <c r="AF909" s="3"/>
      <c r="AG909" s="3"/>
      <c r="AH909" s="3"/>
      <c r="AI909" s="3"/>
      <c r="AJ909" s="3"/>
      <c r="AK909" s="3"/>
      <c r="AL909" s="3"/>
      <c r="AM909" s="1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0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29"/>
      <c r="BQ909" s="34"/>
      <c r="BR909" s="34"/>
      <c r="BS909" s="34"/>
      <c r="BT909" s="34"/>
      <c r="BU909" s="34"/>
      <c r="BV909" s="34"/>
      <c r="BW909" s="34"/>
      <c r="BX909" s="34"/>
      <c r="BY909" s="31"/>
      <c r="BZ909" s="31"/>
      <c r="CA909" s="31"/>
      <c r="CB909" s="31"/>
      <c r="CC909" s="31"/>
      <c r="CD909" s="31"/>
      <c r="CE909" s="31"/>
      <c r="CF909" s="31"/>
      <c r="CG909" s="31"/>
      <c r="CH909" s="31"/>
      <c r="CI909" s="31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</row>
    <row r="910" spans="1:99" x14ac:dyDescent="0.15">
      <c r="A910" s="3"/>
      <c r="B910" s="3"/>
      <c r="C910" s="3"/>
      <c r="D910" s="3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4"/>
      <c r="AD910" s="3"/>
      <c r="AE910" s="3"/>
      <c r="AF910" s="3"/>
      <c r="AG910" s="3"/>
      <c r="AH910" s="3"/>
      <c r="AI910" s="3"/>
      <c r="AJ910" s="3"/>
      <c r="AK910" s="3"/>
      <c r="AL910" s="3"/>
      <c r="AM910" s="1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0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29"/>
      <c r="BQ910" s="34"/>
      <c r="BR910" s="34"/>
      <c r="BS910" s="34"/>
      <c r="BT910" s="34"/>
      <c r="BU910" s="34"/>
      <c r="BV910" s="34"/>
      <c r="BW910" s="34"/>
      <c r="BX910" s="34"/>
      <c r="BY910" s="31"/>
      <c r="BZ910" s="31"/>
      <c r="CA910" s="31"/>
      <c r="CB910" s="31"/>
      <c r="CC910" s="31"/>
      <c r="CD910" s="31"/>
      <c r="CE910" s="31"/>
      <c r="CF910" s="31"/>
      <c r="CG910" s="31"/>
      <c r="CH910" s="31"/>
      <c r="CI910" s="31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</row>
    <row r="911" spans="1:99" x14ac:dyDescent="0.15">
      <c r="A911" s="3"/>
      <c r="B911" s="3"/>
      <c r="C911" s="3"/>
      <c r="D911" s="3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4"/>
      <c r="AD911" s="3"/>
      <c r="AE911" s="3"/>
      <c r="AF911" s="3"/>
      <c r="AG911" s="3"/>
      <c r="AH911" s="3"/>
      <c r="AI911" s="3"/>
      <c r="AJ911" s="3"/>
      <c r="AK911" s="3"/>
      <c r="AL911" s="3"/>
      <c r="AM911" s="1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0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29"/>
      <c r="BQ911" s="34"/>
      <c r="BR911" s="34"/>
      <c r="BS911" s="34"/>
      <c r="BT911" s="34"/>
      <c r="BU911" s="34"/>
      <c r="BV911" s="34"/>
      <c r="BW911" s="34"/>
      <c r="BX911" s="34"/>
      <c r="BY911" s="31"/>
      <c r="BZ911" s="31"/>
      <c r="CA911" s="31"/>
      <c r="CB911" s="31"/>
      <c r="CC911" s="31"/>
      <c r="CD911" s="31"/>
      <c r="CE911" s="31"/>
      <c r="CF911" s="31"/>
      <c r="CG911" s="31"/>
      <c r="CH911" s="31"/>
      <c r="CI911" s="31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</row>
    <row r="912" spans="1:99" x14ac:dyDescent="0.15">
      <c r="A912" s="3"/>
      <c r="B912" s="3"/>
      <c r="C912" s="3"/>
      <c r="D912" s="3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4"/>
      <c r="AD912" s="3"/>
      <c r="AE912" s="3"/>
      <c r="AF912" s="3"/>
      <c r="AG912" s="3"/>
      <c r="AH912" s="3"/>
      <c r="AI912" s="3"/>
      <c r="AJ912" s="3"/>
      <c r="AK912" s="3"/>
      <c r="AL912" s="3"/>
      <c r="AM912" s="1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0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29"/>
      <c r="BQ912" s="34"/>
      <c r="BR912" s="34"/>
      <c r="BS912" s="34"/>
      <c r="BT912" s="34"/>
      <c r="BU912" s="34"/>
      <c r="BV912" s="34"/>
      <c r="BW912" s="34"/>
      <c r="BX912" s="34"/>
      <c r="BY912" s="31"/>
      <c r="BZ912" s="31"/>
      <c r="CA912" s="31"/>
      <c r="CB912" s="31"/>
      <c r="CC912" s="31"/>
      <c r="CD912" s="31"/>
      <c r="CE912" s="31"/>
      <c r="CF912" s="31"/>
      <c r="CG912" s="31"/>
      <c r="CH912" s="31"/>
      <c r="CI912" s="31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</row>
    <row r="913" spans="1:99" x14ac:dyDescent="0.15">
      <c r="A913" s="3"/>
      <c r="B913" s="3"/>
      <c r="C913" s="3"/>
      <c r="D913" s="3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4"/>
      <c r="AD913" s="3"/>
      <c r="AE913" s="3"/>
      <c r="AF913" s="3"/>
      <c r="AG913" s="3"/>
      <c r="AH913" s="3"/>
      <c r="AI913" s="3"/>
      <c r="AJ913" s="3"/>
      <c r="AK913" s="3"/>
      <c r="AL913" s="3"/>
      <c r="AM913" s="1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0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29"/>
      <c r="BQ913" s="34"/>
      <c r="BR913" s="34"/>
      <c r="BS913" s="34"/>
      <c r="BT913" s="34"/>
      <c r="BU913" s="34"/>
      <c r="BV913" s="34"/>
      <c r="BW913" s="34"/>
      <c r="BX913" s="34"/>
      <c r="BY913" s="31"/>
      <c r="BZ913" s="31"/>
      <c r="CA913" s="31"/>
      <c r="CB913" s="31"/>
      <c r="CC913" s="31"/>
      <c r="CD913" s="31"/>
      <c r="CE913" s="31"/>
      <c r="CF913" s="31"/>
      <c r="CG913" s="31"/>
      <c r="CH913" s="31"/>
      <c r="CI913" s="31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</row>
    <row r="914" spans="1:99" x14ac:dyDescent="0.15">
      <c r="A914" s="3"/>
      <c r="B914" s="3"/>
      <c r="C914" s="3"/>
      <c r="D914" s="3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4"/>
      <c r="AD914" s="3"/>
      <c r="AE914" s="3"/>
      <c r="AF914" s="3"/>
      <c r="AG914" s="3"/>
      <c r="AH914" s="3"/>
      <c r="AI914" s="3"/>
      <c r="AJ914" s="3"/>
      <c r="AK914" s="3"/>
      <c r="AL914" s="3"/>
      <c r="AM914" s="1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0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29"/>
      <c r="BQ914" s="34"/>
      <c r="BR914" s="34"/>
      <c r="BS914" s="34"/>
      <c r="BT914" s="34"/>
      <c r="BU914" s="34"/>
      <c r="BV914" s="34"/>
      <c r="BW914" s="34"/>
      <c r="BX914" s="34"/>
      <c r="BY914" s="31"/>
      <c r="BZ914" s="31"/>
      <c r="CA914" s="31"/>
      <c r="CB914" s="31"/>
      <c r="CC914" s="31"/>
      <c r="CD914" s="31"/>
      <c r="CE914" s="31"/>
      <c r="CF914" s="31"/>
      <c r="CG914" s="31"/>
      <c r="CH914" s="31"/>
      <c r="CI914" s="31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</row>
    <row r="915" spans="1:99" x14ac:dyDescent="0.15">
      <c r="A915" s="3"/>
      <c r="B915" s="3"/>
      <c r="C915" s="3"/>
      <c r="D915" s="3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4"/>
      <c r="AD915" s="3"/>
      <c r="AE915" s="3"/>
      <c r="AF915" s="3"/>
      <c r="AG915" s="3"/>
      <c r="AH915" s="3"/>
      <c r="AI915" s="3"/>
      <c r="AJ915" s="3"/>
      <c r="AK915" s="3"/>
      <c r="AL915" s="3"/>
      <c r="AM915" s="1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0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29"/>
      <c r="BQ915" s="34"/>
      <c r="BR915" s="34"/>
      <c r="BS915" s="34"/>
      <c r="BT915" s="34"/>
      <c r="BU915" s="34"/>
      <c r="BV915" s="34"/>
      <c r="BW915" s="34"/>
      <c r="BX915" s="34"/>
      <c r="BY915" s="31"/>
      <c r="BZ915" s="31"/>
      <c r="CA915" s="31"/>
      <c r="CB915" s="31"/>
      <c r="CC915" s="31"/>
      <c r="CD915" s="31"/>
      <c r="CE915" s="31"/>
      <c r="CF915" s="31"/>
      <c r="CG915" s="31"/>
      <c r="CH915" s="31"/>
      <c r="CI915" s="31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</row>
    <row r="916" spans="1:99" x14ac:dyDescent="0.15">
      <c r="A916" s="3"/>
      <c r="B916" s="3"/>
      <c r="C916" s="3"/>
      <c r="D916" s="3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4"/>
      <c r="AD916" s="3"/>
      <c r="AE916" s="3"/>
      <c r="AF916" s="3"/>
      <c r="AG916" s="3"/>
      <c r="AH916" s="3"/>
      <c r="AI916" s="3"/>
      <c r="AJ916" s="3"/>
      <c r="AK916" s="3"/>
      <c r="AL916" s="3"/>
      <c r="AM916" s="1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0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29"/>
      <c r="BQ916" s="34"/>
      <c r="BR916" s="34"/>
      <c r="BS916" s="34"/>
      <c r="BT916" s="34"/>
      <c r="BU916" s="34"/>
      <c r="BV916" s="34"/>
      <c r="BW916" s="34"/>
      <c r="BX916" s="34"/>
      <c r="BY916" s="31"/>
      <c r="BZ916" s="31"/>
      <c r="CA916" s="31"/>
      <c r="CB916" s="31"/>
      <c r="CC916" s="31"/>
      <c r="CD916" s="31"/>
      <c r="CE916" s="31"/>
      <c r="CF916" s="31"/>
      <c r="CG916" s="31"/>
      <c r="CH916" s="31"/>
      <c r="CI916" s="31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</row>
    <row r="917" spans="1:99" x14ac:dyDescent="0.15">
      <c r="A917" s="3"/>
      <c r="B917" s="3"/>
      <c r="C917" s="3"/>
      <c r="D917" s="3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4"/>
      <c r="AD917" s="3"/>
      <c r="AE917" s="3"/>
      <c r="AF917" s="3"/>
      <c r="AG917" s="3"/>
      <c r="AH917" s="3"/>
      <c r="AI917" s="3"/>
      <c r="AJ917" s="3"/>
      <c r="AK917" s="3"/>
      <c r="AL917" s="3"/>
      <c r="AM917" s="1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0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29"/>
      <c r="BQ917" s="34"/>
      <c r="BR917" s="34"/>
      <c r="BS917" s="34"/>
      <c r="BT917" s="34"/>
      <c r="BU917" s="34"/>
      <c r="BV917" s="34"/>
      <c r="BW917" s="34"/>
      <c r="BX917" s="34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</row>
    <row r="918" spans="1:99" x14ac:dyDescent="0.15">
      <c r="A918" s="3"/>
      <c r="B918" s="3"/>
      <c r="C918" s="3"/>
      <c r="D918" s="3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4"/>
      <c r="AD918" s="3"/>
      <c r="AE918" s="3"/>
      <c r="AF918" s="3"/>
      <c r="AG918" s="3"/>
      <c r="AH918" s="3"/>
      <c r="AI918" s="3"/>
      <c r="AJ918" s="3"/>
      <c r="AK918" s="3"/>
      <c r="AL918" s="3"/>
      <c r="AM918" s="1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0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29"/>
      <c r="BQ918" s="34"/>
      <c r="BR918" s="34"/>
      <c r="BS918" s="34"/>
      <c r="BT918" s="34"/>
      <c r="BU918" s="34"/>
      <c r="BV918" s="34"/>
      <c r="BW918" s="34"/>
      <c r="BX918" s="34"/>
      <c r="BY918" s="31"/>
      <c r="BZ918" s="31"/>
      <c r="CA918" s="31"/>
      <c r="CB918" s="31"/>
      <c r="CC918" s="31"/>
      <c r="CD918" s="31"/>
      <c r="CE918" s="31"/>
      <c r="CF918" s="31"/>
      <c r="CG918" s="31"/>
      <c r="CH918" s="31"/>
      <c r="CI918" s="31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</row>
    <row r="919" spans="1:99" x14ac:dyDescent="0.15">
      <c r="A919" s="3"/>
      <c r="B919" s="3"/>
      <c r="C919" s="3"/>
      <c r="D919" s="3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4"/>
      <c r="AD919" s="3"/>
      <c r="AE919" s="3"/>
      <c r="AF919" s="3"/>
      <c r="AG919" s="3"/>
      <c r="AH919" s="3"/>
      <c r="AI919" s="3"/>
      <c r="AJ919" s="3"/>
      <c r="AK919" s="3"/>
      <c r="AL919" s="3"/>
      <c r="AM919" s="1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0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29"/>
      <c r="BQ919" s="34"/>
      <c r="BR919" s="34"/>
      <c r="BS919" s="34"/>
      <c r="BT919" s="34"/>
      <c r="BU919" s="34"/>
      <c r="BV919" s="34"/>
      <c r="BW919" s="34"/>
      <c r="BX919" s="34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</row>
    <row r="920" spans="1:99" x14ac:dyDescent="0.15">
      <c r="A920" s="3"/>
      <c r="B920" s="3"/>
      <c r="C920" s="3"/>
      <c r="D920" s="3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4"/>
      <c r="AD920" s="3"/>
      <c r="AE920" s="3"/>
      <c r="AF920" s="3"/>
      <c r="AG920" s="3"/>
      <c r="AH920" s="3"/>
      <c r="AI920" s="3"/>
      <c r="AJ920" s="3"/>
      <c r="AK920" s="3"/>
      <c r="AL920" s="3"/>
      <c r="AM920" s="1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0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29"/>
      <c r="BQ920" s="34"/>
      <c r="BR920" s="34"/>
      <c r="BS920" s="34"/>
      <c r="BT920" s="34"/>
      <c r="BU920" s="34"/>
      <c r="BV920" s="34"/>
      <c r="BW920" s="34"/>
      <c r="BX920" s="34"/>
      <c r="BY920" s="31"/>
      <c r="BZ920" s="31"/>
      <c r="CA920" s="31"/>
      <c r="CB920" s="31"/>
      <c r="CC920" s="31"/>
      <c r="CD920" s="31"/>
      <c r="CE920" s="31"/>
      <c r="CF920" s="31"/>
      <c r="CG920" s="31"/>
      <c r="CH920" s="31"/>
      <c r="CI920" s="31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</row>
    <row r="921" spans="1:99" x14ac:dyDescent="0.15">
      <c r="A921" s="3"/>
      <c r="B921" s="3"/>
      <c r="C921" s="3"/>
      <c r="D921" s="3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4"/>
      <c r="AD921" s="3"/>
      <c r="AE921" s="3"/>
      <c r="AF921" s="3"/>
      <c r="AG921" s="3"/>
      <c r="AH921" s="3"/>
      <c r="AI921" s="3"/>
      <c r="AJ921" s="3"/>
      <c r="AK921" s="3"/>
      <c r="AL921" s="3"/>
      <c r="AM921" s="1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0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29"/>
      <c r="BQ921" s="34"/>
      <c r="BR921" s="34"/>
      <c r="BS921" s="34"/>
      <c r="BT921" s="34"/>
      <c r="BU921" s="34"/>
      <c r="BV921" s="34"/>
      <c r="BW921" s="34"/>
      <c r="BX921" s="34"/>
      <c r="BY921" s="31"/>
      <c r="BZ921" s="31"/>
      <c r="CA921" s="31"/>
      <c r="CB921" s="31"/>
      <c r="CC921" s="31"/>
      <c r="CD921" s="31"/>
      <c r="CE921" s="31"/>
      <c r="CF921" s="31"/>
      <c r="CG921" s="31"/>
      <c r="CH921" s="31"/>
      <c r="CI921" s="31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</row>
    <row r="922" spans="1:99" x14ac:dyDescent="0.15">
      <c r="A922" s="3"/>
      <c r="B922" s="3"/>
      <c r="C922" s="3"/>
      <c r="D922" s="3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4"/>
      <c r="AD922" s="3"/>
      <c r="AE922" s="3"/>
      <c r="AF922" s="3"/>
      <c r="AG922" s="3"/>
      <c r="AH922" s="3"/>
      <c r="AI922" s="3"/>
      <c r="AJ922" s="3"/>
      <c r="AK922" s="3"/>
      <c r="AL922" s="3"/>
      <c r="AM922" s="1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0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29"/>
      <c r="BQ922" s="34"/>
      <c r="BR922" s="34"/>
      <c r="BS922" s="34"/>
      <c r="BT922" s="34"/>
      <c r="BU922" s="34"/>
      <c r="BV922" s="34"/>
      <c r="BW922" s="34"/>
      <c r="BX922" s="34"/>
      <c r="BY922" s="31"/>
      <c r="BZ922" s="31"/>
      <c r="CA922" s="31"/>
      <c r="CB922" s="31"/>
      <c r="CC922" s="31"/>
      <c r="CD922" s="31"/>
      <c r="CE922" s="31"/>
      <c r="CF922" s="31"/>
      <c r="CG922" s="31"/>
      <c r="CH922" s="31"/>
      <c r="CI922" s="31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</row>
    <row r="923" spans="1:99" x14ac:dyDescent="0.15">
      <c r="A923" s="3"/>
      <c r="B923" s="3"/>
      <c r="C923" s="3"/>
      <c r="D923" s="3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4"/>
      <c r="AD923" s="3"/>
      <c r="AE923" s="3"/>
      <c r="AF923" s="3"/>
      <c r="AG923" s="3"/>
      <c r="AH923" s="3"/>
      <c r="AI923" s="3"/>
      <c r="AJ923" s="3"/>
      <c r="AK923" s="3"/>
      <c r="AL923" s="3"/>
      <c r="AM923" s="1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0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29"/>
      <c r="BQ923" s="34"/>
      <c r="BR923" s="34"/>
      <c r="BS923" s="34"/>
      <c r="BT923" s="34"/>
      <c r="BU923" s="34"/>
      <c r="BV923" s="34"/>
      <c r="BW923" s="34"/>
      <c r="BX923" s="34"/>
      <c r="BY923" s="31"/>
      <c r="BZ923" s="31"/>
      <c r="CA923" s="31"/>
      <c r="CB923" s="31"/>
      <c r="CC923" s="31"/>
      <c r="CD923" s="31"/>
      <c r="CE923" s="31"/>
      <c r="CF923" s="31"/>
      <c r="CG923" s="31"/>
      <c r="CH923" s="31"/>
      <c r="CI923" s="31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</row>
    <row r="924" spans="1:99" x14ac:dyDescent="0.15">
      <c r="A924" s="3"/>
      <c r="B924" s="3"/>
      <c r="C924" s="3"/>
      <c r="D924" s="3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4"/>
      <c r="AD924" s="3"/>
      <c r="AE924" s="3"/>
      <c r="AF924" s="3"/>
      <c r="AG924" s="3"/>
      <c r="AH924" s="3"/>
      <c r="AI924" s="3"/>
      <c r="AJ924" s="3"/>
      <c r="AK924" s="3"/>
      <c r="AL924" s="3"/>
      <c r="AM924" s="1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0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29"/>
      <c r="BQ924" s="34"/>
      <c r="BR924" s="34"/>
      <c r="BS924" s="34"/>
      <c r="BT924" s="34"/>
      <c r="BU924" s="34"/>
      <c r="BV924" s="34"/>
      <c r="BW924" s="34"/>
      <c r="BX924" s="34"/>
      <c r="BY924" s="31"/>
      <c r="BZ924" s="31"/>
      <c r="CA924" s="31"/>
      <c r="CB924" s="31"/>
      <c r="CC924" s="31"/>
      <c r="CD924" s="31"/>
      <c r="CE924" s="31"/>
      <c r="CF924" s="31"/>
      <c r="CG924" s="31"/>
      <c r="CH924" s="31"/>
      <c r="CI924" s="31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</row>
    <row r="925" spans="1:99" x14ac:dyDescent="0.15">
      <c r="A925" s="3"/>
      <c r="B925" s="3"/>
      <c r="C925" s="3"/>
      <c r="D925" s="3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4"/>
      <c r="AD925" s="3"/>
      <c r="AE925" s="3"/>
      <c r="AF925" s="3"/>
      <c r="AG925" s="3"/>
      <c r="AH925" s="3"/>
      <c r="AI925" s="3"/>
      <c r="AJ925" s="3"/>
      <c r="AK925" s="3"/>
      <c r="AL925" s="3"/>
      <c r="AM925" s="1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0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29"/>
      <c r="BQ925" s="34"/>
      <c r="BR925" s="34"/>
      <c r="BS925" s="34"/>
      <c r="BT925" s="34"/>
      <c r="BU925" s="34"/>
      <c r="BV925" s="34"/>
      <c r="BW925" s="34"/>
      <c r="BX925" s="34"/>
      <c r="BY925" s="31"/>
      <c r="BZ925" s="31"/>
      <c r="CA925" s="31"/>
      <c r="CB925" s="31"/>
      <c r="CC925" s="31"/>
      <c r="CD925" s="31"/>
      <c r="CE925" s="31"/>
      <c r="CF925" s="31"/>
      <c r="CG925" s="31"/>
      <c r="CH925" s="31"/>
      <c r="CI925" s="31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</row>
    <row r="926" spans="1:99" x14ac:dyDescent="0.15">
      <c r="A926" s="3"/>
      <c r="B926" s="3"/>
      <c r="C926" s="3"/>
      <c r="D926" s="3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4"/>
      <c r="AD926" s="3"/>
      <c r="AE926" s="3"/>
      <c r="AF926" s="3"/>
      <c r="AG926" s="3"/>
      <c r="AH926" s="3"/>
      <c r="AI926" s="3"/>
      <c r="AJ926" s="3"/>
      <c r="AK926" s="3"/>
      <c r="AL926" s="3"/>
      <c r="AM926" s="1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0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29"/>
      <c r="BQ926" s="34"/>
      <c r="BR926" s="34"/>
      <c r="BS926" s="34"/>
      <c r="BT926" s="34"/>
      <c r="BU926" s="34"/>
      <c r="BV926" s="34"/>
      <c r="BW926" s="34"/>
      <c r="BX926" s="34"/>
      <c r="BY926" s="31"/>
      <c r="BZ926" s="31"/>
      <c r="CA926" s="31"/>
      <c r="CB926" s="31"/>
      <c r="CC926" s="31"/>
      <c r="CD926" s="31"/>
      <c r="CE926" s="31"/>
      <c r="CF926" s="31"/>
      <c r="CG926" s="31"/>
      <c r="CH926" s="31"/>
      <c r="CI926" s="31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</row>
    <row r="927" spans="1:99" x14ac:dyDescent="0.15">
      <c r="A927" s="3"/>
      <c r="B927" s="3"/>
      <c r="C927" s="3"/>
      <c r="D927" s="3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4"/>
      <c r="AD927" s="3"/>
      <c r="AE927" s="3"/>
      <c r="AF927" s="3"/>
      <c r="AG927" s="3"/>
      <c r="AH927" s="3"/>
      <c r="AI927" s="3"/>
      <c r="AJ927" s="3"/>
      <c r="AK927" s="3"/>
      <c r="AL927" s="3"/>
      <c r="AM927" s="1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0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29"/>
      <c r="BQ927" s="34"/>
      <c r="BR927" s="34"/>
      <c r="BS927" s="34"/>
      <c r="BT927" s="34"/>
      <c r="BU927" s="34"/>
      <c r="BV927" s="34"/>
      <c r="BW927" s="34"/>
      <c r="BX927" s="34"/>
      <c r="BY927" s="31"/>
      <c r="BZ927" s="31"/>
      <c r="CA927" s="31"/>
      <c r="CB927" s="31"/>
      <c r="CC927" s="31"/>
      <c r="CD927" s="31"/>
      <c r="CE927" s="31"/>
      <c r="CF927" s="31"/>
      <c r="CG927" s="31"/>
      <c r="CH927" s="31"/>
      <c r="CI927" s="31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</row>
    <row r="928" spans="1:99" x14ac:dyDescent="0.15">
      <c r="A928" s="3"/>
      <c r="B928" s="3"/>
      <c r="C928" s="3"/>
      <c r="D928" s="3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4"/>
      <c r="AD928" s="3"/>
      <c r="AE928" s="3"/>
      <c r="AF928" s="3"/>
      <c r="AG928" s="3"/>
      <c r="AH928" s="3"/>
      <c r="AI928" s="3"/>
      <c r="AJ928" s="3"/>
      <c r="AK928" s="3"/>
      <c r="AL928" s="3"/>
      <c r="AM928" s="1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0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29"/>
      <c r="BQ928" s="34"/>
      <c r="BR928" s="34"/>
      <c r="BS928" s="34"/>
      <c r="BT928" s="34"/>
      <c r="BU928" s="34"/>
      <c r="BV928" s="34"/>
      <c r="BW928" s="34"/>
      <c r="BX928" s="34"/>
      <c r="BY928" s="31"/>
      <c r="BZ928" s="31"/>
      <c r="CA928" s="31"/>
      <c r="CB928" s="31"/>
      <c r="CC928" s="31"/>
      <c r="CD928" s="31"/>
      <c r="CE928" s="31"/>
      <c r="CF928" s="31"/>
      <c r="CG928" s="31"/>
      <c r="CH928" s="31"/>
      <c r="CI928" s="31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</row>
    <row r="929" spans="1:99" x14ac:dyDescent="0.15">
      <c r="A929" s="3"/>
      <c r="B929" s="3"/>
      <c r="C929" s="3"/>
      <c r="D929" s="3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4"/>
      <c r="AD929" s="3"/>
      <c r="AE929" s="3"/>
      <c r="AF929" s="3"/>
      <c r="AG929" s="3"/>
      <c r="AH929" s="3"/>
      <c r="AI929" s="3"/>
      <c r="AJ929" s="3"/>
      <c r="AK929" s="3"/>
      <c r="AL929" s="3"/>
      <c r="AM929" s="1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0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29"/>
      <c r="BQ929" s="34"/>
      <c r="BR929" s="34"/>
      <c r="BS929" s="34"/>
      <c r="BT929" s="34"/>
      <c r="BU929" s="34"/>
      <c r="BV929" s="34"/>
      <c r="BW929" s="34"/>
      <c r="BX929" s="34"/>
      <c r="BY929" s="31"/>
      <c r="BZ929" s="31"/>
      <c r="CA929" s="31"/>
      <c r="CB929" s="31"/>
      <c r="CC929" s="31"/>
      <c r="CD929" s="31"/>
      <c r="CE929" s="31"/>
      <c r="CF929" s="31"/>
      <c r="CG929" s="31"/>
      <c r="CH929" s="31"/>
      <c r="CI929" s="31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</row>
    <row r="930" spans="1:99" x14ac:dyDescent="0.15">
      <c r="A930" s="3"/>
      <c r="B930" s="3"/>
      <c r="C930" s="3"/>
      <c r="D930" s="3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4"/>
      <c r="AD930" s="3"/>
      <c r="AE930" s="3"/>
      <c r="AF930" s="3"/>
      <c r="AG930" s="3"/>
      <c r="AH930" s="3"/>
      <c r="AI930" s="3"/>
      <c r="AJ930" s="3"/>
      <c r="AK930" s="3"/>
      <c r="AL930" s="3"/>
      <c r="AM930" s="1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0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29"/>
      <c r="BQ930" s="34"/>
      <c r="BR930" s="34"/>
      <c r="BS930" s="34"/>
      <c r="BT930" s="34"/>
      <c r="BU930" s="34"/>
      <c r="BV930" s="34"/>
      <c r="BW930" s="34"/>
      <c r="BX930" s="34"/>
      <c r="BY930" s="31"/>
      <c r="BZ930" s="31"/>
      <c r="CA930" s="31"/>
      <c r="CB930" s="31"/>
      <c r="CC930" s="31"/>
      <c r="CD930" s="31"/>
      <c r="CE930" s="31"/>
      <c r="CF930" s="31"/>
      <c r="CG930" s="31"/>
      <c r="CH930" s="31"/>
      <c r="CI930" s="31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</row>
    <row r="931" spans="1:99" x14ac:dyDescent="0.15">
      <c r="A931" s="3"/>
      <c r="B931" s="3"/>
      <c r="C931" s="3"/>
      <c r="D931" s="3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4"/>
      <c r="AD931" s="3"/>
      <c r="AE931" s="3"/>
      <c r="AF931" s="3"/>
      <c r="AG931" s="3"/>
      <c r="AH931" s="3"/>
      <c r="AI931" s="3"/>
      <c r="AJ931" s="3"/>
      <c r="AK931" s="3"/>
      <c r="AL931" s="3"/>
      <c r="AM931" s="1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0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29"/>
      <c r="BQ931" s="34"/>
      <c r="BR931" s="34"/>
      <c r="BS931" s="34"/>
      <c r="BT931" s="34"/>
      <c r="BU931" s="34"/>
      <c r="BV931" s="34"/>
      <c r="BW931" s="34"/>
      <c r="BX931" s="34"/>
      <c r="BY931" s="31"/>
      <c r="BZ931" s="31"/>
      <c r="CA931" s="31"/>
      <c r="CB931" s="31"/>
      <c r="CC931" s="31"/>
      <c r="CD931" s="31"/>
      <c r="CE931" s="31"/>
      <c r="CF931" s="31"/>
      <c r="CG931" s="31"/>
      <c r="CH931" s="31"/>
      <c r="CI931" s="31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</row>
    <row r="932" spans="1:99" x14ac:dyDescent="0.15">
      <c r="A932" s="3"/>
      <c r="B932" s="3"/>
      <c r="C932" s="3"/>
      <c r="D932" s="3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4"/>
      <c r="AD932" s="3"/>
      <c r="AE932" s="3"/>
      <c r="AF932" s="3"/>
      <c r="AG932" s="3"/>
      <c r="AH932" s="3"/>
      <c r="AI932" s="3"/>
      <c r="AJ932" s="3"/>
      <c r="AK932" s="3"/>
      <c r="AL932" s="3"/>
      <c r="AM932" s="1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0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29"/>
      <c r="BQ932" s="34"/>
      <c r="BR932" s="34"/>
      <c r="BS932" s="34"/>
      <c r="BT932" s="34"/>
      <c r="BU932" s="34"/>
      <c r="BV932" s="34"/>
      <c r="BW932" s="34"/>
      <c r="BX932" s="34"/>
      <c r="BY932" s="31"/>
      <c r="BZ932" s="31"/>
      <c r="CA932" s="31"/>
      <c r="CB932" s="31"/>
      <c r="CC932" s="31"/>
      <c r="CD932" s="31"/>
      <c r="CE932" s="31"/>
      <c r="CF932" s="31"/>
      <c r="CG932" s="31"/>
      <c r="CH932" s="31"/>
      <c r="CI932" s="31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</row>
    <row r="933" spans="1:99" x14ac:dyDescent="0.15">
      <c r="A933" s="3"/>
      <c r="B933" s="3"/>
      <c r="C933" s="3"/>
      <c r="D933" s="3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4"/>
      <c r="AD933" s="3"/>
      <c r="AE933" s="3"/>
      <c r="AF933" s="3"/>
      <c r="AG933" s="3"/>
      <c r="AH933" s="3"/>
      <c r="AI933" s="3"/>
      <c r="AJ933" s="3"/>
      <c r="AK933" s="3"/>
      <c r="AL933" s="3"/>
      <c r="AM933" s="1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0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29"/>
      <c r="BQ933" s="34"/>
      <c r="BR933" s="34"/>
      <c r="BS933" s="34"/>
      <c r="BT933" s="34"/>
      <c r="BU933" s="34"/>
      <c r="BV933" s="34"/>
      <c r="BW933" s="34"/>
      <c r="BX933" s="34"/>
      <c r="BY933" s="31"/>
      <c r="BZ933" s="31"/>
      <c r="CA933" s="31"/>
      <c r="CB933" s="31"/>
      <c r="CC933" s="31"/>
      <c r="CD933" s="31"/>
      <c r="CE933" s="31"/>
      <c r="CF933" s="31"/>
      <c r="CG933" s="31"/>
      <c r="CH933" s="31"/>
      <c r="CI933" s="31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</row>
    <row r="934" spans="1:99" x14ac:dyDescent="0.15">
      <c r="A934" s="3"/>
      <c r="B934" s="3"/>
      <c r="C934" s="3"/>
      <c r="D934" s="3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4"/>
      <c r="AD934" s="3"/>
      <c r="AE934" s="3"/>
      <c r="AF934" s="3"/>
      <c r="AG934" s="3"/>
      <c r="AH934" s="3"/>
      <c r="AI934" s="3"/>
      <c r="AJ934" s="3"/>
      <c r="AK934" s="3"/>
      <c r="AL934" s="3"/>
      <c r="AM934" s="1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0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29"/>
      <c r="BQ934" s="34"/>
      <c r="BR934" s="34"/>
      <c r="BS934" s="34"/>
      <c r="BT934" s="34"/>
      <c r="BU934" s="34"/>
      <c r="BV934" s="34"/>
      <c r="BW934" s="34"/>
      <c r="BX934" s="34"/>
      <c r="BY934" s="31"/>
      <c r="BZ934" s="31"/>
      <c r="CA934" s="31"/>
      <c r="CB934" s="31"/>
      <c r="CC934" s="31"/>
      <c r="CD934" s="31"/>
      <c r="CE934" s="31"/>
      <c r="CF934" s="31"/>
      <c r="CG934" s="31"/>
      <c r="CH934" s="31"/>
      <c r="CI934" s="31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</row>
    <row r="935" spans="1:99" x14ac:dyDescent="0.15">
      <c r="A935" s="3"/>
      <c r="B935" s="3"/>
      <c r="C935" s="3"/>
      <c r="D935" s="3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4"/>
      <c r="AD935" s="3"/>
      <c r="AE935" s="3"/>
      <c r="AF935" s="3"/>
      <c r="AG935" s="3"/>
      <c r="AH935" s="3"/>
      <c r="AI935" s="3"/>
      <c r="AJ935" s="3"/>
      <c r="AK935" s="3"/>
      <c r="AL935" s="3"/>
      <c r="AM935" s="1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0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29"/>
      <c r="BQ935" s="34"/>
      <c r="BR935" s="34"/>
      <c r="BS935" s="34"/>
      <c r="BT935" s="34"/>
      <c r="BU935" s="34"/>
      <c r="BV935" s="34"/>
      <c r="BW935" s="34"/>
      <c r="BX935" s="34"/>
      <c r="BY935" s="31"/>
      <c r="BZ935" s="31"/>
      <c r="CA935" s="31"/>
      <c r="CB935" s="31"/>
      <c r="CC935" s="31"/>
      <c r="CD935" s="31"/>
      <c r="CE935" s="31"/>
      <c r="CF935" s="31"/>
      <c r="CG935" s="31"/>
      <c r="CH935" s="31"/>
      <c r="CI935" s="31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</row>
    <row r="936" spans="1:99" x14ac:dyDescent="0.15">
      <c r="A936" s="3"/>
      <c r="B936" s="3"/>
      <c r="C936" s="3"/>
      <c r="D936" s="3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4"/>
      <c r="AD936" s="3"/>
      <c r="AE936" s="3"/>
      <c r="AF936" s="3"/>
      <c r="AG936" s="3"/>
      <c r="AH936" s="3"/>
      <c r="AI936" s="3"/>
      <c r="AJ936" s="3"/>
      <c r="AK936" s="3"/>
      <c r="AL936" s="3"/>
      <c r="AM936" s="1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0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29"/>
      <c r="BQ936" s="34"/>
      <c r="BR936" s="34"/>
      <c r="BS936" s="34"/>
      <c r="BT936" s="34"/>
      <c r="BU936" s="34"/>
      <c r="BV936" s="34"/>
      <c r="BW936" s="34"/>
      <c r="BX936" s="34"/>
      <c r="BY936" s="31"/>
      <c r="BZ936" s="31"/>
      <c r="CA936" s="31"/>
      <c r="CB936" s="31"/>
      <c r="CC936" s="31"/>
      <c r="CD936" s="31"/>
      <c r="CE936" s="31"/>
      <c r="CF936" s="31"/>
      <c r="CG936" s="31"/>
      <c r="CH936" s="31"/>
      <c r="CI936" s="31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</row>
    <row r="937" spans="1:99" x14ac:dyDescent="0.15">
      <c r="A937" s="3"/>
      <c r="B937" s="3"/>
      <c r="C937" s="3"/>
      <c r="D937" s="3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4"/>
      <c r="AD937" s="3"/>
      <c r="AE937" s="3"/>
      <c r="AF937" s="3"/>
      <c r="AG937" s="3"/>
      <c r="AH937" s="3"/>
      <c r="AI937" s="3"/>
      <c r="AJ937" s="3"/>
      <c r="AK937" s="3"/>
      <c r="AL937" s="3"/>
      <c r="AM937" s="1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0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29"/>
      <c r="BQ937" s="34"/>
      <c r="BR937" s="34"/>
      <c r="BS937" s="34"/>
      <c r="BT937" s="34"/>
      <c r="BU937" s="34"/>
      <c r="BV937" s="34"/>
      <c r="BW937" s="34"/>
      <c r="BX937" s="34"/>
      <c r="BY937" s="31"/>
      <c r="BZ937" s="31"/>
      <c r="CA937" s="31"/>
      <c r="CB937" s="31"/>
      <c r="CC937" s="31"/>
      <c r="CD937" s="31"/>
      <c r="CE937" s="31"/>
      <c r="CF937" s="31"/>
      <c r="CG937" s="31"/>
      <c r="CH937" s="31"/>
      <c r="CI937" s="31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</row>
    <row r="938" spans="1:99" x14ac:dyDescent="0.15">
      <c r="A938" s="3"/>
      <c r="B938" s="3"/>
      <c r="C938" s="3"/>
      <c r="D938" s="3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4"/>
      <c r="AD938" s="3"/>
      <c r="AE938" s="3"/>
      <c r="AF938" s="3"/>
      <c r="AG938" s="3"/>
      <c r="AH938" s="3"/>
      <c r="AI938" s="3"/>
      <c r="AJ938" s="3"/>
      <c r="AK938" s="3"/>
      <c r="AL938" s="3"/>
      <c r="AM938" s="1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0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29"/>
      <c r="BQ938" s="34"/>
      <c r="BR938" s="34"/>
      <c r="BS938" s="34"/>
      <c r="BT938" s="34"/>
      <c r="BU938" s="34"/>
      <c r="BV938" s="34"/>
      <c r="BW938" s="34"/>
      <c r="BX938" s="34"/>
      <c r="BY938" s="31"/>
      <c r="BZ938" s="31"/>
      <c r="CA938" s="31"/>
      <c r="CB938" s="31"/>
      <c r="CC938" s="31"/>
      <c r="CD938" s="31"/>
      <c r="CE938" s="31"/>
      <c r="CF938" s="31"/>
      <c r="CG938" s="31"/>
      <c r="CH938" s="31"/>
      <c r="CI938" s="31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</row>
    <row r="939" spans="1:99" x14ac:dyDescent="0.15">
      <c r="A939" s="3"/>
      <c r="B939" s="3"/>
      <c r="C939" s="3"/>
      <c r="D939" s="3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4"/>
      <c r="AD939" s="3"/>
      <c r="AE939" s="3"/>
      <c r="AF939" s="3"/>
      <c r="AG939" s="3"/>
      <c r="AH939" s="3"/>
      <c r="AI939" s="3"/>
      <c r="AJ939" s="3"/>
      <c r="AK939" s="3"/>
      <c r="AL939" s="3"/>
      <c r="AM939" s="1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0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29"/>
      <c r="BQ939" s="34"/>
      <c r="BR939" s="34"/>
      <c r="BS939" s="34"/>
      <c r="BT939" s="34"/>
      <c r="BU939" s="34"/>
      <c r="BV939" s="34"/>
      <c r="BW939" s="34"/>
      <c r="BX939" s="34"/>
      <c r="BY939" s="31"/>
      <c r="BZ939" s="31"/>
      <c r="CA939" s="31"/>
      <c r="CB939" s="31"/>
      <c r="CC939" s="31"/>
      <c r="CD939" s="31"/>
      <c r="CE939" s="31"/>
      <c r="CF939" s="31"/>
      <c r="CG939" s="31"/>
      <c r="CH939" s="31"/>
      <c r="CI939" s="31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</row>
    <row r="940" spans="1:99" x14ac:dyDescent="0.15">
      <c r="A940" s="3"/>
      <c r="B940" s="3"/>
      <c r="C940" s="3"/>
      <c r="D940" s="3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4"/>
      <c r="AD940" s="3"/>
      <c r="AE940" s="3"/>
      <c r="AF940" s="3"/>
      <c r="AG940" s="3"/>
      <c r="AH940" s="3"/>
      <c r="AI940" s="3"/>
      <c r="AJ940" s="3"/>
      <c r="AK940" s="3"/>
      <c r="AL940" s="3"/>
      <c r="AM940" s="1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0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29"/>
      <c r="BQ940" s="34"/>
      <c r="BR940" s="34"/>
      <c r="BS940" s="34"/>
      <c r="BT940" s="34"/>
      <c r="BU940" s="34"/>
      <c r="BV940" s="34"/>
      <c r="BW940" s="34"/>
      <c r="BX940" s="34"/>
      <c r="BY940" s="31"/>
      <c r="BZ940" s="31"/>
      <c r="CA940" s="31"/>
      <c r="CB940" s="31"/>
      <c r="CC940" s="31"/>
      <c r="CD940" s="31"/>
      <c r="CE940" s="31"/>
      <c r="CF940" s="31"/>
      <c r="CG940" s="31"/>
      <c r="CH940" s="31"/>
      <c r="CI940" s="31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</row>
    <row r="941" spans="1:99" x14ac:dyDescent="0.15">
      <c r="A941" s="3"/>
      <c r="B941" s="3"/>
      <c r="C941" s="3"/>
      <c r="D941" s="3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4"/>
      <c r="AD941" s="3"/>
      <c r="AE941" s="3"/>
      <c r="AF941" s="3"/>
      <c r="AG941" s="3"/>
      <c r="AH941" s="3"/>
      <c r="AI941" s="3"/>
      <c r="AJ941" s="3"/>
      <c r="AK941" s="3"/>
      <c r="AL941" s="3"/>
      <c r="AM941" s="1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0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29"/>
      <c r="BQ941" s="34"/>
      <c r="BR941" s="34"/>
      <c r="BS941" s="34"/>
      <c r="BT941" s="34"/>
      <c r="BU941" s="34"/>
      <c r="BV941" s="34"/>
      <c r="BW941" s="34"/>
      <c r="BX941" s="34"/>
      <c r="BY941" s="31"/>
      <c r="BZ941" s="31"/>
      <c r="CA941" s="31"/>
      <c r="CB941" s="31"/>
      <c r="CC941" s="31"/>
      <c r="CD941" s="31"/>
      <c r="CE941" s="31"/>
      <c r="CF941" s="31"/>
      <c r="CG941" s="31"/>
      <c r="CH941" s="31"/>
      <c r="CI941" s="31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</row>
    <row r="942" spans="1:99" x14ac:dyDescent="0.15">
      <c r="A942" s="3"/>
      <c r="B942" s="3"/>
      <c r="C942" s="3"/>
      <c r="D942" s="3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4"/>
      <c r="AD942" s="3"/>
      <c r="AE942" s="3"/>
      <c r="AF942" s="3"/>
      <c r="AG942" s="3"/>
      <c r="AH942" s="3"/>
      <c r="AI942" s="3"/>
      <c r="AJ942" s="3"/>
      <c r="AK942" s="3"/>
      <c r="AL942" s="3"/>
      <c r="AM942" s="1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0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29"/>
      <c r="BQ942" s="34"/>
      <c r="BR942" s="34"/>
      <c r="BS942" s="34"/>
      <c r="BT942" s="34"/>
      <c r="BU942" s="34"/>
      <c r="BV942" s="34"/>
      <c r="BW942" s="34"/>
      <c r="BX942" s="34"/>
      <c r="BY942" s="31"/>
      <c r="BZ942" s="31"/>
      <c r="CA942" s="31"/>
      <c r="CB942" s="31"/>
      <c r="CC942" s="31"/>
      <c r="CD942" s="31"/>
      <c r="CE942" s="31"/>
      <c r="CF942" s="31"/>
      <c r="CG942" s="31"/>
      <c r="CH942" s="31"/>
      <c r="CI942" s="31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</row>
    <row r="943" spans="1:99" x14ac:dyDescent="0.15">
      <c r="A943" s="3"/>
      <c r="B943" s="3"/>
      <c r="C943" s="3"/>
      <c r="D943" s="3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4"/>
      <c r="AD943" s="3"/>
      <c r="AE943" s="3"/>
      <c r="AF943" s="3"/>
      <c r="AG943" s="3"/>
      <c r="AH943" s="3"/>
      <c r="AI943" s="3"/>
      <c r="AJ943" s="3"/>
      <c r="AK943" s="3"/>
      <c r="AL943" s="3"/>
      <c r="AM943" s="1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0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29"/>
      <c r="BQ943" s="34"/>
      <c r="BR943" s="34"/>
      <c r="BS943" s="34"/>
      <c r="BT943" s="34"/>
      <c r="BU943" s="34"/>
      <c r="BV943" s="34"/>
      <c r="BW943" s="34"/>
      <c r="BX943" s="34"/>
      <c r="BY943" s="31"/>
      <c r="BZ943" s="31"/>
      <c r="CA943" s="31"/>
      <c r="CB943" s="31"/>
      <c r="CC943" s="31"/>
      <c r="CD943" s="31"/>
      <c r="CE943" s="31"/>
      <c r="CF943" s="31"/>
      <c r="CG943" s="31"/>
      <c r="CH943" s="31"/>
      <c r="CI943" s="31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</row>
    <row r="944" spans="1:99" x14ac:dyDescent="0.15">
      <c r="A944" s="3"/>
      <c r="B944" s="3"/>
      <c r="C944" s="3"/>
      <c r="D944" s="3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4"/>
      <c r="AD944" s="3"/>
      <c r="AE944" s="3"/>
      <c r="AF944" s="3"/>
      <c r="AG944" s="3"/>
      <c r="AH944" s="3"/>
      <c r="AI944" s="3"/>
      <c r="AJ944" s="3"/>
      <c r="AK944" s="3"/>
      <c r="AL944" s="3"/>
      <c r="AM944" s="1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0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29"/>
      <c r="BQ944" s="34"/>
      <c r="BR944" s="34"/>
      <c r="BS944" s="34"/>
      <c r="BT944" s="34"/>
      <c r="BU944" s="34"/>
      <c r="BV944" s="34"/>
      <c r="BW944" s="34"/>
      <c r="BX944" s="34"/>
      <c r="BY944" s="31"/>
      <c r="BZ944" s="31"/>
      <c r="CA944" s="31"/>
      <c r="CB944" s="31"/>
      <c r="CC944" s="31"/>
      <c r="CD944" s="31"/>
      <c r="CE944" s="31"/>
      <c r="CF944" s="31"/>
      <c r="CG944" s="31"/>
      <c r="CH944" s="31"/>
      <c r="CI944" s="31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</row>
    <row r="945" spans="1:99" x14ac:dyDescent="0.15">
      <c r="A945" s="3"/>
      <c r="B945" s="3"/>
      <c r="C945" s="3"/>
      <c r="D945" s="3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4"/>
      <c r="AD945" s="3"/>
      <c r="AE945" s="3"/>
      <c r="AF945" s="3"/>
      <c r="AG945" s="3"/>
      <c r="AH945" s="3"/>
      <c r="AI945" s="3"/>
      <c r="AJ945" s="3"/>
      <c r="AK945" s="3"/>
      <c r="AL945" s="3"/>
      <c r="AM945" s="1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0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29"/>
      <c r="BQ945" s="34"/>
      <c r="BR945" s="34"/>
      <c r="BS945" s="34"/>
      <c r="BT945" s="34"/>
      <c r="BU945" s="34"/>
      <c r="BV945" s="34"/>
      <c r="BW945" s="34"/>
      <c r="BX945" s="34"/>
      <c r="BY945" s="31"/>
      <c r="BZ945" s="31"/>
      <c r="CA945" s="31"/>
      <c r="CB945" s="31"/>
      <c r="CC945" s="31"/>
      <c r="CD945" s="31"/>
      <c r="CE945" s="31"/>
      <c r="CF945" s="31"/>
      <c r="CG945" s="31"/>
      <c r="CH945" s="31"/>
      <c r="CI945" s="31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</row>
    <row r="946" spans="1:99" x14ac:dyDescent="0.15">
      <c r="A946" s="3"/>
      <c r="B946" s="3"/>
      <c r="C946" s="3"/>
      <c r="D946" s="3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4"/>
      <c r="AD946" s="3"/>
      <c r="AE946" s="3"/>
      <c r="AF946" s="3"/>
      <c r="AG946" s="3"/>
      <c r="AH946" s="3"/>
      <c r="AI946" s="3"/>
      <c r="AJ946" s="3"/>
      <c r="AK946" s="3"/>
      <c r="AL946" s="3"/>
      <c r="AM946" s="1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0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29"/>
      <c r="BQ946" s="34"/>
      <c r="BR946" s="34"/>
      <c r="BS946" s="34"/>
      <c r="BT946" s="34"/>
      <c r="BU946" s="34"/>
      <c r="BV946" s="34"/>
      <c r="BW946" s="34"/>
      <c r="BX946" s="34"/>
      <c r="BY946" s="31"/>
      <c r="BZ946" s="31"/>
      <c r="CA946" s="31"/>
      <c r="CB946" s="31"/>
      <c r="CC946" s="31"/>
      <c r="CD946" s="31"/>
      <c r="CE946" s="31"/>
      <c r="CF946" s="31"/>
      <c r="CG946" s="31"/>
      <c r="CH946" s="31"/>
      <c r="CI946" s="31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</row>
    <row r="947" spans="1:99" x14ac:dyDescent="0.15">
      <c r="A947" s="3"/>
      <c r="B947" s="3"/>
      <c r="C947" s="3"/>
      <c r="D947" s="3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4"/>
      <c r="AD947" s="3"/>
      <c r="AE947" s="3"/>
      <c r="AF947" s="3"/>
      <c r="AG947" s="3"/>
      <c r="AH947" s="3"/>
      <c r="AI947" s="3"/>
      <c r="AJ947" s="3"/>
      <c r="AK947" s="3"/>
      <c r="AL947" s="3"/>
      <c r="AM947" s="1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0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29"/>
      <c r="BQ947" s="34"/>
      <c r="BR947" s="34"/>
      <c r="BS947" s="34"/>
      <c r="BT947" s="34"/>
      <c r="BU947" s="34"/>
      <c r="BV947" s="34"/>
      <c r="BW947" s="34"/>
      <c r="BX947" s="34"/>
      <c r="BY947" s="31"/>
      <c r="BZ947" s="31"/>
      <c r="CA947" s="31"/>
      <c r="CB947" s="31"/>
      <c r="CC947" s="31"/>
      <c r="CD947" s="31"/>
      <c r="CE947" s="31"/>
      <c r="CF947" s="31"/>
      <c r="CG947" s="31"/>
      <c r="CH947" s="31"/>
      <c r="CI947" s="31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</row>
    <row r="948" spans="1:99" x14ac:dyDescent="0.15">
      <c r="A948" s="3"/>
      <c r="B948" s="3"/>
      <c r="C948" s="3"/>
      <c r="D948" s="3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4"/>
      <c r="AD948" s="3"/>
      <c r="AE948" s="3"/>
      <c r="AF948" s="3"/>
      <c r="AG948" s="3"/>
      <c r="AH948" s="3"/>
      <c r="AI948" s="3"/>
      <c r="AJ948" s="3"/>
      <c r="AK948" s="3"/>
      <c r="AL948" s="3"/>
      <c r="AM948" s="1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0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29"/>
      <c r="BQ948" s="34"/>
      <c r="BR948" s="34"/>
      <c r="BS948" s="34"/>
      <c r="BT948" s="34"/>
      <c r="BU948" s="34"/>
      <c r="BV948" s="34"/>
      <c r="BW948" s="34"/>
      <c r="BX948" s="34"/>
      <c r="BY948" s="31"/>
      <c r="BZ948" s="31"/>
      <c r="CA948" s="31"/>
      <c r="CB948" s="31"/>
      <c r="CC948" s="31"/>
      <c r="CD948" s="31"/>
      <c r="CE948" s="31"/>
      <c r="CF948" s="31"/>
      <c r="CG948" s="31"/>
      <c r="CH948" s="31"/>
      <c r="CI948" s="31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</row>
    <row r="949" spans="1:99" x14ac:dyDescent="0.15">
      <c r="A949" s="3"/>
      <c r="B949" s="3"/>
      <c r="C949" s="3"/>
      <c r="D949" s="3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4"/>
      <c r="AD949" s="3"/>
      <c r="AE949" s="3"/>
      <c r="AF949" s="3"/>
      <c r="AG949" s="3"/>
      <c r="AH949" s="3"/>
      <c r="AI949" s="3"/>
      <c r="AJ949" s="3"/>
      <c r="AK949" s="3"/>
      <c r="AL949" s="3"/>
      <c r="AM949" s="1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0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29"/>
      <c r="BQ949" s="34"/>
      <c r="BR949" s="34"/>
      <c r="BS949" s="34"/>
      <c r="BT949" s="34"/>
      <c r="BU949" s="34"/>
      <c r="BV949" s="34"/>
      <c r="BW949" s="34"/>
      <c r="BX949" s="34"/>
      <c r="BY949" s="31"/>
      <c r="BZ949" s="31"/>
      <c r="CA949" s="31"/>
      <c r="CB949" s="31"/>
      <c r="CC949" s="31"/>
      <c r="CD949" s="31"/>
      <c r="CE949" s="31"/>
      <c r="CF949" s="31"/>
      <c r="CG949" s="31"/>
      <c r="CH949" s="31"/>
      <c r="CI949" s="31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</row>
    <row r="950" spans="1:99" x14ac:dyDescent="0.15">
      <c r="A950" s="3"/>
      <c r="B950" s="3"/>
      <c r="C950" s="3"/>
      <c r="D950" s="3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4"/>
      <c r="AD950" s="3"/>
      <c r="AE950" s="3"/>
      <c r="AF950" s="3"/>
      <c r="AG950" s="3"/>
      <c r="AH950" s="3"/>
      <c r="AI950" s="3"/>
      <c r="AJ950" s="3"/>
      <c r="AK950" s="3"/>
      <c r="AL950" s="3"/>
      <c r="AM950" s="1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0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29"/>
      <c r="BQ950" s="34"/>
      <c r="BR950" s="34"/>
      <c r="BS950" s="34"/>
      <c r="BT950" s="34"/>
      <c r="BU950" s="34"/>
      <c r="BV950" s="34"/>
      <c r="BW950" s="34"/>
      <c r="BX950" s="34"/>
      <c r="BY950" s="31"/>
      <c r="BZ950" s="31"/>
      <c r="CA950" s="31"/>
      <c r="CB950" s="31"/>
      <c r="CC950" s="31"/>
      <c r="CD950" s="31"/>
      <c r="CE950" s="31"/>
      <c r="CF950" s="31"/>
      <c r="CG950" s="31"/>
      <c r="CH950" s="31"/>
      <c r="CI950" s="31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</row>
    <row r="951" spans="1:99" x14ac:dyDescent="0.15">
      <c r="A951" s="3"/>
      <c r="B951" s="3"/>
      <c r="C951" s="3"/>
      <c r="D951" s="3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4"/>
      <c r="AD951" s="3"/>
      <c r="AE951" s="3"/>
      <c r="AF951" s="3"/>
      <c r="AG951" s="3"/>
      <c r="AH951" s="3"/>
      <c r="AI951" s="3"/>
      <c r="AJ951" s="3"/>
      <c r="AK951" s="3"/>
      <c r="AL951" s="3"/>
      <c r="AM951" s="1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0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29"/>
      <c r="BQ951" s="34"/>
      <c r="BR951" s="34"/>
      <c r="BS951" s="34"/>
      <c r="BT951" s="34"/>
      <c r="BU951" s="34"/>
      <c r="BV951" s="34"/>
      <c r="BW951" s="34"/>
      <c r="BX951" s="34"/>
      <c r="BY951" s="31"/>
      <c r="BZ951" s="31"/>
      <c r="CA951" s="31"/>
      <c r="CB951" s="31"/>
      <c r="CC951" s="31"/>
      <c r="CD951" s="31"/>
      <c r="CE951" s="31"/>
      <c r="CF951" s="31"/>
      <c r="CG951" s="31"/>
      <c r="CH951" s="31"/>
      <c r="CI951" s="31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</row>
    <row r="952" spans="1:99" x14ac:dyDescent="0.15">
      <c r="A952" s="3"/>
      <c r="B952" s="3"/>
      <c r="C952" s="3"/>
      <c r="D952" s="3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4"/>
      <c r="AD952" s="3"/>
      <c r="AE952" s="3"/>
      <c r="AF952" s="3"/>
      <c r="AG952" s="3"/>
      <c r="AH952" s="3"/>
      <c r="AI952" s="3"/>
      <c r="AJ952" s="3"/>
      <c r="AK952" s="3"/>
      <c r="AL952" s="3"/>
      <c r="AM952" s="1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0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29"/>
      <c r="BQ952" s="34"/>
      <c r="BR952" s="34"/>
      <c r="BS952" s="34"/>
      <c r="BT952" s="34"/>
      <c r="BU952" s="34"/>
      <c r="BV952" s="34"/>
      <c r="BW952" s="34"/>
      <c r="BX952" s="34"/>
      <c r="BY952" s="31"/>
      <c r="BZ952" s="31"/>
      <c r="CA952" s="31"/>
      <c r="CB952" s="31"/>
      <c r="CC952" s="31"/>
      <c r="CD952" s="31"/>
      <c r="CE952" s="31"/>
      <c r="CF952" s="31"/>
      <c r="CG952" s="31"/>
      <c r="CH952" s="31"/>
      <c r="CI952" s="31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</row>
    <row r="953" spans="1:99" x14ac:dyDescent="0.15">
      <c r="A953" s="3"/>
      <c r="B953" s="3"/>
      <c r="C953" s="3"/>
      <c r="D953" s="3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4"/>
      <c r="AD953" s="3"/>
      <c r="AE953" s="3"/>
      <c r="AF953" s="3"/>
      <c r="AG953" s="3"/>
      <c r="AH953" s="3"/>
      <c r="AI953" s="3"/>
      <c r="AJ953" s="3"/>
      <c r="AK953" s="3"/>
      <c r="AL953" s="3"/>
      <c r="AM953" s="1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0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29"/>
      <c r="BQ953" s="34"/>
      <c r="BR953" s="34"/>
      <c r="BS953" s="34"/>
      <c r="BT953" s="34"/>
      <c r="BU953" s="34"/>
      <c r="BV953" s="34"/>
      <c r="BW953" s="34"/>
      <c r="BX953" s="34"/>
      <c r="BY953" s="31"/>
      <c r="BZ953" s="31"/>
      <c r="CA953" s="31"/>
      <c r="CB953" s="31"/>
      <c r="CC953" s="31"/>
      <c r="CD953" s="31"/>
      <c r="CE953" s="31"/>
      <c r="CF953" s="31"/>
      <c r="CG953" s="31"/>
      <c r="CH953" s="31"/>
      <c r="CI953" s="31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</row>
    <row r="954" spans="1:99" x14ac:dyDescent="0.15">
      <c r="A954" s="3"/>
      <c r="B954" s="3"/>
      <c r="C954" s="3"/>
      <c r="D954" s="3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4"/>
      <c r="AD954" s="3"/>
      <c r="AE954" s="3"/>
      <c r="AF954" s="3"/>
      <c r="AG954" s="3"/>
      <c r="AH954" s="3"/>
      <c r="AI954" s="3"/>
      <c r="AJ954" s="3"/>
      <c r="AK954" s="3"/>
      <c r="AL954" s="3"/>
      <c r="AM954" s="1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0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29"/>
      <c r="BQ954" s="34"/>
      <c r="BR954" s="34"/>
      <c r="BS954" s="34"/>
      <c r="BT954" s="34"/>
      <c r="BU954" s="34"/>
      <c r="BV954" s="34"/>
      <c r="BW954" s="34"/>
      <c r="BX954" s="34"/>
      <c r="BY954" s="31"/>
      <c r="BZ954" s="31"/>
      <c r="CA954" s="31"/>
      <c r="CB954" s="31"/>
      <c r="CC954" s="31"/>
      <c r="CD954" s="31"/>
      <c r="CE954" s="31"/>
      <c r="CF954" s="31"/>
      <c r="CG954" s="31"/>
      <c r="CH954" s="31"/>
      <c r="CI954" s="31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</row>
    <row r="955" spans="1:99" x14ac:dyDescent="0.15">
      <c r="A955" s="3"/>
      <c r="B955" s="3"/>
      <c r="C955" s="3"/>
      <c r="D955" s="3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4"/>
      <c r="AD955" s="3"/>
      <c r="AE955" s="3"/>
      <c r="AF955" s="3"/>
      <c r="AG955" s="3"/>
      <c r="AH955" s="3"/>
      <c r="AI955" s="3"/>
      <c r="AJ955" s="3"/>
      <c r="AK955" s="3"/>
      <c r="AL955" s="3"/>
      <c r="AM955" s="1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0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29"/>
      <c r="BQ955" s="34"/>
      <c r="BR955" s="34"/>
      <c r="BS955" s="34"/>
      <c r="BT955" s="34"/>
      <c r="BU955" s="34"/>
      <c r="BV955" s="34"/>
      <c r="BW955" s="34"/>
      <c r="BX955" s="34"/>
      <c r="BY955" s="31"/>
      <c r="BZ955" s="31"/>
      <c r="CA955" s="31"/>
      <c r="CB955" s="31"/>
      <c r="CC955" s="31"/>
      <c r="CD955" s="31"/>
      <c r="CE955" s="31"/>
      <c r="CF955" s="31"/>
      <c r="CG955" s="31"/>
      <c r="CH955" s="31"/>
      <c r="CI955" s="31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</row>
    <row r="956" spans="1:99" x14ac:dyDescent="0.15">
      <c r="A956" s="3"/>
      <c r="B956" s="3"/>
      <c r="C956" s="3"/>
      <c r="D956" s="3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4"/>
      <c r="AD956" s="3"/>
      <c r="AE956" s="3"/>
      <c r="AF956" s="3"/>
      <c r="AG956" s="3"/>
      <c r="AH956" s="3"/>
      <c r="AI956" s="3"/>
      <c r="AJ956" s="3"/>
      <c r="AK956" s="3"/>
      <c r="AL956" s="3"/>
      <c r="AM956" s="1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0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29"/>
      <c r="BQ956" s="34"/>
      <c r="BR956" s="34"/>
      <c r="BS956" s="34"/>
      <c r="BT956" s="34"/>
      <c r="BU956" s="34"/>
      <c r="BV956" s="34"/>
      <c r="BW956" s="34"/>
      <c r="BX956" s="34"/>
      <c r="BY956" s="31"/>
      <c r="BZ956" s="31"/>
      <c r="CA956" s="31"/>
      <c r="CB956" s="31"/>
      <c r="CC956" s="31"/>
      <c r="CD956" s="31"/>
      <c r="CE956" s="31"/>
      <c r="CF956" s="31"/>
      <c r="CG956" s="31"/>
      <c r="CH956" s="31"/>
      <c r="CI956" s="31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</row>
    <row r="957" spans="1:99" x14ac:dyDescent="0.15">
      <c r="A957" s="3"/>
      <c r="B957" s="3"/>
      <c r="C957" s="3"/>
      <c r="D957" s="3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4"/>
      <c r="AD957" s="3"/>
      <c r="AE957" s="3"/>
      <c r="AF957" s="3"/>
      <c r="AG957" s="3"/>
      <c r="AH957" s="3"/>
      <c r="AI957" s="3"/>
      <c r="AJ957" s="3"/>
      <c r="AK957" s="3"/>
      <c r="AL957" s="3"/>
      <c r="AM957" s="1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0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29"/>
      <c r="BQ957" s="34"/>
      <c r="BR957" s="34"/>
      <c r="BS957" s="34"/>
      <c r="BT957" s="34"/>
      <c r="BU957" s="34"/>
      <c r="BV957" s="34"/>
      <c r="BW957" s="34"/>
      <c r="BX957" s="34"/>
      <c r="BY957" s="31"/>
      <c r="BZ957" s="31"/>
      <c r="CA957" s="31"/>
      <c r="CB957" s="31"/>
      <c r="CC957" s="31"/>
      <c r="CD957" s="31"/>
      <c r="CE957" s="31"/>
      <c r="CF957" s="31"/>
      <c r="CG957" s="31"/>
      <c r="CH957" s="31"/>
      <c r="CI957" s="31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</row>
    <row r="958" spans="1:99" x14ac:dyDescent="0.15">
      <c r="A958" s="3"/>
      <c r="B958" s="3"/>
      <c r="C958" s="3"/>
      <c r="D958" s="3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4"/>
      <c r="AD958" s="3"/>
      <c r="AE958" s="3"/>
      <c r="AF958" s="3"/>
      <c r="AG958" s="3"/>
      <c r="AH958" s="3"/>
      <c r="AI958" s="3"/>
      <c r="AJ958" s="3"/>
      <c r="AK958" s="3"/>
      <c r="AL958" s="3"/>
      <c r="AM958" s="1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0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29"/>
      <c r="BQ958" s="34"/>
      <c r="BR958" s="34"/>
      <c r="BS958" s="34"/>
      <c r="BT958" s="34"/>
      <c r="BU958" s="34"/>
      <c r="BV958" s="34"/>
      <c r="BW958" s="34"/>
      <c r="BX958" s="34"/>
      <c r="BY958" s="31"/>
      <c r="BZ958" s="31"/>
      <c r="CA958" s="31"/>
      <c r="CB958" s="31"/>
      <c r="CC958" s="31"/>
      <c r="CD958" s="31"/>
      <c r="CE958" s="31"/>
      <c r="CF958" s="31"/>
      <c r="CG958" s="31"/>
      <c r="CH958" s="31"/>
      <c r="CI958" s="31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</row>
    <row r="959" spans="1:99" x14ac:dyDescent="0.15">
      <c r="A959" s="3"/>
      <c r="B959" s="3"/>
      <c r="C959" s="3"/>
      <c r="D959" s="3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4"/>
      <c r="AD959" s="3"/>
      <c r="AE959" s="3"/>
      <c r="AF959" s="3"/>
      <c r="AG959" s="3"/>
      <c r="AH959" s="3"/>
      <c r="AI959" s="3"/>
      <c r="AJ959" s="3"/>
      <c r="AK959" s="3"/>
      <c r="AL959" s="3"/>
      <c r="AM959" s="1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0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29"/>
      <c r="BQ959" s="34"/>
      <c r="BR959" s="34"/>
      <c r="BS959" s="34"/>
      <c r="BT959" s="34"/>
      <c r="BU959" s="34"/>
      <c r="BV959" s="34"/>
      <c r="BW959" s="34"/>
      <c r="BX959" s="34"/>
      <c r="BY959" s="31"/>
      <c r="BZ959" s="31"/>
      <c r="CA959" s="31"/>
      <c r="CB959" s="31"/>
      <c r="CC959" s="31"/>
      <c r="CD959" s="31"/>
      <c r="CE959" s="31"/>
      <c r="CF959" s="31"/>
      <c r="CG959" s="31"/>
      <c r="CH959" s="31"/>
      <c r="CI959" s="31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</row>
    <row r="960" spans="1:99" x14ac:dyDescent="0.15">
      <c r="A960" s="3"/>
      <c r="B960" s="3"/>
      <c r="C960" s="3"/>
      <c r="D960" s="3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4"/>
      <c r="AD960" s="3"/>
      <c r="AE960" s="3"/>
      <c r="AF960" s="3"/>
      <c r="AG960" s="3"/>
      <c r="AH960" s="3"/>
      <c r="AI960" s="3"/>
      <c r="AJ960" s="3"/>
      <c r="AK960" s="3"/>
      <c r="AL960" s="3"/>
      <c r="AM960" s="1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0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29"/>
      <c r="BQ960" s="34"/>
      <c r="BR960" s="34"/>
      <c r="BS960" s="34"/>
      <c r="BT960" s="34"/>
      <c r="BU960" s="34"/>
      <c r="BV960" s="34"/>
      <c r="BW960" s="34"/>
      <c r="BX960" s="34"/>
      <c r="BY960" s="31"/>
      <c r="BZ960" s="31"/>
      <c r="CA960" s="31"/>
      <c r="CB960" s="31"/>
      <c r="CC960" s="31"/>
      <c r="CD960" s="31"/>
      <c r="CE960" s="31"/>
      <c r="CF960" s="31"/>
      <c r="CG960" s="31"/>
      <c r="CH960" s="31"/>
      <c r="CI960" s="31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</row>
    <row r="961" spans="1:99" x14ac:dyDescent="0.15">
      <c r="A961" s="3"/>
      <c r="B961" s="3"/>
      <c r="C961" s="3"/>
      <c r="D961" s="3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4"/>
      <c r="AD961" s="3"/>
      <c r="AE961" s="3"/>
      <c r="AF961" s="3"/>
      <c r="AG961" s="3"/>
      <c r="AH961" s="3"/>
      <c r="AI961" s="3"/>
      <c r="AJ961" s="3"/>
      <c r="AK961" s="3"/>
      <c r="AL961" s="3"/>
      <c r="AM961" s="1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0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29"/>
      <c r="BQ961" s="34"/>
      <c r="BR961" s="34"/>
      <c r="BS961" s="34"/>
      <c r="BT961" s="34"/>
      <c r="BU961" s="34"/>
      <c r="BV961" s="34"/>
      <c r="BW961" s="34"/>
      <c r="BX961" s="34"/>
      <c r="BY961" s="31"/>
      <c r="BZ961" s="31"/>
      <c r="CA961" s="31"/>
      <c r="CB961" s="31"/>
      <c r="CC961" s="31"/>
      <c r="CD961" s="31"/>
      <c r="CE961" s="31"/>
      <c r="CF961" s="31"/>
      <c r="CG961" s="31"/>
      <c r="CH961" s="31"/>
      <c r="CI961" s="31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</row>
    <row r="962" spans="1:99" x14ac:dyDescent="0.15">
      <c r="A962" s="3"/>
      <c r="B962" s="3"/>
      <c r="C962" s="3"/>
      <c r="D962" s="3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4"/>
      <c r="AD962" s="3"/>
      <c r="AE962" s="3"/>
      <c r="AF962" s="3"/>
      <c r="AG962" s="3"/>
      <c r="AH962" s="3"/>
      <c r="AI962" s="3"/>
      <c r="AJ962" s="3"/>
      <c r="AK962" s="3"/>
      <c r="AL962" s="3"/>
      <c r="AM962" s="1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0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29"/>
      <c r="BQ962" s="34"/>
      <c r="BR962" s="34"/>
      <c r="BS962" s="34"/>
      <c r="BT962" s="34"/>
      <c r="BU962" s="34"/>
      <c r="BV962" s="34"/>
      <c r="BW962" s="34"/>
      <c r="BX962" s="34"/>
      <c r="BY962" s="31"/>
      <c r="BZ962" s="31"/>
      <c r="CA962" s="31"/>
      <c r="CB962" s="31"/>
      <c r="CC962" s="31"/>
      <c r="CD962" s="31"/>
      <c r="CE962" s="31"/>
      <c r="CF962" s="31"/>
      <c r="CG962" s="31"/>
      <c r="CH962" s="31"/>
      <c r="CI962" s="31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</row>
    <row r="963" spans="1:99" x14ac:dyDescent="0.15">
      <c r="A963" s="3"/>
      <c r="B963" s="3"/>
      <c r="C963" s="3"/>
      <c r="D963" s="3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4"/>
      <c r="AD963" s="3"/>
      <c r="AE963" s="3"/>
      <c r="AF963" s="3"/>
      <c r="AG963" s="3"/>
      <c r="AH963" s="3"/>
      <c r="AI963" s="3"/>
      <c r="AJ963" s="3"/>
      <c r="AK963" s="3"/>
      <c r="AL963" s="3"/>
      <c r="AM963" s="1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0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29"/>
      <c r="BQ963" s="34"/>
      <c r="BR963" s="34"/>
      <c r="BS963" s="34"/>
      <c r="BT963" s="34"/>
      <c r="BU963" s="34"/>
      <c r="BV963" s="34"/>
      <c r="BW963" s="34"/>
      <c r="BX963" s="34"/>
      <c r="BY963" s="31"/>
      <c r="BZ963" s="31"/>
      <c r="CA963" s="31"/>
      <c r="CB963" s="31"/>
      <c r="CC963" s="31"/>
      <c r="CD963" s="31"/>
      <c r="CE963" s="31"/>
      <c r="CF963" s="31"/>
      <c r="CG963" s="31"/>
      <c r="CH963" s="31"/>
      <c r="CI963" s="31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</row>
    <row r="964" spans="1:99" x14ac:dyDescent="0.15">
      <c r="A964" s="3"/>
      <c r="B964" s="3"/>
      <c r="C964" s="3"/>
      <c r="D964" s="3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4"/>
      <c r="AD964" s="3"/>
      <c r="AE964" s="3"/>
      <c r="AF964" s="3"/>
      <c r="AG964" s="3"/>
      <c r="AH964" s="3"/>
      <c r="AI964" s="3"/>
      <c r="AJ964" s="3"/>
      <c r="AK964" s="3"/>
      <c r="AL964" s="3"/>
      <c r="AM964" s="1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0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29"/>
      <c r="BQ964" s="34"/>
      <c r="BR964" s="34"/>
      <c r="BS964" s="34"/>
      <c r="BT964" s="34"/>
      <c r="BU964" s="34"/>
      <c r="BV964" s="34"/>
      <c r="BW964" s="34"/>
      <c r="BX964" s="34"/>
      <c r="BY964" s="31"/>
      <c r="BZ964" s="31"/>
      <c r="CA964" s="31"/>
      <c r="CB964" s="31"/>
      <c r="CC964" s="31"/>
      <c r="CD964" s="31"/>
      <c r="CE964" s="31"/>
      <c r="CF964" s="31"/>
      <c r="CG964" s="31"/>
      <c r="CH964" s="31"/>
      <c r="CI964" s="31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</row>
    <row r="965" spans="1:99" x14ac:dyDescent="0.15">
      <c r="A965" s="3"/>
      <c r="B965" s="3"/>
      <c r="C965" s="3"/>
      <c r="D965" s="3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4"/>
      <c r="AD965" s="3"/>
      <c r="AE965" s="3"/>
      <c r="AF965" s="3"/>
      <c r="AG965" s="3"/>
      <c r="AH965" s="3"/>
      <c r="AI965" s="3"/>
      <c r="AJ965" s="3"/>
      <c r="AK965" s="3"/>
      <c r="AL965" s="3"/>
      <c r="AM965" s="1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0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29"/>
      <c r="BQ965" s="34"/>
      <c r="BR965" s="34"/>
      <c r="BS965" s="34"/>
      <c r="BT965" s="34"/>
      <c r="BU965" s="34"/>
      <c r="BV965" s="34"/>
      <c r="BW965" s="34"/>
      <c r="BX965" s="34"/>
      <c r="BY965" s="31"/>
      <c r="BZ965" s="31"/>
      <c r="CA965" s="31"/>
      <c r="CB965" s="31"/>
      <c r="CC965" s="31"/>
      <c r="CD965" s="31"/>
      <c r="CE965" s="31"/>
      <c r="CF965" s="31"/>
      <c r="CG965" s="31"/>
      <c r="CH965" s="31"/>
      <c r="CI965" s="31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</row>
    <row r="966" spans="1:99" x14ac:dyDescent="0.15">
      <c r="A966" s="3"/>
      <c r="B966" s="3"/>
      <c r="C966" s="3"/>
      <c r="D966" s="3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4"/>
      <c r="AD966" s="3"/>
      <c r="AE966" s="3"/>
      <c r="AF966" s="3"/>
      <c r="AG966" s="3"/>
      <c r="AH966" s="3"/>
      <c r="AI966" s="3"/>
      <c r="AJ966" s="3"/>
      <c r="AK966" s="3"/>
      <c r="AL966" s="3"/>
      <c r="AM966" s="1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0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29"/>
      <c r="BQ966" s="34"/>
      <c r="BR966" s="34"/>
      <c r="BS966" s="34"/>
      <c r="BT966" s="34"/>
      <c r="BU966" s="34"/>
      <c r="BV966" s="34"/>
      <c r="BW966" s="34"/>
      <c r="BX966" s="34"/>
      <c r="BY966" s="31"/>
      <c r="BZ966" s="31"/>
      <c r="CA966" s="31"/>
      <c r="CB966" s="31"/>
      <c r="CC966" s="31"/>
      <c r="CD966" s="31"/>
      <c r="CE966" s="31"/>
      <c r="CF966" s="31"/>
      <c r="CG966" s="31"/>
      <c r="CH966" s="31"/>
      <c r="CI966" s="31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</row>
    <row r="967" spans="1:99" x14ac:dyDescent="0.15">
      <c r="A967" s="3"/>
      <c r="B967" s="3"/>
      <c r="C967" s="3"/>
      <c r="D967" s="3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4"/>
      <c r="AD967" s="3"/>
      <c r="AE967" s="3"/>
      <c r="AF967" s="3"/>
      <c r="AG967" s="3"/>
      <c r="AH967" s="3"/>
      <c r="AI967" s="3"/>
      <c r="AJ967" s="3"/>
      <c r="AK967" s="3"/>
      <c r="AL967" s="3"/>
      <c r="AM967" s="1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0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29"/>
      <c r="BQ967" s="34"/>
      <c r="BR967" s="34"/>
      <c r="BS967" s="34"/>
      <c r="BT967" s="34"/>
      <c r="BU967" s="34"/>
      <c r="BV967" s="34"/>
      <c r="BW967" s="34"/>
      <c r="BX967" s="34"/>
      <c r="BY967" s="31"/>
      <c r="BZ967" s="31"/>
      <c r="CA967" s="31"/>
      <c r="CB967" s="31"/>
      <c r="CC967" s="31"/>
      <c r="CD967" s="31"/>
      <c r="CE967" s="31"/>
      <c r="CF967" s="31"/>
      <c r="CG967" s="31"/>
      <c r="CH967" s="31"/>
      <c r="CI967" s="31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</row>
    <row r="968" spans="1:99" x14ac:dyDescent="0.15">
      <c r="A968" s="3"/>
      <c r="B968" s="3"/>
      <c r="C968" s="3"/>
      <c r="D968" s="3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4"/>
      <c r="AD968" s="3"/>
      <c r="AE968" s="3"/>
      <c r="AF968" s="3"/>
      <c r="AG968" s="3"/>
      <c r="AH968" s="3"/>
      <c r="AI968" s="3"/>
      <c r="AJ968" s="3"/>
      <c r="AK968" s="3"/>
      <c r="AL968" s="3"/>
      <c r="AM968" s="1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0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29"/>
      <c r="BQ968" s="34"/>
      <c r="BR968" s="34"/>
      <c r="BS968" s="34"/>
      <c r="BT968" s="34"/>
      <c r="BU968" s="34"/>
      <c r="BV968" s="34"/>
      <c r="BW968" s="34"/>
      <c r="BX968" s="34"/>
      <c r="BY968" s="31"/>
      <c r="BZ968" s="31"/>
      <c r="CA968" s="31"/>
      <c r="CB968" s="31"/>
      <c r="CC968" s="31"/>
      <c r="CD968" s="31"/>
      <c r="CE968" s="31"/>
      <c r="CF968" s="31"/>
      <c r="CG968" s="31"/>
      <c r="CH968" s="31"/>
      <c r="CI968" s="31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</row>
    <row r="969" spans="1:99" x14ac:dyDescent="0.15">
      <c r="A969" s="3"/>
      <c r="B969" s="3"/>
      <c r="C969" s="3"/>
      <c r="D969" s="3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4"/>
      <c r="AD969" s="3"/>
      <c r="AE969" s="3"/>
      <c r="AF969" s="3"/>
      <c r="AG969" s="3"/>
      <c r="AH969" s="3"/>
      <c r="AI969" s="3"/>
      <c r="AJ969" s="3"/>
      <c r="AK969" s="3"/>
      <c r="AL969" s="3"/>
      <c r="AM969" s="1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0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29"/>
      <c r="BQ969" s="34"/>
      <c r="BR969" s="34"/>
      <c r="BS969" s="34"/>
      <c r="BT969" s="34"/>
      <c r="BU969" s="34"/>
      <c r="BV969" s="34"/>
      <c r="BW969" s="34"/>
      <c r="BX969" s="34"/>
      <c r="BY969" s="31"/>
      <c r="BZ969" s="31"/>
      <c r="CA969" s="31"/>
      <c r="CB969" s="31"/>
      <c r="CC969" s="31"/>
      <c r="CD969" s="31"/>
      <c r="CE969" s="31"/>
      <c r="CF969" s="31"/>
      <c r="CG969" s="31"/>
      <c r="CH969" s="31"/>
      <c r="CI969" s="31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</row>
    <row r="970" spans="1:99" x14ac:dyDescent="0.15">
      <c r="A970" s="3"/>
      <c r="B970" s="3"/>
      <c r="C970" s="3"/>
      <c r="D970" s="3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4"/>
      <c r="AD970" s="3"/>
      <c r="AE970" s="3"/>
      <c r="AF970" s="3"/>
      <c r="AG970" s="3"/>
      <c r="AH970" s="3"/>
      <c r="AI970" s="3"/>
      <c r="AJ970" s="3"/>
      <c r="AK970" s="3"/>
      <c r="AL970" s="3"/>
      <c r="AM970" s="1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0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29"/>
      <c r="BQ970" s="34"/>
      <c r="BR970" s="34"/>
      <c r="BS970" s="34"/>
      <c r="BT970" s="34"/>
      <c r="BU970" s="34"/>
      <c r="BV970" s="34"/>
      <c r="BW970" s="34"/>
      <c r="BX970" s="34"/>
      <c r="BY970" s="31"/>
      <c r="BZ970" s="31"/>
      <c r="CA970" s="31"/>
      <c r="CB970" s="31"/>
      <c r="CC970" s="31"/>
      <c r="CD970" s="31"/>
      <c r="CE970" s="31"/>
      <c r="CF970" s="31"/>
      <c r="CG970" s="31"/>
      <c r="CH970" s="31"/>
      <c r="CI970" s="31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</row>
    <row r="971" spans="1:99" x14ac:dyDescent="0.15">
      <c r="A971" s="3"/>
      <c r="B971" s="3"/>
      <c r="C971" s="3"/>
      <c r="D971" s="3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4"/>
      <c r="AD971" s="3"/>
      <c r="AE971" s="3"/>
      <c r="AF971" s="3"/>
      <c r="AG971" s="3"/>
      <c r="AH971" s="3"/>
      <c r="AI971" s="3"/>
      <c r="AJ971" s="3"/>
      <c r="AK971" s="3"/>
      <c r="AL971" s="3"/>
      <c r="AM971" s="1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0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29"/>
      <c r="BQ971" s="34"/>
      <c r="BR971" s="34"/>
      <c r="BS971" s="34"/>
      <c r="BT971" s="34"/>
      <c r="BU971" s="34"/>
      <c r="BV971" s="34"/>
      <c r="BW971" s="34"/>
      <c r="BX971" s="34"/>
      <c r="BY971" s="31"/>
      <c r="BZ971" s="31"/>
      <c r="CA971" s="31"/>
      <c r="CB971" s="31"/>
      <c r="CC971" s="31"/>
      <c r="CD971" s="31"/>
      <c r="CE971" s="31"/>
      <c r="CF971" s="31"/>
      <c r="CG971" s="31"/>
      <c r="CH971" s="31"/>
      <c r="CI971" s="31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</row>
    <row r="972" spans="1:99" x14ac:dyDescent="0.15">
      <c r="A972" s="3"/>
      <c r="B972" s="3"/>
      <c r="C972" s="3"/>
      <c r="D972" s="3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4"/>
      <c r="AD972" s="3"/>
      <c r="AE972" s="3"/>
      <c r="AF972" s="3"/>
      <c r="AG972" s="3"/>
      <c r="AH972" s="3"/>
      <c r="AI972" s="3"/>
      <c r="AJ972" s="3"/>
      <c r="AK972" s="3"/>
      <c r="AL972" s="3"/>
      <c r="AM972" s="1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0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29"/>
      <c r="BQ972" s="34"/>
      <c r="BR972" s="34"/>
      <c r="BS972" s="34"/>
      <c r="BT972" s="34"/>
      <c r="BU972" s="34"/>
      <c r="BV972" s="34"/>
      <c r="BW972" s="34"/>
      <c r="BX972" s="34"/>
      <c r="BY972" s="31"/>
      <c r="BZ972" s="31"/>
      <c r="CA972" s="31"/>
      <c r="CB972" s="31"/>
      <c r="CC972" s="31"/>
      <c r="CD972" s="31"/>
      <c r="CE972" s="31"/>
      <c r="CF972" s="31"/>
      <c r="CG972" s="31"/>
      <c r="CH972" s="31"/>
      <c r="CI972" s="31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</row>
    <row r="973" spans="1:99" x14ac:dyDescent="0.15">
      <c r="A973" s="3"/>
      <c r="B973" s="3"/>
      <c r="C973" s="3"/>
      <c r="D973" s="3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4"/>
      <c r="AD973" s="3"/>
      <c r="AE973" s="3"/>
      <c r="AF973" s="3"/>
      <c r="AG973" s="3"/>
      <c r="AH973" s="3"/>
      <c r="AI973" s="3"/>
      <c r="AJ973" s="3"/>
      <c r="AK973" s="3"/>
      <c r="AL973" s="3"/>
      <c r="AM973" s="1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0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29"/>
      <c r="BQ973" s="34"/>
      <c r="BR973" s="34"/>
      <c r="BS973" s="34"/>
      <c r="BT973" s="34"/>
      <c r="BU973" s="34"/>
      <c r="BV973" s="34"/>
      <c r="BW973" s="34"/>
      <c r="BX973" s="34"/>
      <c r="BY973" s="31"/>
      <c r="BZ973" s="31"/>
      <c r="CA973" s="31"/>
      <c r="CB973" s="31"/>
      <c r="CC973" s="31"/>
      <c r="CD973" s="31"/>
      <c r="CE973" s="31"/>
      <c r="CF973" s="31"/>
      <c r="CG973" s="31"/>
      <c r="CH973" s="31"/>
      <c r="CI973" s="31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</row>
    <row r="974" spans="1:99" x14ac:dyDescent="0.15">
      <c r="A974" s="3"/>
      <c r="B974" s="3"/>
      <c r="C974" s="3"/>
      <c r="D974" s="3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4"/>
      <c r="AD974" s="3"/>
      <c r="AE974" s="3"/>
      <c r="AF974" s="3"/>
      <c r="AG974" s="3"/>
      <c r="AH974" s="3"/>
      <c r="AI974" s="3"/>
      <c r="AJ974" s="3"/>
      <c r="AK974" s="3"/>
      <c r="AL974" s="3"/>
      <c r="AM974" s="1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0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29"/>
      <c r="BQ974" s="34"/>
      <c r="BR974" s="34"/>
      <c r="BS974" s="34"/>
      <c r="BT974" s="34"/>
      <c r="BU974" s="34"/>
      <c r="BV974" s="34"/>
      <c r="BW974" s="34"/>
      <c r="BX974" s="34"/>
      <c r="BY974" s="31"/>
      <c r="BZ974" s="31"/>
      <c r="CA974" s="31"/>
      <c r="CB974" s="31"/>
      <c r="CC974" s="31"/>
      <c r="CD974" s="31"/>
      <c r="CE974" s="31"/>
      <c r="CF974" s="31"/>
      <c r="CG974" s="31"/>
      <c r="CH974" s="31"/>
      <c r="CI974" s="31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</row>
    <row r="975" spans="1:99" x14ac:dyDescent="0.15">
      <c r="A975" s="3"/>
      <c r="B975" s="3"/>
      <c r="C975" s="3"/>
      <c r="D975" s="3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4"/>
      <c r="AD975" s="3"/>
      <c r="AE975" s="3"/>
      <c r="AF975" s="3"/>
      <c r="AG975" s="3"/>
      <c r="AH975" s="3"/>
      <c r="AI975" s="3"/>
      <c r="AJ975" s="3"/>
      <c r="AK975" s="3"/>
      <c r="AL975" s="3"/>
      <c r="AM975" s="1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0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29"/>
      <c r="BQ975" s="34"/>
      <c r="BR975" s="34"/>
      <c r="BS975" s="34"/>
      <c r="BT975" s="34"/>
      <c r="BU975" s="34"/>
      <c r="BV975" s="34"/>
      <c r="BW975" s="34"/>
      <c r="BX975" s="34"/>
      <c r="BY975" s="31"/>
      <c r="BZ975" s="31"/>
      <c r="CA975" s="31"/>
      <c r="CB975" s="31"/>
      <c r="CC975" s="31"/>
      <c r="CD975" s="31"/>
      <c r="CE975" s="31"/>
      <c r="CF975" s="31"/>
      <c r="CG975" s="31"/>
      <c r="CH975" s="31"/>
      <c r="CI975" s="31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</row>
    <row r="976" spans="1:99" x14ac:dyDescent="0.15">
      <c r="A976" s="3"/>
      <c r="B976" s="3"/>
      <c r="C976" s="3"/>
      <c r="D976" s="3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4"/>
      <c r="AD976" s="3"/>
      <c r="AE976" s="3"/>
      <c r="AF976" s="3"/>
      <c r="AG976" s="3"/>
      <c r="AH976" s="3"/>
      <c r="AI976" s="3"/>
      <c r="AJ976" s="3"/>
      <c r="AK976" s="3"/>
      <c r="AL976" s="3"/>
      <c r="AM976" s="1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0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29"/>
      <c r="BQ976" s="34"/>
      <c r="BR976" s="34"/>
      <c r="BS976" s="34"/>
      <c r="BT976" s="34"/>
      <c r="BU976" s="34"/>
      <c r="BV976" s="34"/>
      <c r="BW976" s="34"/>
      <c r="BX976" s="34"/>
      <c r="BY976" s="31"/>
      <c r="BZ976" s="31"/>
      <c r="CA976" s="31"/>
      <c r="CB976" s="31"/>
      <c r="CC976" s="31"/>
      <c r="CD976" s="31"/>
      <c r="CE976" s="31"/>
      <c r="CF976" s="31"/>
      <c r="CG976" s="31"/>
      <c r="CH976" s="31"/>
      <c r="CI976" s="31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</row>
    <row r="977" spans="1:99" x14ac:dyDescent="0.15">
      <c r="A977" s="3"/>
      <c r="B977" s="3"/>
      <c r="C977" s="3"/>
      <c r="D977" s="3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4"/>
      <c r="AD977" s="3"/>
      <c r="AE977" s="3"/>
      <c r="AF977" s="3"/>
      <c r="AG977" s="3"/>
      <c r="AH977" s="3"/>
      <c r="AI977" s="3"/>
      <c r="AJ977" s="3"/>
      <c r="AK977" s="3"/>
      <c r="AL977" s="3"/>
      <c r="AM977" s="1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0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29"/>
      <c r="BQ977" s="34"/>
      <c r="BR977" s="34"/>
      <c r="BS977" s="34"/>
      <c r="BT977" s="34"/>
      <c r="BU977" s="34"/>
      <c r="BV977" s="34"/>
      <c r="BW977" s="34"/>
      <c r="BX977" s="34"/>
      <c r="BY977" s="31"/>
      <c r="BZ977" s="31"/>
      <c r="CA977" s="31"/>
      <c r="CB977" s="31"/>
      <c r="CC977" s="31"/>
      <c r="CD977" s="31"/>
      <c r="CE977" s="31"/>
      <c r="CF977" s="31"/>
      <c r="CG977" s="31"/>
      <c r="CH977" s="31"/>
      <c r="CI977" s="31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</row>
    <row r="978" spans="1:99" x14ac:dyDescent="0.15">
      <c r="A978" s="3"/>
      <c r="B978" s="3"/>
      <c r="C978" s="3"/>
      <c r="D978" s="3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4"/>
      <c r="AD978" s="3"/>
      <c r="AE978" s="3"/>
      <c r="AF978" s="3"/>
      <c r="AG978" s="3"/>
      <c r="AH978" s="3"/>
      <c r="AI978" s="3"/>
      <c r="AJ978" s="3"/>
      <c r="AK978" s="3"/>
      <c r="AL978" s="3"/>
      <c r="AM978" s="1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0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29"/>
      <c r="BQ978" s="34"/>
      <c r="BR978" s="34"/>
      <c r="BS978" s="34"/>
      <c r="BT978" s="34"/>
      <c r="BU978" s="34"/>
      <c r="BV978" s="34"/>
      <c r="BW978" s="34"/>
      <c r="BX978" s="34"/>
      <c r="BY978" s="31"/>
      <c r="BZ978" s="31"/>
      <c r="CA978" s="31"/>
      <c r="CB978" s="31"/>
      <c r="CC978" s="31"/>
      <c r="CD978" s="31"/>
      <c r="CE978" s="31"/>
      <c r="CF978" s="31"/>
      <c r="CG978" s="31"/>
      <c r="CH978" s="31"/>
      <c r="CI978" s="31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</row>
    <row r="979" spans="1:99" x14ac:dyDescent="0.15">
      <c r="A979" s="3"/>
      <c r="B979" s="3"/>
      <c r="C979" s="3"/>
      <c r="D979" s="3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4"/>
      <c r="AD979" s="3"/>
      <c r="AE979" s="3"/>
      <c r="AF979" s="3"/>
      <c r="AG979" s="3"/>
      <c r="AH979" s="3"/>
      <c r="AI979" s="3"/>
      <c r="AJ979" s="3"/>
      <c r="AK979" s="3"/>
      <c r="AL979" s="3"/>
      <c r="AM979" s="1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0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29"/>
      <c r="BQ979" s="34"/>
      <c r="BR979" s="34"/>
      <c r="BS979" s="34"/>
      <c r="BT979" s="34"/>
      <c r="BU979" s="34"/>
      <c r="BV979" s="34"/>
      <c r="BW979" s="34"/>
      <c r="BX979" s="34"/>
      <c r="BY979" s="31"/>
      <c r="BZ979" s="31"/>
      <c r="CA979" s="31"/>
      <c r="CB979" s="31"/>
      <c r="CC979" s="31"/>
      <c r="CD979" s="31"/>
      <c r="CE979" s="31"/>
      <c r="CF979" s="31"/>
      <c r="CG979" s="31"/>
      <c r="CH979" s="31"/>
      <c r="CI979" s="31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</row>
    <row r="980" spans="1:99" x14ac:dyDescent="0.15">
      <c r="A980" s="3"/>
      <c r="B980" s="3"/>
      <c r="C980" s="3"/>
      <c r="D980" s="3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4"/>
      <c r="AD980" s="3"/>
      <c r="AE980" s="3"/>
      <c r="AF980" s="3"/>
      <c r="AG980" s="3"/>
      <c r="AH980" s="3"/>
      <c r="AI980" s="3"/>
      <c r="AJ980" s="3"/>
      <c r="AK980" s="3"/>
      <c r="AL980" s="3"/>
      <c r="AM980" s="1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0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29"/>
      <c r="BQ980" s="34"/>
      <c r="BR980" s="34"/>
      <c r="BS980" s="34"/>
      <c r="BT980" s="34"/>
      <c r="BU980" s="34"/>
      <c r="BV980" s="34"/>
      <c r="BW980" s="34"/>
      <c r="BX980" s="34"/>
      <c r="BY980" s="31"/>
      <c r="BZ980" s="31"/>
      <c r="CA980" s="31"/>
      <c r="CB980" s="31"/>
      <c r="CC980" s="31"/>
      <c r="CD980" s="31"/>
      <c r="CE980" s="31"/>
      <c r="CF980" s="31"/>
      <c r="CG980" s="31"/>
      <c r="CH980" s="31"/>
      <c r="CI980" s="31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</row>
    <row r="981" spans="1:99" x14ac:dyDescent="0.15">
      <c r="A981" s="3"/>
      <c r="B981" s="3"/>
      <c r="C981" s="3"/>
      <c r="D981" s="3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4"/>
      <c r="AD981" s="3"/>
      <c r="AE981" s="3"/>
      <c r="AF981" s="3"/>
      <c r="AG981" s="3"/>
      <c r="AH981" s="3"/>
      <c r="AI981" s="3"/>
      <c r="AJ981" s="3"/>
      <c r="AK981" s="3"/>
      <c r="AL981" s="3"/>
      <c r="AM981" s="1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0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29"/>
      <c r="BQ981" s="34"/>
      <c r="BR981" s="34"/>
      <c r="BS981" s="34"/>
      <c r="BT981" s="34"/>
      <c r="BU981" s="34"/>
      <c r="BV981" s="34"/>
      <c r="BW981" s="34"/>
      <c r="BX981" s="34"/>
      <c r="BY981" s="31"/>
      <c r="BZ981" s="31"/>
      <c r="CA981" s="31"/>
      <c r="CB981" s="31"/>
      <c r="CC981" s="31"/>
      <c r="CD981" s="31"/>
      <c r="CE981" s="31"/>
      <c r="CF981" s="31"/>
      <c r="CG981" s="31"/>
      <c r="CH981" s="31"/>
      <c r="CI981" s="31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</row>
    <row r="982" spans="1:99" x14ac:dyDescent="0.15">
      <c r="A982" s="3"/>
      <c r="B982" s="3"/>
      <c r="C982" s="3"/>
      <c r="D982" s="3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4"/>
      <c r="AD982" s="3"/>
      <c r="AE982" s="3"/>
      <c r="AF982" s="3"/>
      <c r="AG982" s="3"/>
      <c r="AH982" s="3"/>
      <c r="AI982" s="3"/>
      <c r="AJ982" s="3"/>
      <c r="AK982" s="3"/>
      <c r="AL982" s="3"/>
      <c r="AM982" s="1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0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29"/>
      <c r="BQ982" s="34"/>
      <c r="BR982" s="34"/>
      <c r="BS982" s="34"/>
      <c r="BT982" s="34"/>
      <c r="BU982" s="34"/>
      <c r="BV982" s="34"/>
      <c r="BW982" s="34"/>
      <c r="BX982" s="34"/>
      <c r="BY982" s="31"/>
      <c r="BZ982" s="31"/>
      <c r="CA982" s="31"/>
      <c r="CB982" s="31"/>
      <c r="CC982" s="31"/>
      <c r="CD982" s="31"/>
      <c r="CE982" s="31"/>
      <c r="CF982" s="31"/>
      <c r="CG982" s="31"/>
      <c r="CH982" s="31"/>
      <c r="CI982" s="31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</row>
    <row r="983" spans="1:99" x14ac:dyDescent="0.15">
      <c r="A983" s="3"/>
      <c r="B983" s="3"/>
      <c r="C983" s="3"/>
      <c r="D983" s="3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4"/>
      <c r="AD983" s="3"/>
      <c r="AE983" s="3"/>
      <c r="AF983" s="3"/>
      <c r="AG983" s="3"/>
      <c r="AH983" s="3"/>
      <c r="AI983" s="3"/>
      <c r="AJ983" s="3"/>
      <c r="AK983" s="3"/>
      <c r="AL983" s="3"/>
      <c r="AM983" s="1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0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29"/>
      <c r="BQ983" s="34"/>
      <c r="BR983" s="34"/>
      <c r="BS983" s="34"/>
      <c r="BT983" s="34"/>
      <c r="BU983" s="34"/>
      <c r="BV983" s="34"/>
      <c r="BW983" s="34"/>
      <c r="BX983" s="34"/>
      <c r="BY983" s="31"/>
      <c r="BZ983" s="31"/>
      <c r="CA983" s="31"/>
      <c r="CB983" s="31"/>
      <c r="CC983" s="31"/>
      <c r="CD983" s="31"/>
      <c r="CE983" s="31"/>
      <c r="CF983" s="31"/>
      <c r="CG983" s="31"/>
      <c r="CH983" s="31"/>
      <c r="CI983" s="31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</row>
    <row r="984" spans="1:99" x14ac:dyDescent="0.15">
      <c r="A984" s="3"/>
      <c r="B984" s="3"/>
      <c r="C984" s="3"/>
      <c r="D984" s="3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4"/>
      <c r="AD984" s="3"/>
      <c r="AE984" s="3"/>
      <c r="AF984" s="3"/>
      <c r="AG984" s="3"/>
      <c r="AH984" s="3"/>
      <c r="AI984" s="3"/>
      <c r="AJ984" s="3"/>
      <c r="AK984" s="3"/>
      <c r="AL984" s="3"/>
      <c r="AM984" s="1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0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29"/>
      <c r="BQ984" s="34"/>
      <c r="BR984" s="34"/>
      <c r="BS984" s="34"/>
      <c r="BT984" s="34"/>
      <c r="BU984" s="34"/>
      <c r="BV984" s="34"/>
      <c r="BW984" s="34"/>
      <c r="BX984" s="34"/>
      <c r="BY984" s="31"/>
      <c r="BZ984" s="31"/>
      <c r="CA984" s="31"/>
      <c r="CB984" s="31"/>
      <c r="CC984" s="31"/>
      <c r="CD984" s="31"/>
      <c r="CE984" s="31"/>
      <c r="CF984" s="31"/>
      <c r="CG984" s="31"/>
      <c r="CH984" s="31"/>
      <c r="CI984" s="31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</row>
    <row r="985" spans="1:99" x14ac:dyDescent="0.15">
      <c r="A985" s="3"/>
      <c r="B985" s="3"/>
      <c r="C985" s="3"/>
      <c r="D985" s="3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4"/>
      <c r="AD985" s="3"/>
      <c r="AE985" s="3"/>
      <c r="AF985" s="3"/>
      <c r="AG985" s="3"/>
      <c r="AH985" s="3"/>
      <c r="AI985" s="3"/>
      <c r="AJ985" s="3"/>
      <c r="AK985" s="3"/>
      <c r="AL985" s="3"/>
      <c r="AM985" s="1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0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29"/>
      <c r="BQ985" s="34"/>
      <c r="BR985" s="34"/>
      <c r="BS985" s="34"/>
      <c r="BT985" s="34"/>
      <c r="BU985" s="34"/>
      <c r="BV985" s="34"/>
      <c r="BW985" s="34"/>
      <c r="BX985" s="34"/>
      <c r="BY985" s="31"/>
      <c r="BZ985" s="31"/>
      <c r="CA985" s="31"/>
      <c r="CB985" s="31"/>
      <c r="CC985" s="31"/>
      <c r="CD985" s="31"/>
      <c r="CE985" s="31"/>
      <c r="CF985" s="31"/>
      <c r="CG985" s="31"/>
      <c r="CH985" s="31"/>
      <c r="CI985" s="31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</row>
    <row r="986" spans="1:99" x14ac:dyDescent="0.15">
      <c r="A986" s="3"/>
      <c r="B986" s="3"/>
      <c r="C986" s="3"/>
      <c r="D986" s="3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4"/>
      <c r="AD986" s="3"/>
      <c r="AE986" s="3"/>
      <c r="AF986" s="3"/>
      <c r="AG986" s="3"/>
      <c r="AH986" s="3"/>
      <c r="AI986" s="3"/>
      <c r="AJ986" s="3"/>
      <c r="AK986" s="3"/>
      <c r="AL986" s="3"/>
      <c r="AM986" s="1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0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29"/>
      <c r="BQ986" s="34"/>
      <c r="BR986" s="34"/>
      <c r="BS986" s="34"/>
      <c r="BT986" s="34"/>
      <c r="BU986" s="34"/>
      <c r="BV986" s="34"/>
      <c r="BW986" s="34"/>
      <c r="BX986" s="34"/>
      <c r="BY986" s="31"/>
      <c r="BZ986" s="31"/>
      <c r="CA986" s="31"/>
      <c r="CB986" s="31"/>
      <c r="CC986" s="31"/>
      <c r="CD986" s="31"/>
      <c r="CE986" s="31"/>
      <c r="CF986" s="31"/>
      <c r="CG986" s="31"/>
      <c r="CH986" s="31"/>
      <c r="CI986" s="31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</row>
    <row r="987" spans="1:99" x14ac:dyDescent="0.15">
      <c r="A987" s="3"/>
      <c r="B987" s="3"/>
      <c r="C987" s="3"/>
      <c r="D987" s="3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4"/>
      <c r="AD987" s="3"/>
      <c r="AE987" s="3"/>
      <c r="AF987" s="3"/>
      <c r="AG987" s="3"/>
      <c r="AH987" s="3"/>
      <c r="AI987" s="3"/>
      <c r="AJ987" s="3"/>
      <c r="AK987" s="3"/>
      <c r="AL987" s="3"/>
      <c r="AM987" s="1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0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29"/>
      <c r="BQ987" s="34"/>
      <c r="BR987" s="34"/>
      <c r="BS987" s="34"/>
      <c r="BT987" s="34"/>
      <c r="BU987" s="34"/>
      <c r="BV987" s="34"/>
      <c r="BW987" s="34"/>
      <c r="BX987" s="34"/>
      <c r="BY987" s="31"/>
      <c r="BZ987" s="31"/>
      <c r="CA987" s="31"/>
      <c r="CB987" s="31"/>
      <c r="CC987" s="31"/>
      <c r="CD987" s="31"/>
      <c r="CE987" s="31"/>
      <c r="CF987" s="31"/>
      <c r="CG987" s="31"/>
      <c r="CH987" s="31"/>
      <c r="CI987" s="31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</row>
    <row r="988" spans="1:99" x14ac:dyDescent="0.15">
      <c r="A988" s="3"/>
      <c r="B988" s="3"/>
      <c r="C988" s="3"/>
      <c r="D988" s="3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4"/>
      <c r="AD988" s="3"/>
      <c r="AE988" s="3"/>
      <c r="AF988" s="3"/>
      <c r="AG988" s="3"/>
      <c r="AH988" s="3"/>
      <c r="AI988" s="3"/>
      <c r="AJ988" s="3"/>
      <c r="AK988" s="3"/>
      <c r="AL988" s="3"/>
      <c r="AM988" s="1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0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29"/>
      <c r="BQ988" s="34"/>
      <c r="BR988" s="34"/>
      <c r="BS988" s="34"/>
      <c r="BT988" s="34"/>
      <c r="BU988" s="34"/>
      <c r="BV988" s="34"/>
      <c r="BW988" s="34"/>
      <c r="BX988" s="34"/>
      <c r="BY988" s="31"/>
      <c r="BZ988" s="31"/>
      <c r="CA988" s="31"/>
      <c r="CB988" s="31"/>
      <c r="CC988" s="31"/>
      <c r="CD988" s="31"/>
      <c r="CE988" s="31"/>
      <c r="CF988" s="31"/>
      <c r="CG988" s="31"/>
      <c r="CH988" s="31"/>
      <c r="CI988" s="31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</row>
    <row r="989" spans="1:99" x14ac:dyDescent="0.15">
      <c r="A989" s="3"/>
      <c r="B989" s="3"/>
      <c r="C989" s="3"/>
      <c r="D989" s="3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4"/>
      <c r="AD989" s="3"/>
      <c r="AE989" s="3"/>
      <c r="AF989" s="3"/>
      <c r="AG989" s="3"/>
      <c r="AH989" s="3"/>
      <c r="AI989" s="3"/>
      <c r="AJ989" s="3"/>
      <c r="AK989" s="3"/>
      <c r="AL989" s="3"/>
      <c r="AM989" s="1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0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29"/>
      <c r="BQ989" s="34"/>
      <c r="BR989" s="34"/>
      <c r="BS989" s="34"/>
      <c r="BT989" s="34"/>
      <c r="BU989" s="34"/>
      <c r="BV989" s="34"/>
      <c r="BW989" s="34"/>
      <c r="BX989" s="34"/>
      <c r="BY989" s="31"/>
      <c r="BZ989" s="31"/>
      <c r="CA989" s="31"/>
      <c r="CB989" s="31"/>
      <c r="CC989" s="31"/>
      <c r="CD989" s="31"/>
      <c r="CE989" s="31"/>
      <c r="CF989" s="31"/>
      <c r="CG989" s="31"/>
      <c r="CH989" s="31"/>
      <c r="CI989" s="31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</row>
    <row r="990" spans="1:99" x14ac:dyDescent="0.15">
      <c r="A990" s="3"/>
      <c r="B990" s="3"/>
      <c r="C990" s="3"/>
      <c r="D990" s="3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4"/>
      <c r="AD990" s="3"/>
      <c r="AE990" s="3"/>
      <c r="AF990" s="3"/>
      <c r="AG990" s="3"/>
      <c r="AH990" s="3"/>
      <c r="AI990" s="3"/>
      <c r="AJ990" s="3"/>
      <c r="AK990" s="3"/>
      <c r="AL990" s="3"/>
      <c r="AM990" s="1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0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29"/>
      <c r="BQ990" s="34"/>
      <c r="BR990" s="34"/>
      <c r="BS990" s="34"/>
      <c r="BT990" s="34"/>
      <c r="BU990" s="34"/>
      <c r="BV990" s="34"/>
      <c r="BW990" s="34"/>
      <c r="BX990" s="34"/>
      <c r="BY990" s="31"/>
      <c r="BZ990" s="31"/>
      <c r="CA990" s="31"/>
      <c r="CB990" s="31"/>
      <c r="CC990" s="31"/>
      <c r="CD990" s="31"/>
      <c r="CE990" s="31"/>
      <c r="CF990" s="31"/>
      <c r="CG990" s="31"/>
      <c r="CH990" s="31"/>
      <c r="CI990" s="31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</row>
    <row r="991" spans="1:99" x14ac:dyDescent="0.15">
      <c r="A991" s="3"/>
      <c r="B991" s="3"/>
      <c r="C991" s="3"/>
      <c r="D991" s="3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4"/>
      <c r="AD991" s="3"/>
      <c r="AE991" s="3"/>
      <c r="AF991" s="3"/>
      <c r="AG991" s="3"/>
      <c r="AH991" s="3"/>
      <c r="AI991" s="3"/>
      <c r="AJ991" s="3"/>
      <c r="AK991" s="3"/>
      <c r="AL991" s="3"/>
      <c r="AM991" s="1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0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29"/>
      <c r="BQ991" s="34"/>
      <c r="BR991" s="34"/>
      <c r="BS991" s="34"/>
      <c r="BT991" s="34"/>
      <c r="BU991" s="34"/>
      <c r="BV991" s="34"/>
      <c r="BW991" s="34"/>
      <c r="BX991" s="34"/>
      <c r="BY991" s="31"/>
      <c r="BZ991" s="31"/>
      <c r="CA991" s="31"/>
      <c r="CB991" s="31"/>
      <c r="CC991" s="31"/>
      <c r="CD991" s="31"/>
      <c r="CE991" s="31"/>
      <c r="CF991" s="31"/>
      <c r="CG991" s="31"/>
      <c r="CH991" s="31"/>
      <c r="CI991" s="31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</row>
    <row r="992" spans="1:99" x14ac:dyDescent="0.15">
      <c r="A992" s="3"/>
      <c r="B992" s="3"/>
      <c r="C992" s="3"/>
      <c r="D992" s="3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4"/>
      <c r="AD992" s="3"/>
      <c r="AE992" s="3"/>
      <c r="AF992" s="3"/>
      <c r="AG992" s="3"/>
      <c r="AH992" s="3"/>
      <c r="AI992" s="3"/>
      <c r="AJ992" s="3"/>
      <c r="AK992" s="3"/>
      <c r="AL992" s="3"/>
      <c r="AM992" s="1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0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29"/>
      <c r="BQ992" s="34"/>
      <c r="BR992" s="34"/>
      <c r="BS992" s="34"/>
      <c r="BT992" s="34"/>
      <c r="BU992" s="34"/>
      <c r="BV992" s="34"/>
      <c r="BW992" s="34"/>
      <c r="BX992" s="34"/>
      <c r="BY992" s="31"/>
      <c r="BZ992" s="31"/>
      <c r="CA992" s="31"/>
      <c r="CB992" s="31"/>
      <c r="CC992" s="31"/>
      <c r="CD992" s="31"/>
      <c r="CE992" s="31"/>
      <c r="CF992" s="31"/>
      <c r="CG992" s="31"/>
      <c r="CH992" s="31"/>
      <c r="CI992" s="31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</row>
    <row r="993" spans="1:99" x14ac:dyDescent="0.15">
      <c r="A993" s="3"/>
      <c r="B993" s="3"/>
      <c r="C993" s="3"/>
      <c r="D993" s="3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4"/>
      <c r="AD993" s="3"/>
      <c r="AE993" s="3"/>
      <c r="AF993" s="3"/>
      <c r="AG993" s="3"/>
      <c r="AH993" s="3"/>
      <c r="AI993" s="3"/>
      <c r="AJ993" s="3"/>
      <c r="AK993" s="3"/>
      <c r="AL993" s="3"/>
      <c r="AM993" s="1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0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29"/>
      <c r="BQ993" s="34"/>
      <c r="BR993" s="34"/>
      <c r="BS993" s="34"/>
      <c r="BT993" s="34"/>
      <c r="BU993" s="34"/>
      <c r="BV993" s="34"/>
      <c r="BW993" s="34"/>
      <c r="BX993" s="34"/>
      <c r="BY993" s="31"/>
      <c r="BZ993" s="31"/>
      <c r="CA993" s="31"/>
      <c r="CB993" s="31"/>
      <c r="CC993" s="31"/>
      <c r="CD993" s="31"/>
      <c r="CE993" s="31"/>
      <c r="CF993" s="31"/>
      <c r="CG993" s="31"/>
      <c r="CH993" s="31"/>
      <c r="CI993" s="31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</row>
    <row r="994" spans="1:99" x14ac:dyDescent="0.15">
      <c r="A994" s="3"/>
      <c r="B994" s="3"/>
      <c r="C994" s="3"/>
      <c r="D994" s="3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4"/>
      <c r="AD994" s="3"/>
      <c r="AE994" s="3"/>
      <c r="AF994" s="3"/>
      <c r="AG994" s="3"/>
      <c r="AH994" s="3"/>
      <c r="AI994" s="3"/>
      <c r="AJ994" s="3"/>
      <c r="AK994" s="3"/>
      <c r="AL994" s="3"/>
      <c r="AM994" s="1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0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29"/>
      <c r="BQ994" s="34"/>
      <c r="BR994" s="34"/>
      <c r="BS994" s="34"/>
      <c r="BT994" s="34"/>
      <c r="BU994" s="34"/>
      <c r="BV994" s="34"/>
      <c r="BW994" s="34"/>
      <c r="BX994" s="34"/>
      <c r="BY994" s="31"/>
      <c r="BZ994" s="31"/>
      <c r="CA994" s="31"/>
      <c r="CB994" s="31"/>
      <c r="CC994" s="31"/>
      <c r="CD994" s="31"/>
      <c r="CE994" s="31"/>
      <c r="CF994" s="31"/>
      <c r="CG994" s="31"/>
      <c r="CH994" s="31"/>
      <c r="CI994" s="31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</row>
    <row r="995" spans="1:99" x14ac:dyDescent="0.15">
      <c r="A995" s="3"/>
      <c r="B995" s="3"/>
      <c r="C995" s="3"/>
      <c r="D995" s="3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4"/>
      <c r="AD995" s="3"/>
      <c r="AE995" s="3"/>
      <c r="AF995" s="3"/>
      <c r="AG995" s="3"/>
      <c r="AH995" s="3"/>
      <c r="AI995" s="3"/>
      <c r="AJ995" s="3"/>
      <c r="AK995" s="3"/>
      <c r="AL995" s="3"/>
      <c r="AM995" s="1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0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29"/>
      <c r="BQ995" s="34"/>
      <c r="BR995" s="34"/>
      <c r="BS995" s="34"/>
      <c r="BT995" s="34"/>
      <c r="BU995" s="34"/>
      <c r="BV995" s="34"/>
      <c r="BW995" s="34"/>
      <c r="BX995" s="34"/>
      <c r="BY995" s="31"/>
      <c r="BZ995" s="31"/>
      <c r="CA995" s="31"/>
      <c r="CB995" s="31"/>
      <c r="CC995" s="31"/>
      <c r="CD995" s="31"/>
      <c r="CE995" s="31"/>
      <c r="CF995" s="31"/>
      <c r="CG995" s="31"/>
      <c r="CH995" s="31"/>
      <c r="CI995" s="31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</row>
    <row r="996" spans="1:99" x14ac:dyDescent="0.15">
      <c r="A996" s="3"/>
      <c r="B996" s="3"/>
      <c r="C996" s="3"/>
      <c r="D996" s="3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4"/>
      <c r="AD996" s="3"/>
      <c r="AE996" s="3"/>
      <c r="AF996" s="3"/>
      <c r="AG996" s="3"/>
      <c r="AH996" s="3"/>
      <c r="AI996" s="3"/>
      <c r="AJ996" s="3"/>
      <c r="AK996" s="3"/>
      <c r="AL996" s="3"/>
      <c r="AM996" s="1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0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29"/>
      <c r="BQ996" s="34"/>
      <c r="BR996" s="34"/>
      <c r="BS996" s="34"/>
      <c r="BT996" s="34"/>
      <c r="BU996" s="34"/>
      <c r="BV996" s="34"/>
      <c r="BW996" s="34"/>
      <c r="BX996" s="34"/>
      <c r="BY996" s="31"/>
      <c r="BZ996" s="31"/>
      <c r="CA996" s="31"/>
      <c r="CB996" s="31"/>
      <c r="CC996" s="31"/>
      <c r="CD996" s="31"/>
      <c r="CE996" s="31"/>
      <c r="CF996" s="31"/>
      <c r="CG996" s="31"/>
      <c r="CH996" s="31"/>
      <c r="CI996" s="31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</row>
    <row r="997" spans="1:99" x14ac:dyDescent="0.15">
      <c r="A997" s="3"/>
      <c r="B997" s="3"/>
      <c r="C997" s="3"/>
      <c r="D997" s="3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4"/>
      <c r="AD997" s="3"/>
      <c r="AE997" s="3"/>
      <c r="AF997" s="3"/>
      <c r="AG997" s="3"/>
      <c r="AH997" s="3"/>
      <c r="AI997" s="3"/>
      <c r="AJ997" s="3"/>
      <c r="AK997" s="3"/>
      <c r="AL997" s="3"/>
      <c r="AM997" s="1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0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29"/>
      <c r="BQ997" s="34"/>
      <c r="BR997" s="34"/>
      <c r="BS997" s="34"/>
      <c r="BT997" s="34"/>
      <c r="BU997" s="34"/>
      <c r="BV997" s="34"/>
      <c r="BW997" s="34"/>
      <c r="BX997" s="34"/>
      <c r="BY997" s="31"/>
      <c r="BZ997" s="31"/>
      <c r="CA997" s="31"/>
      <c r="CB997" s="31"/>
      <c r="CC997" s="31"/>
      <c r="CD997" s="31"/>
      <c r="CE997" s="31"/>
      <c r="CF997" s="31"/>
      <c r="CG997" s="31"/>
      <c r="CH997" s="31"/>
      <c r="CI997" s="31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</row>
    <row r="998" spans="1:99" x14ac:dyDescent="0.15">
      <c r="A998" s="3"/>
      <c r="B998" s="3"/>
      <c r="C998" s="3"/>
      <c r="D998" s="3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4"/>
      <c r="AD998" s="3"/>
      <c r="AE998" s="3"/>
      <c r="AF998" s="3"/>
      <c r="AG998" s="3"/>
      <c r="AH998" s="3"/>
      <c r="AI998" s="3"/>
      <c r="AJ998" s="3"/>
      <c r="AK998" s="3"/>
      <c r="AL998" s="3"/>
      <c r="AM998" s="1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0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29"/>
      <c r="BQ998" s="34"/>
      <c r="BR998" s="34"/>
      <c r="BS998" s="34"/>
      <c r="BT998" s="34"/>
      <c r="BU998" s="34"/>
      <c r="BV998" s="34"/>
      <c r="BW998" s="34"/>
      <c r="BX998" s="34"/>
      <c r="BY998" s="31"/>
      <c r="BZ998" s="31"/>
      <c r="CA998" s="31"/>
      <c r="CB998" s="31"/>
      <c r="CC998" s="31"/>
      <c r="CD998" s="31"/>
      <c r="CE998" s="31"/>
      <c r="CF998" s="31"/>
      <c r="CG998" s="31"/>
      <c r="CH998" s="31"/>
      <c r="CI998" s="31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</row>
    <row r="999" spans="1:99" x14ac:dyDescent="0.15">
      <c r="A999" s="3"/>
      <c r="B999" s="3"/>
      <c r="C999" s="3"/>
      <c r="D999" s="3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4"/>
      <c r="AD999" s="3"/>
      <c r="AE999" s="3"/>
      <c r="AF999" s="3"/>
      <c r="AG999" s="3"/>
      <c r="AH999" s="3"/>
      <c r="AI999" s="3"/>
      <c r="AJ999" s="3"/>
      <c r="AK999" s="3"/>
      <c r="AL999" s="3"/>
      <c r="AM999" s="1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0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29"/>
      <c r="BQ999" s="34"/>
      <c r="BR999" s="34"/>
      <c r="BS999" s="34"/>
      <c r="BT999" s="34"/>
      <c r="BU999" s="34"/>
      <c r="BV999" s="34"/>
      <c r="BW999" s="34"/>
      <c r="BX999" s="34"/>
      <c r="BY999" s="31"/>
      <c r="BZ999" s="31"/>
      <c r="CA999" s="31"/>
      <c r="CB999" s="31"/>
      <c r="CC999" s="31"/>
      <c r="CD999" s="31"/>
      <c r="CE999" s="31"/>
      <c r="CF999" s="31"/>
      <c r="CG999" s="31"/>
      <c r="CH999" s="31"/>
      <c r="CI999" s="31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</row>
    <row r="1000" spans="1:99" x14ac:dyDescent="0.15">
      <c r="A1000" s="3"/>
      <c r="B1000" s="3"/>
      <c r="C1000" s="3"/>
      <c r="D1000" s="3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4"/>
      <c r="AD1000" s="3"/>
      <c r="AE1000" s="3"/>
      <c r="AF1000" s="3"/>
      <c r="AG1000" s="3"/>
      <c r="AH1000" s="3"/>
      <c r="AI1000" s="3"/>
      <c r="AJ1000" s="3"/>
      <c r="AK1000" s="3"/>
      <c r="AL1000" s="3"/>
      <c r="AM1000" s="1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0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29"/>
      <c r="BQ1000" s="34"/>
      <c r="BR1000" s="34"/>
      <c r="BS1000" s="34"/>
      <c r="BT1000" s="34"/>
      <c r="BU1000" s="34"/>
      <c r="BV1000" s="34"/>
      <c r="BW1000" s="34"/>
      <c r="BX1000" s="34"/>
      <c r="BY1000" s="31"/>
      <c r="BZ1000" s="31"/>
      <c r="CA1000" s="31"/>
      <c r="CB1000" s="31"/>
      <c r="CC1000" s="31"/>
      <c r="CD1000" s="31"/>
      <c r="CE1000" s="31"/>
      <c r="CF1000" s="31"/>
      <c r="CG1000" s="31"/>
      <c r="CH1000" s="31"/>
      <c r="CI1000" s="31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</row>
    <row r="1001" spans="1:99" x14ac:dyDescent="0.15">
      <c r="A1001" s="3"/>
      <c r="B1001" s="3"/>
      <c r="C1001" s="3"/>
      <c r="D1001" s="3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4"/>
      <c r="AD1001" s="3"/>
      <c r="AE1001" s="3"/>
      <c r="AF1001" s="3"/>
      <c r="AG1001" s="3"/>
      <c r="AH1001" s="3"/>
      <c r="AI1001" s="3"/>
      <c r="AJ1001" s="3"/>
      <c r="AK1001" s="3"/>
      <c r="AL1001" s="3"/>
      <c r="AM1001" s="1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0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29"/>
      <c r="BQ1001" s="34"/>
      <c r="BR1001" s="34"/>
      <c r="BS1001" s="34"/>
      <c r="BT1001" s="34"/>
      <c r="BU1001" s="34"/>
      <c r="BV1001" s="34"/>
      <c r="BW1001" s="34"/>
      <c r="BX1001" s="34"/>
      <c r="BY1001" s="31"/>
      <c r="BZ1001" s="31"/>
      <c r="CA1001" s="31"/>
      <c r="CB1001" s="31"/>
      <c r="CC1001" s="31"/>
      <c r="CD1001" s="31"/>
      <c r="CE1001" s="31"/>
      <c r="CF1001" s="31"/>
      <c r="CG1001" s="31"/>
      <c r="CH1001" s="31"/>
      <c r="CI1001" s="31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</row>
    <row r="1002" spans="1:99" x14ac:dyDescent="0.15">
      <c r="A1002" s="3"/>
      <c r="B1002" s="3"/>
      <c r="C1002" s="3"/>
      <c r="D1002" s="3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4"/>
      <c r="AD1002" s="3"/>
      <c r="AE1002" s="3"/>
      <c r="AF1002" s="3"/>
      <c r="AG1002" s="3"/>
      <c r="AH1002" s="3"/>
      <c r="AI1002" s="3"/>
      <c r="AJ1002" s="3"/>
      <c r="AK1002" s="3"/>
      <c r="AL1002" s="3"/>
      <c r="AM1002" s="1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0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29"/>
      <c r="BQ1002" s="34"/>
      <c r="BR1002" s="34"/>
      <c r="BS1002" s="34"/>
      <c r="BT1002" s="34"/>
      <c r="BU1002" s="34"/>
      <c r="BV1002" s="34"/>
      <c r="BW1002" s="34"/>
      <c r="BX1002" s="34"/>
      <c r="BY1002" s="31"/>
      <c r="BZ1002" s="31"/>
      <c r="CA1002" s="31"/>
      <c r="CB1002" s="31"/>
      <c r="CC1002" s="31"/>
      <c r="CD1002" s="31"/>
      <c r="CE1002" s="31"/>
      <c r="CF1002" s="31"/>
      <c r="CG1002" s="31"/>
      <c r="CH1002" s="31"/>
      <c r="CI1002" s="31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</row>
    <row r="1003" spans="1:99" x14ac:dyDescent="0.15">
      <c r="A1003" s="3"/>
      <c r="B1003" s="3"/>
      <c r="C1003" s="3"/>
      <c r="D1003" s="3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4"/>
      <c r="AD1003" s="3"/>
      <c r="AE1003" s="3"/>
      <c r="AF1003" s="3"/>
      <c r="AG1003" s="3"/>
      <c r="AH1003" s="3"/>
      <c r="AI1003" s="3"/>
      <c r="AJ1003" s="3"/>
      <c r="AK1003" s="3"/>
      <c r="AL1003" s="3"/>
      <c r="AM1003" s="1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0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29"/>
      <c r="BQ1003" s="34"/>
      <c r="BR1003" s="34"/>
      <c r="BS1003" s="34"/>
      <c r="BT1003" s="34"/>
      <c r="BU1003" s="34"/>
      <c r="BV1003" s="34"/>
      <c r="BW1003" s="34"/>
      <c r="BX1003" s="34"/>
      <c r="BY1003" s="31"/>
      <c r="BZ1003" s="31"/>
      <c r="CA1003" s="31"/>
      <c r="CB1003" s="31"/>
      <c r="CC1003" s="31"/>
      <c r="CD1003" s="31"/>
      <c r="CE1003" s="31"/>
      <c r="CF1003" s="31"/>
      <c r="CG1003" s="31"/>
      <c r="CH1003" s="31"/>
      <c r="CI1003" s="31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</row>
    <row r="1004" spans="1:99" x14ac:dyDescent="0.15">
      <c r="A1004" s="3"/>
      <c r="B1004" s="3"/>
      <c r="C1004" s="3"/>
      <c r="D1004" s="3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4"/>
      <c r="AD1004" s="3"/>
      <c r="AE1004" s="3"/>
      <c r="AF1004" s="3"/>
      <c r="AG1004" s="3"/>
      <c r="AH1004" s="3"/>
      <c r="AI1004" s="3"/>
      <c r="AJ1004" s="3"/>
      <c r="AK1004" s="3"/>
      <c r="AL1004" s="3"/>
      <c r="AM1004" s="1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0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29"/>
      <c r="BQ1004" s="34"/>
      <c r="BR1004" s="34"/>
      <c r="BS1004" s="34"/>
      <c r="BT1004" s="34"/>
      <c r="BU1004" s="34"/>
      <c r="BV1004" s="34"/>
      <c r="BW1004" s="34"/>
      <c r="BX1004" s="34"/>
      <c r="BY1004" s="31"/>
      <c r="BZ1004" s="31"/>
      <c r="CA1004" s="31"/>
      <c r="CB1004" s="31"/>
      <c r="CC1004" s="31"/>
      <c r="CD1004" s="31"/>
      <c r="CE1004" s="31"/>
      <c r="CF1004" s="31"/>
      <c r="CG1004" s="31"/>
      <c r="CH1004" s="31"/>
      <c r="CI1004" s="31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</row>
    <row r="1005" spans="1:99" x14ac:dyDescent="0.15">
      <c r="A1005" s="3"/>
      <c r="B1005" s="3"/>
      <c r="C1005" s="3"/>
      <c r="D1005" s="3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4"/>
      <c r="AD1005" s="3"/>
      <c r="AE1005" s="3"/>
      <c r="AF1005" s="3"/>
      <c r="AG1005" s="3"/>
      <c r="AH1005" s="3"/>
      <c r="AI1005" s="3"/>
      <c r="AJ1005" s="3"/>
      <c r="AK1005" s="3"/>
      <c r="AL1005" s="3"/>
      <c r="AM1005" s="1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0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29"/>
      <c r="BQ1005" s="34"/>
      <c r="BR1005" s="34"/>
      <c r="BS1005" s="34"/>
      <c r="BT1005" s="34"/>
      <c r="BU1005" s="34"/>
      <c r="BV1005" s="34"/>
      <c r="BW1005" s="34"/>
      <c r="BX1005" s="34"/>
      <c r="BY1005" s="31"/>
      <c r="BZ1005" s="31"/>
      <c r="CA1005" s="31"/>
      <c r="CB1005" s="31"/>
      <c r="CC1005" s="31"/>
      <c r="CD1005" s="31"/>
      <c r="CE1005" s="31"/>
      <c r="CF1005" s="31"/>
      <c r="CG1005" s="31"/>
      <c r="CH1005" s="31"/>
      <c r="CI1005" s="31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</row>
    <row r="1006" spans="1:99" x14ac:dyDescent="0.15">
      <c r="A1006" s="3"/>
      <c r="B1006" s="3"/>
      <c r="C1006" s="3"/>
      <c r="D1006" s="3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4"/>
      <c r="AD1006" s="3"/>
      <c r="AE1006" s="3"/>
      <c r="AF1006" s="3"/>
      <c r="AG1006" s="3"/>
      <c r="AH1006" s="3"/>
      <c r="AI1006" s="3"/>
      <c r="AJ1006" s="3"/>
      <c r="AK1006" s="3"/>
      <c r="AL1006" s="3"/>
      <c r="AM1006" s="1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0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29"/>
      <c r="BQ1006" s="34"/>
      <c r="BR1006" s="34"/>
      <c r="BS1006" s="34"/>
      <c r="BT1006" s="34"/>
      <c r="BU1006" s="34"/>
      <c r="BV1006" s="34"/>
      <c r="BW1006" s="34"/>
      <c r="BX1006" s="34"/>
      <c r="BY1006" s="31"/>
      <c r="BZ1006" s="31"/>
      <c r="CA1006" s="31"/>
      <c r="CB1006" s="31"/>
      <c r="CC1006" s="31"/>
      <c r="CD1006" s="31"/>
      <c r="CE1006" s="31"/>
      <c r="CF1006" s="31"/>
      <c r="CG1006" s="31"/>
      <c r="CH1006" s="31"/>
      <c r="CI1006" s="31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</row>
    <row r="1007" spans="1:99" x14ac:dyDescent="0.15">
      <c r="A1007" s="3"/>
      <c r="B1007" s="3"/>
      <c r="C1007" s="3"/>
      <c r="D1007" s="3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4"/>
      <c r="AD1007" s="3"/>
      <c r="AE1007" s="3"/>
      <c r="AF1007" s="3"/>
      <c r="AG1007" s="3"/>
      <c r="AH1007" s="3"/>
      <c r="AI1007" s="3"/>
      <c r="AJ1007" s="3"/>
      <c r="AK1007" s="3"/>
      <c r="AL1007" s="3"/>
      <c r="AM1007" s="1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0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29"/>
      <c r="BQ1007" s="34"/>
      <c r="BR1007" s="34"/>
      <c r="BS1007" s="34"/>
      <c r="BT1007" s="34"/>
      <c r="BU1007" s="34"/>
      <c r="BV1007" s="34"/>
      <c r="BW1007" s="34"/>
      <c r="BX1007" s="34"/>
      <c r="BY1007" s="31"/>
      <c r="BZ1007" s="31"/>
      <c r="CA1007" s="31"/>
      <c r="CB1007" s="31"/>
      <c r="CC1007" s="31"/>
      <c r="CD1007" s="31"/>
      <c r="CE1007" s="31"/>
      <c r="CF1007" s="31"/>
      <c r="CG1007" s="31"/>
      <c r="CH1007" s="31"/>
      <c r="CI1007" s="31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</row>
    <row r="1008" spans="1:99" x14ac:dyDescent="0.15">
      <c r="A1008" s="3"/>
      <c r="B1008" s="3"/>
      <c r="C1008" s="3"/>
      <c r="D1008" s="3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4"/>
      <c r="AD1008" s="3"/>
      <c r="AE1008" s="3"/>
      <c r="AF1008" s="3"/>
      <c r="AG1008" s="3"/>
      <c r="AH1008" s="3"/>
      <c r="AI1008" s="3"/>
      <c r="AJ1008" s="3"/>
      <c r="AK1008" s="3"/>
      <c r="AL1008" s="3"/>
      <c r="AM1008" s="1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0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29"/>
      <c r="BQ1008" s="34"/>
      <c r="BR1008" s="34"/>
      <c r="BS1008" s="34"/>
      <c r="BT1008" s="34"/>
      <c r="BU1008" s="34"/>
      <c r="BV1008" s="34"/>
      <c r="BW1008" s="34"/>
      <c r="BX1008" s="34"/>
      <c r="BY1008" s="31"/>
      <c r="BZ1008" s="31"/>
      <c r="CA1008" s="31"/>
      <c r="CB1008" s="31"/>
      <c r="CC1008" s="31"/>
      <c r="CD1008" s="31"/>
      <c r="CE1008" s="31"/>
      <c r="CF1008" s="31"/>
      <c r="CG1008" s="31"/>
      <c r="CH1008" s="31"/>
      <c r="CI1008" s="31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</row>
    <row r="1009" spans="1:99" x14ac:dyDescent="0.15">
      <c r="A1009" s="3"/>
      <c r="B1009" s="3"/>
      <c r="C1009" s="3"/>
      <c r="D1009" s="3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4"/>
      <c r="AD1009" s="3"/>
      <c r="AE1009" s="3"/>
      <c r="AF1009" s="3"/>
      <c r="AG1009" s="3"/>
      <c r="AH1009" s="3"/>
      <c r="AI1009" s="3"/>
      <c r="AJ1009" s="3"/>
      <c r="AK1009" s="3"/>
      <c r="AL1009" s="3"/>
      <c r="AM1009" s="1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0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29"/>
      <c r="BQ1009" s="34"/>
      <c r="BR1009" s="34"/>
      <c r="BS1009" s="34"/>
      <c r="BT1009" s="34"/>
      <c r="BU1009" s="34"/>
      <c r="BV1009" s="34"/>
      <c r="BW1009" s="34"/>
      <c r="BX1009" s="34"/>
      <c r="BY1009" s="31"/>
      <c r="BZ1009" s="31"/>
      <c r="CA1009" s="31"/>
      <c r="CB1009" s="31"/>
      <c r="CC1009" s="31"/>
      <c r="CD1009" s="31"/>
      <c r="CE1009" s="31"/>
      <c r="CF1009" s="31"/>
      <c r="CG1009" s="31"/>
      <c r="CH1009" s="31"/>
      <c r="CI1009" s="31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</row>
    <row r="1010" spans="1:99" x14ac:dyDescent="0.15">
      <c r="A1010" s="3"/>
      <c r="B1010" s="3"/>
      <c r="C1010" s="3"/>
      <c r="D1010" s="3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4"/>
      <c r="AD1010" s="3"/>
      <c r="AE1010" s="3"/>
      <c r="AF1010" s="3"/>
      <c r="AG1010" s="3"/>
      <c r="AH1010" s="3"/>
      <c r="AI1010" s="3"/>
      <c r="AJ1010" s="3"/>
      <c r="AK1010" s="3"/>
      <c r="AL1010" s="3"/>
      <c r="AM1010" s="1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0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29"/>
      <c r="BQ1010" s="34"/>
      <c r="BR1010" s="34"/>
      <c r="BS1010" s="34"/>
      <c r="BT1010" s="34"/>
      <c r="BU1010" s="34"/>
      <c r="BV1010" s="34"/>
      <c r="BW1010" s="34"/>
      <c r="BX1010" s="34"/>
      <c r="BY1010" s="31"/>
      <c r="BZ1010" s="31"/>
      <c r="CA1010" s="31"/>
      <c r="CB1010" s="31"/>
      <c r="CC1010" s="31"/>
      <c r="CD1010" s="31"/>
      <c r="CE1010" s="31"/>
      <c r="CF1010" s="31"/>
      <c r="CG1010" s="31"/>
      <c r="CH1010" s="31"/>
      <c r="CI1010" s="31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</row>
    <row r="1011" spans="1:99" x14ac:dyDescent="0.15">
      <c r="A1011" s="3"/>
      <c r="B1011" s="3"/>
      <c r="C1011" s="3"/>
      <c r="D1011" s="3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4"/>
      <c r="AD1011" s="3"/>
      <c r="AE1011" s="3"/>
      <c r="AF1011" s="3"/>
      <c r="AG1011" s="3"/>
      <c r="AH1011" s="3"/>
      <c r="AI1011" s="3"/>
      <c r="AJ1011" s="3"/>
      <c r="AK1011" s="3"/>
      <c r="AL1011" s="3"/>
      <c r="AM1011" s="1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0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29"/>
      <c r="BQ1011" s="34"/>
      <c r="BR1011" s="34"/>
      <c r="BS1011" s="34"/>
      <c r="BT1011" s="34"/>
      <c r="BU1011" s="34"/>
      <c r="BV1011" s="34"/>
      <c r="BW1011" s="34"/>
      <c r="BX1011" s="34"/>
      <c r="BY1011" s="31"/>
      <c r="BZ1011" s="31"/>
      <c r="CA1011" s="31"/>
      <c r="CB1011" s="31"/>
      <c r="CC1011" s="31"/>
      <c r="CD1011" s="31"/>
      <c r="CE1011" s="31"/>
      <c r="CF1011" s="31"/>
      <c r="CG1011" s="31"/>
      <c r="CH1011" s="31"/>
      <c r="CI1011" s="31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</row>
    <row r="1012" spans="1:99" x14ac:dyDescent="0.15">
      <c r="A1012" s="3"/>
      <c r="B1012" s="3"/>
      <c r="C1012" s="3"/>
      <c r="D1012" s="3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4"/>
      <c r="AD1012" s="3"/>
      <c r="AE1012" s="3"/>
      <c r="AF1012" s="3"/>
      <c r="AG1012" s="3"/>
      <c r="AH1012" s="3"/>
      <c r="AI1012" s="3"/>
      <c r="AJ1012" s="3"/>
      <c r="AK1012" s="3"/>
      <c r="AL1012" s="3"/>
      <c r="AM1012" s="1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0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29"/>
      <c r="BQ1012" s="34"/>
      <c r="BR1012" s="34"/>
      <c r="BS1012" s="34"/>
      <c r="BT1012" s="34"/>
      <c r="BU1012" s="34"/>
      <c r="BV1012" s="34"/>
      <c r="BW1012" s="34"/>
      <c r="BX1012" s="34"/>
      <c r="BY1012" s="31"/>
      <c r="BZ1012" s="31"/>
      <c r="CA1012" s="31"/>
      <c r="CB1012" s="31"/>
      <c r="CC1012" s="31"/>
      <c r="CD1012" s="31"/>
      <c r="CE1012" s="31"/>
      <c r="CF1012" s="31"/>
      <c r="CG1012" s="31"/>
      <c r="CH1012" s="31"/>
      <c r="CI1012" s="31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</row>
    <row r="1013" spans="1:99" x14ac:dyDescent="0.15">
      <c r="A1013" s="3"/>
      <c r="B1013" s="3"/>
      <c r="C1013" s="3"/>
      <c r="D1013" s="3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4"/>
      <c r="AD1013" s="3"/>
      <c r="AE1013" s="3"/>
      <c r="AF1013" s="3"/>
      <c r="AG1013" s="3"/>
      <c r="AH1013" s="3"/>
      <c r="AI1013" s="3"/>
      <c r="AJ1013" s="3"/>
      <c r="AK1013" s="3"/>
      <c r="AL1013" s="3"/>
      <c r="AM1013" s="1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0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29"/>
      <c r="BQ1013" s="34"/>
      <c r="BR1013" s="34"/>
      <c r="BS1013" s="34"/>
      <c r="BT1013" s="34"/>
      <c r="BU1013" s="34"/>
      <c r="BV1013" s="34"/>
      <c r="BW1013" s="34"/>
      <c r="BX1013" s="34"/>
      <c r="BY1013" s="31"/>
      <c r="BZ1013" s="31"/>
      <c r="CA1013" s="31"/>
      <c r="CB1013" s="31"/>
      <c r="CC1013" s="31"/>
      <c r="CD1013" s="31"/>
      <c r="CE1013" s="31"/>
      <c r="CF1013" s="31"/>
      <c r="CG1013" s="31"/>
      <c r="CH1013" s="31"/>
      <c r="CI1013" s="31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</row>
    <row r="1014" spans="1:99" x14ac:dyDescent="0.15">
      <c r="A1014" s="3"/>
      <c r="B1014" s="3"/>
      <c r="C1014" s="3"/>
      <c r="D1014" s="3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4"/>
      <c r="AD1014" s="3"/>
      <c r="AE1014" s="3"/>
      <c r="AF1014" s="3"/>
      <c r="AG1014" s="3"/>
      <c r="AH1014" s="3"/>
      <c r="AI1014" s="3"/>
      <c r="AJ1014" s="3"/>
      <c r="AK1014" s="3"/>
      <c r="AL1014" s="3"/>
      <c r="AM1014" s="1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0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29"/>
      <c r="BQ1014" s="34"/>
      <c r="BR1014" s="34"/>
      <c r="BS1014" s="34"/>
      <c r="BT1014" s="34"/>
      <c r="BU1014" s="34"/>
      <c r="BV1014" s="34"/>
      <c r="BW1014" s="34"/>
      <c r="BX1014" s="34"/>
      <c r="BY1014" s="31"/>
      <c r="BZ1014" s="31"/>
      <c r="CA1014" s="31"/>
      <c r="CB1014" s="31"/>
      <c r="CC1014" s="31"/>
      <c r="CD1014" s="31"/>
      <c r="CE1014" s="31"/>
      <c r="CF1014" s="31"/>
      <c r="CG1014" s="31"/>
      <c r="CH1014" s="31"/>
      <c r="CI1014" s="31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</row>
    <row r="1015" spans="1:99" x14ac:dyDescent="0.15">
      <c r="A1015" s="3"/>
      <c r="B1015" s="3"/>
      <c r="C1015" s="3"/>
      <c r="D1015" s="3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4"/>
      <c r="AD1015" s="3"/>
      <c r="AE1015" s="3"/>
      <c r="AF1015" s="3"/>
      <c r="AG1015" s="3"/>
      <c r="AH1015" s="3"/>
      <c r="AI1015" s="3"/>
      <c r="AJ1015" s="3"/>
      <c r="AK1015" s="3"/>
      <c r="AL1015" s="3"/>
      <c r="AM1015" s="1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0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29"/>
      <c r="BQ1015" s="34"/>
      <c r="BR1015" s="34"/>
      <c r="BS1015" s="34"/>
      <c r="BT1015" s="34"/>
      <c r="BU1015" s="34"/>
      <c r="BV1015" s="34"/>
      <c r="BW1015" s="34"/>
      <c r="BX1015" s="34"/>
      <c r="BY1015" s="31"/>
      <c r="BZ1015" s="31"/>
      <c r="CA1015" s="31"/>
      <c r="CB1015" s="31"/>
      <c r="CC1015" s="31"/>
      <c r="CD1015" s="31"/>
      <c r="CE1015" s="31"/>
      <c r="CF1015" s="31"/>
      <c r="CG1015" s="31"/>
      <c r="CH1015" s="31"/>
      <c r="CI1015" s="31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</row>
    <row r="1016" spans="1:99" x14ac:dyDescent="0.15">
      <c r="A1016" s="3"/>
      <c r="B1016" s="3"/>
      <c r="C1016" s="3"/>
      <c r="D1016" s="3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4"/>
      <c r="AD1016" s="3"/>
      <c r="AE1016" s="3"/>
      <c r="AF1016" s="3"/>
      <c r="AG1016" s="3"/>
      <c r="AH1016" s="3"/>
      <c r="AI1016" s="3"/>
      <c r="AJ1016" s="3"/>
      <c r="AK1016" s="3"/>
      <c r="AL1016" s="3"/>
      <c r="AM1016" s="1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0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29"/>
      <c r="BQ1016" s="34"/>
      <c r="BR1016" s="34"/>
      <c r="BS1016" s="34"/>
      <c r="BT1016" s="34"/>
      <c r="BU1016" s="34"/>
      <c r="BV1016" s="34"/>
      <c r="BW1016" s="34"/>
      <c r="BX1016" s="34"/>
      <c r="BY1016" s="31"/>
      <c r="BZ1016" s="31"/>
      <c r="CA1016" s="31"/>
      <c r="CB1016" s="31"/>
      <c r="CC1016" s="31"/>
      <c r="CD1016" s="31"/>
      <c r="CE1016" s="31"/>
      <c r="CF1016" s="31"/>
      <c r="CG1016" s="31"/>
      <c r="CH1016" s="31"/>
      <c r="CI1016" s="31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</row>
    <row r="1017" spans="1:99" x14ac:dyDescent="0.15">
      <c r="A1017" s="3"/>
      <c r="B1017" s="3"/>
      <c r="C1017" s="3"/>
      <c r="D1017" s="3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4"/>
      <c r="AD1017" s="3"/>
      <c r="AE1017" s="3"/>
      <c r="AF1017" s="3"/>
      <c r="AG1017" s="3"/>
      <c r="AH1017" s="3"/>
      <c r="AI1017" s="3"/>
      <c r="AJ1017" s="3"/>
      <c r="AK1017" s="3"/>
      <c r="AL1017" s="3"/>
      <c r="AM1017" s="1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0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29"/>
      <c r="BQ1017" s="34"/>
      <c r="BR1017" s="34"/>
      <c r="BS1017" s="34"/>
      <c r="BT1017" s="34"/>
      <c r="BU1017" s="34"/>
      <c r="BV1017" s="34"/>
      <c r="BW1017" s="34"/>
      <c r="BX1017" s="34"/>
      <c r="BY1017" s="31"/>
      <c r="BZ1017" s="31"/>
      <c r="CA1017" s="31"/>
      <c r="CB1017" s="31"/>
      <c r="CC1017" s="31"/>
      <c r="CD1017" s="31"/>
      <c r="CE1017" s="31"/>
      <c r="CF1017" s="31"/>
      <c r="CG1017" s="31"/>
      <c r="CH1017" s="31"/>
      <c r="CI1017" s="31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</row>
    <row r="1018" spans="1:99" x14ac:dyDescent="0.15">
      <c r="A1018" s="3"/>
      <c r="B1018" s="3"/>
      <c r="C1018" s="3"/>
      <c r="D1018" s="3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4"/>
      <c r="AD1018" s="3"/>
      <c r="AE1018" s="3"/>
      <c r="AF1018" s="3"/>
      <c r="AG1018" s="3"/>
      <c r="AH1018" s="3"/>
      <c r="AI1018" s="3"/>
      <c r="AJ1018" s="3"/>
      <c r="AK1018" s="3"/>
      <c r="AL1018" s="3"/>
      <c r="AM1018" s="1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0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29"/>
      <c r="BQ1018" s="34"/>
      <c r="BR1018" s="34"/>
      <c r="BS1018" s="34"/>
      <c r="BT1018" s="34"/>
      <c r="BU1018" s="34"/>
      <c r="BV1018" s="34"/>
      <c r="BW1018" s="34"/>
      <c r="BX1018" s="34"/>
      <c r="BY1018" s="31"/>
      <c r="BZ1018" s="31"/>
      <c r="CA1018" s="31"/>
      <c r="CB1018" s="31"/>
      <c r="CC1018" s="31"/>
      <c r="CD1018" s="31"/>
      <c r="CE1018" s="31"/>
      <c r="CF1018" s="31"/>
      <c r="CG1018" s="31"/>
      <c r="CH1018" s="31"/>
      <c r="CI1018" s="31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</row>
    <row r="1019" spans="1:99" x14ac:dyDescent="0.15">
      <c r="A1019" s="3"/>
      <c r="B1019" s="3"/>
      <c r="C1019" s="3"/>
      <c r="D1019" s="3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4"/>
      <c r="AD1019" s="3"/>
      <c r="AE1019" s="3"/>
      <c r="AF1019" s="3"/>
      <c r="AG1019" s="3"/>
      <c r="AH1019" s="3"/>
      <c r="AI1019" s="3"/>
      <c r="AJ1019" s="3"/>
      <c r="AK1019" s="3"/>
      <c r="AL1019" s="3"/>
      <c r="AM1019" s="1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0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29"/>
      <c r="BQ1019" s="34"/>
      <c r="BR1019" s="34"/>
      <c r="BS1019" s="34"/>
      <c r="BT1019" s="34"/>
      <c r="BU1019" s="34"/>
      <c r="BV1019" s="34"/>
      <c r="BW1019" s="34"/>
      <c r="BX1019" s="34"/>
      <c r="BY1019" s="31"/>
      <c r="BZ1019" s="31"/>
      <c r="CA1019" s="31"/>
      <c r="CB1019" s="31"/>
      <c r="CC1019" s="31"/>
      <c r="CD1019" s="31"/>
      <c r="CE1019" s="31"/>
      <c r="CF1019" s="31"/>
      <c r="CG1019" s="31"/>
      <c r="CH1019" s="31"/>
      <c r="CI1019" s="31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</row>
    <row r="1020" spans="1:99" x14ac:dyDescent="0.15">
      <c r="A1020" s="3"/>
      <c r="B1020" s="3"/>
      <c r="C1020" s="3"/>
      <c r="D1020" s="3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4"/>
      <c r="AD1020" s="3"/>
      <c r="AE1020" s="3"/>
      <c r="AF1020" s="3"/>
      <c r="AG1020" s="3"/>
      <c r="AH1020" s="3"/>
      <c r="AI1020" s="3"/>
      <c r="AJ1020" s="3"/>
      <c r="AK1020" s="3"/>
      <c r="AL1020" s="3"/>
      <c r="AM1020" s="1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0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29"/>
      <c r="BQ1020" s="34"/>
      <c r="BR1020" s="34"/>
      <c r="BS1020" s="34"/>
      <c r="BT1020" s="34"/>
      <c r="BU1020" s="34"/>
      <c r="BV1020" s="34"/>
      <c r="BW1020" s="34"/>
      <c r="BX1020" s="34"/>
      <c r="BY1020" s="31"/>
      <c r="BZ1020" s="31"/>
      <c r="CA1020" s="31"/>
      <c r="CB1020" s="31"/>
      <c r="CC1020" s="31"/>
      <c r="CD1020" s="31"/>
      <c r="CE1020" s="31"/>
      <c r="CF1020" s="31"/>
      <c r="CG1020" s="31"/>
      <c r="CH1020" s="31"/>
      <c r="CI1020" s="31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</row>
    <row r="1021" spans="1:99" x14ac:dyDescent="0.15">
      <c r="A1021" s="3"/>
      <c r="B1021" s="3"/>
      <c r="C1021" s="3"/>
      <c r="D1021" s="3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4"/>
      <c r="AD1021" s="3"/>
      <c r="AE1021" s="3"/>
      <c r="AF1021" s="3"/>
      <c r="AG1021" s="3"/>
      <c r="AH1021" s="3"/>
      <c r="AI1021" s="3"/>
      <c r="AJ1021" s="3"/>
      <c r="AK1021" s="3"/>
      <c r="AL1021" s="3"/>
      <c r="AM1021" s="1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0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29"/>
      <c r="BQ1021" s="34"/>
      <c r="BR1021" s="34"/>
      <c r="BS1021" s="34"/>
      <c r="BT1021" s="34"/>
      <c r="BU1021" s="34"/>
      <c r="BV1021" s="34"/>
      <c r="BW1021" s="34"/>
      <c r="BX1021" s="34"/>
      <c r="BY1021" s="31"/>
      <c r="BZ1021" s="31"/>
      <c r="CA1021" s="31"/>
      <c r="CB1021" s="31"/>
      <c r="CC1021" s="31"/>
      <c r="CD1021" s="31"/>
      <c r="CE1021" s="31"/>
      <c r="CF1021" s="31"/>
      <c r="CG1021" s="31"/>
      <c r="CH1021" s="31"/>
      <c r="CI1021" s="31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</row>
    <row r="1022" spans="1:99" x14ac:dyDescent="0.15">
      <c r="A1022" s="3"/>
      <c r="B1022" s="3"/>
      <c r="C1022" s="3"/>
      <c r="D1022" s="3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4"/>
      <c r="AD1022" s="3"/>
      <c r="AE1022" s="3"/>
      <c r="AF1022" s="3"/>
      <c r="AG1022" s="3"/>
      <c r="AH1022" s="3"/>
      <c r="AI1022" s="3"/>
      <c r="AJ1022" s="3"/>
      <c r="AK1022" s="3"/>
      <c r="AL1022" s="3"/>
      <c r="AM1022" s="1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0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29"/>
      <c r="BQ1022" s="34"/>
      <c r="BR1022" s="34"/>
      <c r="BS1022" s="34"/>
      <c r="BT1022" s="34"/>
      <c r="BU1022" s="34"/>
      <c r="BV1022" s="34"/>
      <c r="BW1022" s="34"/>
      <c r="BX1022" s="34"/>
      <c r="BY1022" s="31"/>
      <c r="BZ1022" s="31"/>
      <c r="CA1022" s="31"/>
      <c r="CB1022" s="31"/>
      <c r="CC1022" s="31"/>
      <c r="CD1022" s="31"/>
      <c r="CE1022" s="31"/>
      <c r="CF1022" s="31"/>
      <c r="CG1022" s="31"/>
      <c r="CH1022" s="31"/>
      <c r="CI1022" s="31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</row>
    <row r="1023" spans="1:99" x14ac:dyDescent="0.15">
      <c r="A1023" s="3"/>
      <c r="B1023" s="3"/>
      <c r="C1023" s="3"/>
      <c r="D1023" s="3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4"/>
      <c r="AD1023" s="3"/>
      <c r="AE1023" s="3"/>
      <c r="AF1023" s="3"/>
      <c r="AG1023" s="3"/>
      <c r="AH1023" s="3"/>
      <c r="AI1023" s="3"/>
      <c r="AJ1023" s="3"/>
      <c r="AK1023" s="3"/>
      <c r="AL1023" s="3"/>
      <c r="AM1023" s="1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0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29"/>
      <c r="BQ1023" s="34"/>
      <c r="BR1023" s="34"/>
      <c r="BS1023" s="34"/>
      <c r="BT1023" s="34"/>
      <c r="BU1023" s="34"/>
      <c r="BV1023" s="34"/>
      <c r="BW1023" s="34"/>
      <c r="BX1023" s="34"/>
      <c r="BY1023" s="31"/>
      <c r="BZ1023" s="31"/>
      <c r="CA1023" s="31"/>
      <c r="CB1023" s="31"/>
      <c r="CC1023" s="31"/>
      <c r="CD1023" s="31"/>
      <c r="CE1023" s="31"/>
      <c r="CF1023" s="31"/>
      <c r="CG1023" s="31"/>
      <c r="CH1023" s="31"/>
      <c r="CI1023" s="31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</row>
    <row r="1024" spans="1:99" x14ac:dyDescent="0.15">
      <c r="A1024" s="3"/>
      <c r="B1024" s="3"/>
      <c r="C1024" s="3"/>
      <c r="D1024" s="3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4"/>
      <c r="AD1024" s="3"/>
      <c r="AE1024" s="3"/>
      <c r="AF1024" s="3"/>
      <c r="AG1024" s="3"/>
      <c r="AH1024" s="3"/>
      <c r="AI1024" s="3"/>
      <c r="AJ1024" s="3"/>
      <c r="AK1024" s="3"/>
      <c r="AL1024" s="3"/>
      <c r="AM1024" s="1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0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29"/>
      <c r="BQ1024" s="34"/>
      <c r="BR1024" s="34"/>
      <c r="BS1024" s="34"/>
      <c r="BT1024" s="34"/>
      <c r="BU1024" s="34"/>
      <c r="BV1024" s="34"/>
      <c r="BW1024" s="34"/>
      <c r="BX1024" s="34"/>
      <c r="BY1024" s="31"/>
      <c r="BZ1024" s="31"/>
      <c r="CA1024" s="31"/>
      <c r="CB1024" s="31"/>
      <c r="CC1024" s="31"/>
      <c r="CD1024" s="31"/>
      <c r="CE1024" s="31"/>
      <c r="CF1024" s="31"/>
      <c r="CG1024" s="31"/>
      <c r="CH1024" s="31"/>
      <c r="CI1024" s="31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</row>
    <row r="1025" spans="1:99" x14ac:dyDescent="0.15">
      <c r="A1025" s="3"/>
      <c r="B1025" s="3"/>
      <c r="C1025" s="3"/>
      <c r="D1025" s="3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4"/>
      <c r="AD1025" s="3"/>
      <c r="AE1025" s="3"/>
      <c r="AF1025" s="3"/>
      <c r="AG1025" s="3"/>
      <c r="AH1025" s="3"/>
      <c r="AI1025" s="3"/>
      <c r="AJ1025" s="3"/>
      <c r="AK1025" s="3"/>
      <c r="AL1025" s="3"/>
      <c r="AM1025" s="1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0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29"/>
      <c r="BQ1025" s="34"/>
      <c r="BR1025" s="34"/>
      <c r="BS1025" s="34"/>
      <c r="BT1025" s="34"/>
      <c r="BU1025" s="34"/>
      <c r="BV1025" s="34"/>
      <c r="BW1025" s="34"/>
      <c r="BX1025" s="34"/>
      <c r="BY1025" s="31"/>
      <c r="BZ1025" s="31"/>
      <c r="CA1025" s="31"/>
      <c r="CB1025" s="31"/>
      <c r="CC1025" s="31"/>
      <c r="CD1025" s="31"/>
      <c r="CE1025" s="31"/>
      <c r="CF1025" s="31"/>
      <c r="CG1025" s="31"/>
      <c r="CH1025" s="31"/>
      <c r="CI1025" s="31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</row>
    <row r="1026" spans="1:99" x14ac:dyDescent="0.15">
      <c r="A1026" s="3"/>
      <c r="B1026" s="3"/>
      <c r="C1026" s="3"/>
      <c r="D1026" s="3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4"/>
      <c r="AD1026" s="3"/>
      <c r="AE1026" s="3"/>
      <c r="AF1026" s="3"/>
      <c r="AG1026" s="3"/>
      <c r="AH1026" s="3"/>
      <c r="AI1026" s="3"/>
      <c r="AJ1026" s="3"/>
      <c r="AK1026" s="3"/>
      <c r="AL1026" s="3"/>
      <c r="AM1026" s="1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0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29"/>
      <c r="BQ1026" s="34"/>
      <c r="BR1026" s="34"/>
      <c r="BS1026" s="34"/>
      <c r="BT1026" s="34"/>
      <c r="BU1026" s="34"/>
      <c r="BV1026" s="34"/>
      <c r="BW1026" s="34"/>
      <c r="BX1026" s="34"/>
      <c r="BY1026" s="31"/>
      <c r="BZ1026" s="31"/>
      <c r="CA1026" s="31"/>
      <c r="CB1026" s="31"/>
      <c r="CC1026" s="31"/>
      <c r="CD1026" s="31"/>
      <c r="CE1026" s="31"/>
      <c r="CF1026" s="31"/>
      <c r="CG1026" s="31"/>
      <c r="CH1026" s="31"/>
      <c r="CI1026" s="31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</row>
    <row r="1027" spans="1:99" x14ac:dyDescent="0.15">
      <c r="A1027" s="3"/>
      <c r="B1027" s="3"/>
      <c r="C1027" s="3"/>
      <c r="D1027" s="3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4"/>
      <c r="AD1027" s="3"/>
      <c r="AE1027" s="3"/>
      <c r="AF1027" s="3"/>
      <c r="AG1027" s="3"/>
      <c r="AH1027" s="3"/>
      <c r="AI1027" s="3"/>
      <c r="AJ1027" s="3"/>
      <c r="AK1027" s="3"/>
      <c r="AL1027" s="3"/>
      <c r="AM1027" s="1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0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29"/>
      <c r="BQ1027" s="34"/>
      <c r="BR1027" s="34"/>
      <c r="BS1027" s="34"/>
      <c r="BT1027" s="34"/>
      <c r="BU1027" s="34"/>
      <c r="BV1027" s="34"/>
      <c r="BW1027" s="34"/>
      <c r="BX1027" s="34"/>
      <c r="BY1027" s="31"/>
      <c r="BZ1027" s="31"/>
      <c r="CA1027" s="31"/>
      <c r="CB1027" s="31"/>
      <c r="CC1027" s="31"/>
      <c r="CD1027" s="31"/>
      <c r="CE1027" s="31"/>
      <c r="CF1027" s="31"/>
      <c r="CG1027" s="31"/>
      <c r="CH1027" s="31"/>
      <c r="CI1027" s="31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</row>
    <row r="1028" spans="1:99" x14ac:dyDescent="0.15">
      <c r="A1028" s="3"/>
      <c r="B1028" s="3"/>
      <c r="C1028" s="3"/>
      <c r="D1028" s="3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4"/>
      <c r="AD1028" s="3"/>
      <c r="AE1028" s="3"/>
      <c r="AF1028" s="3"/>
      <c r="AG1028" s="3"/>
      <c r="AH1028" s="3"/>
      <c r="AI1028" s="3"/>
      <c r="AJ1028" s="3"/>
      <c r="AK1028" s="3"/>
      <c r="AL1028" s="3"/>
      <c r="AM1028" s="1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0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29"/>
      <c r="BQ1028" s="34"/>
      <c r="BR1028" s="34"/>
      <c r="BS1028" s="34"/>
      <c r="BT1028" s="34"/>
      <c r="BU1028" s="34"/>
      <c r="BV1028" s="34"/>
      <c r="BW1028" s="34"/>
      <c r="BX1028" s="34"/>
      <c r="BY1028" s="31"/>
      <c r="BZ1028" s="31"/>
      <c r="CA1028" s="31"/>
      <c r="CB1028" s="31"/>
      <c r="CC1028" s="31"/>
      <c r="CD1028" s="31"/>
      <c r="CE1028" s="31"/>
      <c r="CF1028" s="31"/>
      <c r="CG1028" s="31"/>
      <c r="CH1028" s="31"/>
      <c r="CI1028" s="31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</row>
    <row r="1029" spans="1:99" x14ac:dyDescent="0.15">
      <c r="A1029" s="3"/>
      <c r="B1029" s="3"/>
      <c r="C1029" s="3"/>
      <c r="D1029" s="3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4"/>
      <c r="AD1029" s="3"/>
      <c r="AE1029" s="3"/>
      <c r="AF1029" s="3"/>
      <c r="AG1029" s="3"/>
      <c r="AH1029" s="3"/>
      <c r="AI1029" s="3"/>
      <c r="AJ1029" s="3"/>
      <c r="AK1029" s="3"/>
      <c r="AL1029" s="3"/>
      <c r="AM1029" s="1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0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29"/>
      <c r="BQ1029" s="34"/>
      <c r="BR1029" s="34"/>
      <c r="BS1029" s="34"/>
      <c r="BT1029" s="34"/>
      <c r="BU1029" s="34"/>
      <c r="BV1029" s="34"/>
      <c r="BW1029" s="34"/>
      <c r="BX1029" s="34"/>
      <c r="BY1029" s="31"/>
      <c r="BZ1029" s="31"/>
      <c r="CA1029" s="31"/>
      <c r="CB1029" s="31"/>
      <c r="CC1029" s="31"/>
      <c r="CD1029" s="31"/>
      <c r="CE1029" s="31"/>
      <c r="CF1029" s="31"/>
      <c r="CG1029" s="31"/>
      <c r="CH1029" s="31"/>
      <c r="CI1029" s="31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</row>
    <row r="1030" spans="1:99" x14ac:dyDescent="0.15">
      <c r="A1030" s="3"/>
      <c r="B1030" s="3"/>
      <c r="C1030" s="3"/>
      <c r="D1030" s="3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4"/>
      <c r="AD1030" s="3"/>
      <c r="AE1030" s="3"/>
      <c r="AF1030" s="3"/>
      <c r="AG1030" s="3"/>
      <c r="AH1030" s="3"/>
      <c r="AI1030" s="3"/>
      <c r="AJ1030" s="3"/>
      <c r="AK1030" s="3"/>
      <c r="AL1030" s="3"/>
      <c r="AM1030" s="1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0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29"/>
      <c r="BQ1030" s="34"/>
      <c r="BR1030" s="34"/>
      <c r="BS1030" s="34"/>
      <c r="BT1030" s="34"/>
      <c r="BU1030" s="34"/>
      <c r="BV1030" s="34"/>
      <c r="BW1030" s="34"/>
      <c r="BX1030" s="34"/>
      <c r="BY1030" s="31"/>
      <c r="BZ1030" s="31"/>
      <c r="CA1030" s="31"/>
      <c r="CB1030" s="31"/>
      <c r="CC1030" s="31"/>
      <c r="CD1030" s="31"/>
      <c r="CE1030" s="31"/>
      <c r="CF1030" s="31"/>
      <c r="CG1030" s="31"/>
      <c r="CH1030" s="31"/>
      <c r="CI1030" s="31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</row>
    <row r="1031" spans="1:99" x14ac:dyDescent="0.15">
      <c r="A1031" s="3"/>
      <c r="B1031" s="3"/>
      <c r="C1031" s="3"/>
      <c r="D1031" s="3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4"/>
      <c r="AD1031" s="3"/>
      <c r="AE1031" s="3"/>
      <c r="AF1031" s="3"/>
      <c r="AG1031" s="3"/>
      <c r="AH1031" s="3"/>
      <c r="AI1031" s="3"/>
      <c r="AJ1031" s="3"/>
      <c r="AK1031" s="3"/>
      <c r="AL1031" s="3"/>
      <c r="AM1031" s="1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0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29"/>
      <c r="BQ1031" s="34"/>
      <c r="BR1031" s="34"/>
      <c r="BS1031" s="34"/>
      <c r="BT1031" s="34"/>
      <c r="BU1031" s="34"/>
      <c r="BV1031" s="34"/>
      <c r="BW1031" s="34"/>
      <c r="BX1031" s="34"/>
      <c r="BY1031" s="31"/>
      <c r="BZ1031" s="31"/>
      <c r="CA1031" s="31"/>
      <c r="CB1031" s="31"/>
      <c r="CC1031" s="31"/>
      <c r="CD1031" s="31"/>
      <c r="CE1031" s="31"/>
      <c r="CF1031" s="31"/>
      <c r="CG1031" s="31"/>
      <c r="CH1031" s="31"/>
      <c r="CI1031" s="31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</row>
    <row r="1032" spans="1:99" x14ac:dyDescent="0.15">
      <c r="A1032" s="3"/>
      <c r="B1032" s="3"/>
      <c r="C1032" s="3"/>
      <c r="D1032" s="3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4"/>
      <c r="AD1032" s="3"/>
      <c r="AE1032" s="3"/>
      <c r="AF1032" s="3"/>
      <c r="AG1032" s="3"/>
      <c r="AH1032" s="3"/>
      <c r="AI1032" s="3"/>
      <c r="AJ1032" s="3"/>
      <c r="AK1032" s="3"/>
      <c r="AL1032" s="3"/>
      <c r="AM1032" s="1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0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29"/>
      <c r="BQ1032" s="34"/>
      <c r="BR1032" s="34"/>
      <c r="BS1032" s="34"/>
      <c r="BT1032" s="34"/>
      <c r="BU1032" s="34"/>
      <c r="BV1032" s="34"/>
      <c r="BW1032" s="34"/>
      <c r="BX1032" s="34"/>
      <c r="BY1032" s="31"/>
      <c r="BZ1032" s="31"/>
      <c r="CA1032" s="31"/>
      <c r="CB1032" s="31"/>
      <c r="CC1032" s="31"/>
      <c r="CD1032" s="31"/>
      <c r="CE1032" s="31"/>
      <c r="CF1032" s="31"/>
      <c r="CG1032" s="31"/>
      <c r="CH1032" s="31"/>
      <c r="CI1032" s="31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</row>
    <row r="1033" spans="1:99" x14ac:dyDescent="0.15">
      <c r="A1033" s="3"/>
      <c r="B1033" s="3"/>
      <c r="C1033" s="3"/>
      <c r="D1033" s="3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4"/>
      <c r="AD1033" s="3"/>
      <c r="AE1033" s="3"/>
      <c r="AF1033" s="3"/>
      <c r="AG1033" s="3"/>
      <c r="AH1033" s="3"/>
      <c r="AI1033" s="3"/>
      <c r="AJ1033" s="3"/>
      <c r="AK1033" s="3"/>
      <c r="AL1033" s="3"/>
      <c r="AM1033" s="1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0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29"/>
      <c r="BQ1033" s="34"/>
      <c r="BR1033" s="34"/>
      <c r="BS1033" s="34"/>
      <c r="BT1033" s="34"/>
      <c r="BU1033" s="34"/>
      <c r="BV1033" s="34"/>
      <c r="BW1033" s="34"/>
      <c r="BX1033" s="34"/>
      <c r="BY1033" s="31"/>
      <c r="BZ1033" s="31"/>
      <c r="CA1033" s="31"/>
      <c r="CB1033" s="31"/>
      <c r="CC1033" s="31"/>
      <c r="CD1033" s="31"/>
      <c r="CE1033" s="31"/>
      <c r="CF1033" s="31"/>
      <c r="CG1033" s="31"/>
      <c r="CH1033" s="31"/>
      <c r="CI1033" s="31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</row>
    <row r="1034" spans="1:99" x14ac:dyDescent="0.15">
      <c r="A1034" s="3"/>
      <c r="B1034" s="3"/>
      <c r="C1034" s="3"/>
      <c r="D1034" s="3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4"/>
      <c r="AD1034" s="3"/>
      <c r="AE1034" s="3"/>
      <c r="AF1034" s="3"/>
      <c r="AG1034" s="3"/>
      <c r="AH1034" s="3"/>
      <c r="AI1034" s="3"/>
      <c r="AJ1034" s="3"/>
      <c r="AK1034" s="3"/>
      <c r="AL1034" s="3"/>
      <c r="AM1034" s="1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0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29"/>
      <c r="BQ1034" s="34"/>
      <c r="BR1034" s="34"/>
      <c r="BS1034" s="34"/>
      <c r="BT1034" s="34"/>
      <c r="BU1034" s="34"/>
      <c r="BV1034" s="34"/>
      <c r="BW1034" s="34"/>
      <c r="BX1034" s="34"/>
      <c r="BY1034" s="31"/>
      <c r="BZ1034" s="31"/>
      <c r="CA1034" s="31"/>
      <c r="CB1034" s="31"/>
      <c r="CC1034" s="31"/>
      <c r="CD1034" s="31"/>
      <c r="CE1034" s="31"/>
      <c r="CF1034" s="31"/>
      <c r="CG1034" s="31"/>
      <c r="CH1034" s="31"/>
      <c r="CI1034" s="31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</row>
    <row r="1035" spans="1:99" x14ac:dyDescent="0.15">
      <c r="A1035" s="3"/>
      <c r="B1035" s="3"/>
      <c r="C1035" s="3"/>
      <c r="D1035" s="3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4"/>
      <c r="AD1035" s="3"/>
      <c r="AE1035" s="3"/>
      <c r="AF1035" s="3"/>
      <c r="AG1035" s="3"/>
      <c r="AH1035" s="3"/>
      <c r="AI1035" s="3"/>
      <c r="AJ1035" s="3"/>
      <c r="AK1035" s="3"/>
      <c r="AL1035" s="3"/>
      <c r="AM1035" s="1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0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29"/>
      <c r="BQ1035" s="34"/>
      <c r="BR1035" s="34"/>
      <c r="BS1035" s="34"/>
      <c r="BT1035" s="34"/>
      <c r="BU1035" s="34"/>
      <c r="BV1035" s="34"/>
      <c r="BW1035" s="34"/>
      <c r="BX1035" s="34"/>
      <c r="BY1035" s="31"/>
      <c r="BZ1035" s="31"/>
      <c r="CA1035" s="31"/>
      <c r="CB1035" s="31"/>
      <c r="CC1035" s="31"/>
      <c r="CD1035" s="31"/>
      <c r="CE1035" s="31"/>
      <c r="CF1035" s="31"/>
      <c r="CG1035" s="31"/>
      <c r="CH1035" s="31"/>
      <c r="CI1035" s="31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</row>
    <row r="1036" spans="1:99" x14ac:dyDescent="0.15">
      <c r="A1036" s="3"/>
      <c r="B1036" s="3"/>
      <c r="C1036" s="3"/>
      <c r="D1036" s="3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4"/>
      <c r="AD1036" s="3"/>
      <c r="AE1036" s="3"/>
      <c r="AF1036" s="3"/>
      <c r="AG1036" s="3"/>
      <c r="AH1036" s="3"/>
      <c r="AI1036" s="3"/>
      <c r="AJ1036" s="3"/>
      <c r="AK1036" s="3"/>
      <c r="AL1036" s="3"/>
      <c r="AM1036" s="1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0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29"/>
      <c r="BQ1036" s="34"/>
      <c r="BR1036" s="34"/>
      <c r="BS1036" s="34"/>
      <c r="BT1036" s="34"/>
      <c r="BU1036" s="34"/>
      <c r="BV1036" s="34"/>
      <c r="BW1036" s="34"/>
      <c r="BX1036" s="34"/>
      <c r="BY1036" s="31"/>
      <c r="BZ1036" s="31"/>
      <c r="CA1036" s="31"/>
      <c r="CB1036" s="31"/>
      <c r="CC1036" s="31"/>
      <c r="CD1036" s="31"/>
      <c r="CE1036" s="31"/>
      <c r="CF1036" s="31"/>
      <c r="CG1036" s="31"/>
      <c r="CH1036" s="31"/>
      <c r="CI1036" s="31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</row>
    <row r="1037" spans="1:99" x14ac:dyDescent="0.15">
      <c r="A1037" s="3"/>
      <c r="B1037" s="3"/>
      <c r="C1037" s="3"/>
      <c r="D1037" s="3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4"/>
      <c r="AD1037" s="3"/>
      <c r="AE1037" s="3"/>
      <c r="AF1037" s="3"/>
      <c r="AG1037" s="3"/>
      <c r="AH1037" s="3"/>
      <c r="AI1037" s="3"/>
      <c r="AJ1037" s="3"/>
      <c r="AK1037" s="3"/>
      <c r="AL1037" s="3"/>
      <c r="AM1037" s="1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0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29"/>
      <c r="BQ1037" s="34"/>
      <c r="BR1037" s="34"/>
      <c r="BS1037" s="34"/>
      <c r="BT1037" s="34"/>
      <c r="BU1037" s="34"/>
      <c r="BV1037" s="34"/>
      <c r="BW1037" s="34"/>
      <c r="BX1037" s="34"/>
      <c r="BY1037" s="31"/>
      <c r="BZ1037" s="31"/>
      <c r="CA1037" s="31"/>
      <c r="CB1037" s="31"/>
      <c r="CC1037" s="31"/>
      <c r="CD1037" s="31"/>
      <c r="CE1037" s="31"/>
      <c r="CF1037" s="31"/>
      <c r="CG1037" s="31"/>
      <c r="CH1037" s="31"/>
      <c r="CI1037" s="31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</row>
    <row r="1038" spans="1:99" x14ac:dyDescent="0.15">
      <c r="A1038" s="3"/>
      <c r="B1038" s="3"/>
      <c r="C1038" s="3"/>
      <c r="D1038" s="3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4"/>
      <c r="AD1038" s="3"/>
      <c r="AE1038" s="3"/>
      <c r="AF1038" s="3"/>
      <c r="AG1038" s="3"/>
      <c r="AH1038" s="3"/>
      <c r="AI1038" s="3"/>
      <c r="AJ1038" s="3"/>
      <c r="AK1038" s="3"/>
      <c r="AL1038" s="3"/>
      <c r="AM1038" s="1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0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29"/>
      <c r="BQ1038" s="34"/>
      <c r="BR1038" s="34"/>
      <c r="BS1038" s="34"/>
      <c r="BT1038" s="34"/>
      <c r="BU1038" s="34"/>
      <c r="BV1038" s="34"/>
      <c r="BW1038" s="34"/>
      <c r="BX1038" s="34"/>
      <c r="BY1038" s="31"/>
      <c r="BZ1038" s="31"/>
      <c r="CA1038" s="31"/>
      <c r="CB1038" s="31"/>
      <c r="CC1038" s="31"/>
      <c r="CD1038" s="31"/>
      <c r="CE1038" s="31"/>
      <c r="CF1038" s="31"/>
      <c r="CG1038" s="31"/>
      <c r="CH1038" s="31"/>
      <c r="CI1038" s="31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</row>
    <row r="1039" spans="1:99" x14ac:dyDescent="0.15">
      <c r="A1039" s="3"/>
      <c r="B1039" s="3"/>
      <c r="C1039" s="3"/>
      <c r="D1039" s="3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4"/>
      <c r="AD1039" s="3"/>
      <c r="AE1039" s="3"/>
      <c r="AF1039" s="3"/>
      <c r="AG1039" s="3"/>
      <c r="AH1039" s="3"/>
      <c r="AI1039" s="3"/>
      <c r="AJ1039" s="3"/>
      <c r="AK1039" s="3"/>
      <c r="AL1039" s="3"/>
      <c r="AM1039" s="1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0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29"/>
      <c r="BQ1039" s="34"/>
      <c r="BR1039" s="34"/>
      <c r="BS1039" s="34"/>
      <c r="BT1039" s="34"/>
      <c r="BU1039" s="34"/>
      <c r="BV1039" s="34"/>
      <c r="BW1039" s="34"/>
      <c r="BX1039" s="34"/>
      <c r="BY1039" s="31"/>
      <c r="BZ1039" s="31"/>
      <c r="CA1039" s="31"/>
      <c r="CB1039" s="31"/>
      <c r="CC1039" s="31"/>
      <c r="CD1039" s="31"/>
      <c r="CE1039" s="31"/>
      <c r="CF1039" s="31"/>
      <c r="CG1039" s="31"/>
      <c r="CH1039" s="31"/>
      <c r="CI1039" s="31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</row>
    <row r="1040" spans="1:99" x14ac:dyDescent="0.15">
      <c r="A1040" s="3"/>
      <c r="B1040" s="3"/>
      <c r="C1040" s="3"/>
      <c r="D1040" s="3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4"/>
      <c r="AD1040" s="3"/>
      <c r="AE1040" s="3"/>
      <c r="AF1040" s="3"/>
      <c r="AG1040" s="3"/>
      <c r="AH1040" s="3"/>
      <c r="AI1040" s="3"/>
      <c r="AJ1040" s="3"/>
      <c r="AK1040" s="3"/>
      <c r="AL1040" s="3"/>
      <c r="AM1040" s="1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0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29"/>
      <c r="BQ1040" s="34"/>
      <c r="BR1040" s="34"/>
      <c r="BS1040" s="34"/>
      <c r="BT1040" s="34"/>
      <c r="BU1040" s="34"/>
      <c r="BV1040" s="34"/>
      <c r="BW1040" s="34"/>
      <c r="BX1040" s="34"/>
      <c r="BY1040" s="31"/>
      <c r="BZ1040" s="31"/>
      <c r="CA1040" s="31"/>
      <c r="CB1040" s="31"/>
      <c r="CC1040" s="31"/>
      <c r="CD1040" s="31"/>
      <c r="CE1040" s="31"/>
      <c r="CF1040" s="31"/>
      <c r="CG1040" s="31"/>
      <c r="CH1040" s="31"/>
      <c r="CI1040" s="31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</row>
    <row r="1041" spans="1:99" x14ac:dyDescent="0.15">
      <c r="A1041" s="3"/>
      <c r="B1041" s="3"/>
      <c r="C1041" s="3"/>
      <c r="D1041" s="3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4"/>
      <c r="AD1041" s="3"/>
      <c r="AE1041" s="3"/>
      <c r="AF1041" s="3"/>
      <c r="AG1041" s="3"/>
      <c r="AH1041" s="3"/>
      <c r="AI1041" s="3"/>
      <c r="AJ1041" s="3"/>
      <c r="AK1041" s="3"/>
      <c r="AL1041" s="3"/>
      <c r="AM1041" s="1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0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29"/>
      <c r="BQ1041" s="34"/>
      <c r="BR1041" s="34"/>
      <c r="BS1041" s="34"/>
      <c r="BT1041" s="34"/>
      <c r="BU1041" s="34"/>
      <c r="BV1041" s="34"/>
      <c r="BW1041" s="34"/>
      <c r="BX1041" s="34"/>
      <c r="BY1041" s="31"/>
      <c r="BZ1041" s="31"/>
      <c r="CA1041" s="31"/>
      <c r="CB1041" s="31"/>
      <c r="CC1041" s="31"/>
      <c r="CD1041" s="31"/>
      <c r="CE1041" s="31"/>
      <c r="CF1041" s="31"/>
      <c r="CG1041" s="31"/>
      <c r="CH1041" s="31"/>
      <c r="CI1041" s="31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</row>
    <row r="1042" spans="1:99" x14ac:dyDescent="0.15">
      <c r="A1042" s="3"/>
      <c r="B1042" s="3"/>
      <c r="C1042" s="3"/>
      <c r="D1042" s="3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4"/>
      <c r="AD1042" s="3"/>
      <c r="AE1042" s="3"/>
      <c r="AF1042" s="3"/>
      <c r="AG1042" s="3"/>
      <c r="AH1042" s="3"/>
      <c r="AI1042" s="3"/>
      <c r="AJ1042" s="3"/>
      <c r="AK1042" s="3"/>
      <c r="AL1042" s="3"/>
      <c r="AM1042" s="1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0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29"/>
      <c r="BQ1042" s="34"/>
      <c r="BR1042" s="34"/>
      <c r="BS1042" s="34"/>
      <c r="BT1042" s="34"/>
      <c r="BU1042" s="34"/>
      <c r="BV1042" s="34"/>
      <c r="BW1042" s="34"/>
      <c r="BX1042" s="34"/>
      <c r="BY1042" s="31"/>
      <c r="BZ1042" s="31"/>
      <c r="CA1042" s="31"/>
      <c r="CB1042" s="31"/>
      <c r="CC1042" s="31"/>
      <c r="CD1042" s="31"/>
      <c r="CE1042" s="31"/>
      <c r="CF1042" s="31"/>
      <c r="CG1042" s="31"/>
      <c r="CH1042" s="31"/>
      <c r="CI1042" s="31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</row>
    <row r="1043" spans="1:99" x14ac:dyDescent="0.15">
      <c r="A1043" s="3"/>
      <c r="B1043" s="3"/>
      <c r="C1043" s="3"/>
      <c r="D1043" s="3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4"/>
      <c r="AD1043" s="3"/>
      <c r="AE1043" s="3"/>
      <c r="AF1043" s="3"/>
      <c r="AG1043" s="3"/>
      <c r="AH1043" s="3"/>
      <c r="AI1043" s="3"/>
      <c r="AJ1043" s="3"/>
      <c r="AK1043" s="3"/>
      <c r="AL1043" s="3"/>
      <c r="AM1043" s="1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0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29"/>
      <c r="BQ1043" s="34"/>
      <c r="BR1043" s="34"/>
      <c r="BS1043" s="34"/>
      <c r="BT1043" s="34"/>
      <c r="BU1043" s="34"/>
      <c r="BV1043" s="34"/>
      <c r="BW1043" s="34"/>
      <c r="BX1043" s="34"/>
      <c r="BY1043" s="31"/>
      <c r="BZ1043" s="31"/>
      <c r="CA1043" s="31"/>
      <c r="CB1043" s="31"/>
      <c r="CC1043" s="31"/>
      <c r="CD1043" s="31"/>
      <c r="CE1043" s="31"/>
      <c r="CF1043" s="31"/>
      <c r="CG1043" s="31"/>
      <c r="CH1043" s="31"/>
      <c r="CI1043" s="31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</row>
    <row r="1044" spans="1:99" x14ac:dyDescent="0.15">
      <c r="A1044" s="3"/>
      <c r="B1044" s="3"/>
      <c r="C1044" s="3"/>
      <c r="D1044" s="3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4"/>
      <c r="AD1044" s="3"/>
      <c r="AE1044" s="3"/>
      <c r="AF1044" s="3"/>
      <c r="AG1044" s="3"/>
      <c r="AH1044" s="3"/>
      <c r="AI1044" s="3"/>
      <c r="AJ1044" s="3"/>
      <c r="AK1044" s="3"/>
      <c r="AL1044" s="3"/>
      <c r="AM1044" s="1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0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29"/>
      <c r="BQ1044" s="34"/>
      <c r="BR1044" s="34"/>
      <c r="BS1044" s="34"/>
      <c r="BT1044" s="34"/>
      <c r="BU1044" s="34"/>
      <c r="BV1044" s="34"/>
      <c r="BW1044" s="34"/>
      <c r="BX1044" s="34"/>
      <c r="BY1044" s="31"/>
      <c r="BZ1044" s="31"/>
      <c r="CA1044" s="31"/>
      <c r="CB1044" s="31"/>
      <c r="CC1044" s="31"/>
      <c r="CD1044" s="31"/>
      <c r="CE1044" s="31"/>
      <c r="CF1044" s="31"/>
      <c r="CG1044" s="31"/>
      <c r="CH1044" s="31"/>
      <c r="CI1044" s="31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</row>
    <row r="1045" spans="1:99" x14ac:dyDescent="0.15">
      <c r="A1045" s="3"/>
      <c r="B1045" s="3"/>
      <c r="C1045" s="3"/>
      <c r="D1045" s="3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4"/>
      <c r="AD1045" s="3"/>
      <c r="AE1045" s="3"/>
      <c r="AF1045" s="3"/>
      <c r="AG1045" s="3"/>
      <c r="AH1045" s="3"/>
      <c r="AI1045" s="3"/>
      <c r="AJ1045" s="3"/>
      <c r="AK1045" s="3"/>
      <c r="AL1045" s="3"/>
      <c r="AM1045" s="1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0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29"/>
      <c r="BQ1045" s="34"/>
      <c r="BR1045" s="34"/>
      <c r="BS1045" s="34"/>
      <c r="BT1045" s="34"/>
      <c r="BU1045" s="34"/>
      <c r="BV1045" s="34"/>
      <c r="BW1045" s="34"/>
      <c r="BX1045" s="34"/>
      <c r="BY1045" s="31"/>
      <c r="BZ1045" s="31"/>
      <c r="CA1045" s="31"/>
      <c r="CB1045" s="31"/>
      <c r="CC1045" s="31"/>
      <c r="CD1045" s="31"/>
      <c r="CE1045" s="31"/>
      <c r="CF1045" s="31"/>
      <c r="CG1045" s="31"/>
      <c r="CH1045" s="31"/>
      <c r="CI1045" s="31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</row>
    <row r="1046" spans="1:99" x14ac:dyDescent="0.15">
      <c r="A1046" s="3"/>
      <c r="B1046" s="3"/>
      <c r="C1046" s="3"/>
      <c r="D1046" s="3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4"/>
      <c r="AD1046" s="3"/>
      <c r="AE1046" s="3"/>
      <c r="AF1046" s="3"/>
      <c r="AG1046" s="3"/>
      <c r="AH1046" s="3"/>
      <c r="AI1046" s="3"/>
      <c r="AJ1046" s="3"/>
      <c r="AK1046" s="3"/>
      <c r="AL1046" s="3"/>
      <c r="AM1046" s="1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0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29"/>
      <c r="BQ1046" s="34"/>
      <c r="BR1046" s="34"/>
      <c r="BS1046" s="34"/>
      <c r="BT1046" s="34"/>
      <c r="BU1046" s="34"/>
      <c r="BV1046" s="34"/>
      <c r="BW1046" s="34"/>
      <c r="BX1046" s="34"/>
      <c r="BY1046" s="31"/>
      <c r="BZ1046" s="31"/>
      <c r="CA1046" s="31"/>
      <c r="CB1046" s="31"/>
      <c r="CC1046" s="31"/>
      <c r="CD1046" s="31"/>
      <c r="CE1046" s="31"/>
      <c r="CF1046" s="31"/>
      <c r="CG1046" s="31"/>
      <c r="CH1046" s="31"/>
      <c r="CI1046" s="31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</row>
    <row r="1047" spans="1:99" x14ac:dyDescent="0.15">
      <c r="A1047" s="3"/>
      <c r="B1047" s="3"/>
      <c r="C1047" s="3"/>
      <c r="D1047" s="3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4"/>
      <c r="AD1047" s="3"/>
      <c r="AE1047" s="3"/>
      <c r="AF1047" s="3"/>
      <c r="AG1047" s="3"/>
      <c r="AH1047" s="3"/>
      <c r="AI1047" s="3"/>
      <c r="AJ1047" s="3"/>
      <c r="AK1047" s="3"/>
      <c r="AL1047" s="3"/>
      <c r="AM1047" s="1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0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29"/>
      <c r="BQ1047" s="34"/>
      <c r="BR1047" s="34"/>
      <c r="BS1047" s="34"/>
      <c r="BT1047" s="34"/>
      <c r="BU1047" s="34"/>
      <c r="BV1047" s="34"/>
      <c r="BW1047" s="34"/>
      <c r="BX1047" s="34"/>
      <c r="BY1047" s="31"/>
      <c r="BZ1047" s="31"/>
      <c r="CA1047" s="31"/>
      <c r="CB1047" s="31"/>
      <c r="CC1047" s="31"/>
      <c r="CD1047" s="31"/>
      <c r="CE1047" s="31"/>
      <c r="CF1047" s="31"/>
      <c r="CG1047" s="31"/>
      <c r="CH1047" s="31"/>
      <c r="CI1047" s="31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</row>
    <row r="1048" spans="1:99" x14ac:dyDescent="0.15">
      <c r="A1048" s="3"/>
      <c r="B1048" s="3"/>
      <c r="C1048" s="3"/>
      <c r="D1048" s="3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4"/>
      <c r="AD1048" s="3"/>
      <c r="AE1048" s="3"/>
      <c r="AF1048" s="3"/>
      <c r="AG1048" s="3"/>
      <c r="AH1048" s="3"/>
      <c r="AI1048" s="3"/>
      <c r="AJ1048" s="3"/>
      <c r="AK1048" s="3"/>
      <c r="AL1048" s="3"/>
      <c r="AM1048" s="1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0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29"/>
      <c r="BQ1048" s="34"/>
      <c r="BR1048" s="34"/>
      <c r="BS1048" s="34"/>
      <c r="BT1048" s="34"/>
      <c r="BU1048" s="34"/>
      <c r="BV1048" s="34"/>
      <c r="BW1048" s="34"/>
      <c r="BX1048" s="34"/>
      <c r="BY1048" s="31"/>
      <c r="BZ1048" s="31"/>
      <c r="CA1048" s="31"/>
      <c r="CB1048" s="31"/>
      <c r="CC1048" s="31"/>
      <c r="CD1048" s="31"/>
      <c r="CE1048" s="31"/>
      <c r="CF1048" s="31"/>
      <c r="CG1048" s="31"/>
      <c r="CH1048" s="31"/>
      <c r="CI1048" s="31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</row>
    <row r="1049" spans="1:99" x14ac:dyDescent="0.15">
      <c r="A1049" s="3"/>
      <c r="B1049" s="3"/>
      <c r="C1049" s="3"/>
      <c r="D1049" s="3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4"/>
      <c r="AD1049" s="3"/>
      <c r="AE1049" s="3"/>
      <c r="AF1049" s="3"/>
      <c r="AG1049" s="3"/>
      <c r="AH1049" s="3"/>
      <c r="AI1049" s="3"/>
      <c r="AJ1049" s="3"/>
      <c r="AK1049" s="3"/>
      <c r="AL1049" s="3"/>
      <c r="AM1049" s="1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0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29"/>
      <c r="BQ1049" s="34"/>
      <c r="BR1049" s="34"/>
      <c r="BS1049" s="34"/>
      <c r="BT1049" s="34"/>
      <c r="BU1049" s="34"/>
      <c r="BV1049" s="34"/>
      <c r="BW1049" s="34"/>
      <c r="BX1049" s="34"/>
      <c r="BY1049" s="31"/>
      <c r="BZ1049" s="31"/>
      <c r="CA1049" s="31"/>
      <c r="CB1049" s="31"/>
      <c r="CC1049" s="31"/>
      <c r="CD1049" s="31"/>
      <c r="CE1049" s="31"/>
      <c r="CF1049" s="31"/>
      <c r="CG1049" s="31"/>
      <c r="CH1049" s="31"/>
      <c r="CI1049" s="31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</row>
    <row r="1050" spans="1:99" x14ac:dyDescent="0.15">
      <c r="A1050" s="3"/>
      <c r="B1050" s="3"/>
      <c r="C1050" s="3"/>
      <c r="D1050" s="3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4"/>
      <c r="AD1050" s="3"/>
      <c r="AE1050" s="3"/>
      <c r="AF1050" s="3"/>
      <c r="AG1050" s="3"/>
      <c r="AH1050" s="3"/>
      <c r="AI1050" s="3"/>
      <c r="AJ1050" s="3"/>
      <c r="AK1050" s="3"/>
      <c r="AL1050" s="3"/>
      <c r="AM1050" s="1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0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29"/>
      <c r="BQ1050" s="34"/>
      <c r="BR1050" s="34"/>
      <c r="BS1050" s="34"/>
      <c r="BT1050" s="34"/>
      <c r="BU1050" s="34"/>
      <c r="BV1050" s="34"/>
      <c r="BW1050" s="34"/>
      <c r="BX1050" s="34"/>
      <c r="BY1050" s="31"/>
      <c r="BZ1050" s="31"/>
      <c r="CA1050" s="31"/>
      <c r="CB1050" s="31"/>
      <c r="CC1050" s="31"/>
      <c r="CD1050" s="31"/>
      <c r="CE1050" s="31"/>
      <c r="CF1050" s="31"/>
      <c r="CG1050" s="31"/>
      <c r="CH1050" s="31"/>
      <c r="CI1050" s="31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</row>
    <row r="1051" spans="1:99" x14ac:dyDescent="0.15">
      <c r="A1051" s="3"/>
      <c r="B1051" s="3"/>
      <c r="C1051" s="3"/>
      <c r="D1051" s="3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4"/>
      <c r="AD1051" s="3"/>
      <c r="AE1051" s="3"/>
      <c r="AF1051" s="3"/>
      <c r="AG1051" s="3"/>
      <c r="AH1051" s="3"/>
      <c r="AI1051" s="3"/>
      <c r="AJ1051" s="3"/>
      <c r="AK1051" s="3"/>
      <c r="AL1051" s="3"/>
      <c r="AM1051" s="1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0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29"/>
      <c r="BQ1051" s="34"/>
      <c r="BR1051" s="34"/>
      <c r="BS1051" s="34"/>
      <c r="BT1051" s="34"/>
      <c r="BU1051" s="34"/>
      <c r="BV1051" s="34"/>
      <c r="BW1051" s="34"/>
      <c r="BX1051" s="34"/>
      <c r="BY1051" s="31"/>
      <c r="BZ1051" s="31"/>
      <c r="CA1051" s="31"/>
      <c r="CB1051" s="31"/>
      <c r="CC1051" s="31"/>
      <c r="CD1051" s="31"/>
      <c r="CE1051" s="31"/>
      <c r="CF1051" s="31"/>
      <c r="CG1051" s="31"/>
      <c r="CH1051" s="31"/>
      <c r="CI1051" s="31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</row>
    <row r="1052" spans="1:99" x14ac:dyDescent="0.15">
      <c r="A1052" s="3"/>
      <c r="B1052" s="3"/>
      <c r="C1052" s="3"/>
      <c r="D1052" s="3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4"/>
      <c r="AD1052" s="3"/>
      <c r="AE1052" s="3"/>
      <c r="AF1052" s="3"/>
      <c r="AG1052" s="3"/>
      <c r="AH1052" s="3"/>
      <c r="AI1052" s="3"/>
      <c r="AJ1052" s="3"/>
      <c r="AK1052" s="3"/>
      <c r="AL1052" s="3"/>
      <c r="AM1052" s="1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0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29"/>
      <c r="BQ1052" s="34"/>
      <c r="BR1052" s="34"/>
      <c r="BS1052" s="34"/>
      <c r="BT1052" s="34"/>
      <c r="BU1052" s="34"/>
      <c r="BV1052" s="34"/>
      <c r="BW1052" s="34"/>
      <c r="BX1052" s="34"/>
      <c r="BY1052" s="31"/>
      <c r="BZ1052" s="31"/>
      <c r="CA1052" s="31"/>
      <c r="CB1052" s="31"/>
      <c r="CC1052" s="31"/>
      <c r="CD1052" s="31"/>
      <c r="CE1052" s="31"/>
      <c r="CF1052" s="31"/>
      <c r="CG1052" s="31"/>
      <c r="CH1052" s="31"/>
      <c r="CI1052" s="31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</row>
    <row r="1053" spans="1:99" x14ac:dyDescent="0.15">
      <c r="A1053" s="3"/>
      <c r="B1053" s="3"/>
      <c r="C1053" s="3"/>
      <c r="D1053" s="3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4"/>
      <c r="AD1053" s="3"/>
      <c r="AE1053" s="3"/>
      <c r="AF1053" s="3"/>
      <c r="AG1053" s="3"/>
      <c r="AH1053" s="3"/>
      <c r="AI1053" s="3"/>
      <c r="AJ1053" s="3"/>
      <c r="AK1053" s="3"/>
      <c r="AL1053" s="3"/>
      <c r="AM1053" s="1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0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29"/>
      <c r="BQ1053" s="34"/>
      <c r="BR1053" s="34"/>
      <c r="BS1053" s="34"/>
      <c r="BT1053" s="34"/>
      <c r="BU1053" s="34"/>
      <c r="BV1053" s="34"/>
      <c r="BW1053" s="34"/>
      <c r="BX1053" s="34"/>
      <c r="BY1053" s="31"/>
      <c r="BZ1053" s="31"/>
      <c r="CA1053" s="31"/>
      <c r="CB1053" s="31"/>
      <c r="CC1053" s="31"/>
      <c r="CD1053" s="31"/>
      <c r="CE1053" s="31"/>
      <c r="CF1053" s="31"/>
      <c r="CG1053" s="31"/>
      <c r="CH1053" s="31"/>
      <c r="CI1053" s="31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</row>
    <row r="1054" spans="1:99" x14ac:dyDescent="0.15">
      <c r="A1054" s="3"/>
      <c r="B1054" s="3"/>
      <c r="C1054" s="3"/>
      <c r="D1054" s="3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4"/>
      <c r="AD1054" s="3"/>
      <c r="AE1054" s="3"/>
      <c r="AF1054" s="3"/>
      <c r="AG1054" s="3"/>
      <c r="AH1054" s="3"/>
      <c r="AI1054" s="3"/>
      <c r="AJ1054" s="3"/>
      <c r="AK1054" s="3"/>
      <c r="AL1054" s="3"/>
      <c r="AM1054" s="1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0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29"/>
      <c r="BQ1054" s="34"/>
      <c r="BR1054" s="34"/>
      <c r="BS1054" s="34"/>
      <c r="BT1054" s="34"/>
      <c r="BU1054" s="34"/>
      <c r="BV1054" s="34"/>
      <c r="BW1054" s="34"/>
      <c r="BX1054" s="34"/>
      <c r="BY1054" s="31"/>
      <c r="BZ1054" s="31"/>
      <c r="CA1054" s="31"/>
      <c r="CB1054" s="31"/>
      <c r="CC1054" s="31"/>
      <c r="CD1054" s="31"/>
      <c r="CE1054" s="31"/>
      <c r="CF1054" s="31"/>
      <c r="CG1054" s="31"/>
      <c r="CH1054" s="31"/>
      <c r="CI1054" s="31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</row>
    <row r="1055" spans="1:99" x14ac:dyDescent="0.15">
      <c r="A1055" s="3"/>
      <c r="B1055" s="3"/>
      <c r="C1055" s="3"/>
      <c r="D1055" s="3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4"/>
      <c r="AD1055" s="3"/>
      <c r="AE1055" s="3"/>
      <c r="AF1055" s="3"/>
      <c r="AG1055" s="3"/>
      <c r="AH1055" s="3"/>
      <c r="AI1055" s="3"/>
      <c r="AJ1055" s="3"/>
      <c r="AK1055" s="3"/>
      <c r="AL1055" s="3"/>
      <c r="AM1055" s="1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0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29"/>
      <c r="BQ1055" s="34"/>
      <c r="BR1055" s="34"/>
      <c r="BS1055" s="34"/>
      <c r="BT1055" s="34"/>
      <c r="BU1055" s="34"/>
      <c r="BV1055" s="34"/>
      <c r="BW1055" s="34"/>
      <c r="BX1055" s="34"/>
      <c r="BY1055" s="31"/>
      <c r="BZ1055" s="31"/>
      <c r="CA1055" s="31"/>
      <c r="CB1055" s="31"/>
      <c r="CC1055" s="31"/>
      <c r="CD1055" s="31"/>
      <c r="CE1055" s="31"/>
      <c r="CF1055" s="31"/>
      <c r="CG1055" s="31"/>
      <c r="CH1055" s="31"/>
      <c r="CI1055" s="31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</row>
    <row r="1056" spans="1:99" x14ac:dyDescent="0.15">
      <c r="A1056" s="3"/>
      <c r="B1056" s="3"/>
      <c r="C1056" s="3"/>
      <c r="D1056" s="3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4"/>
      <c r="AD1056" s="3"/>
      <c r="AE1056" s="3"/>
      <c r="AF1056" s="3"/>
      <c r="AG1056" s="3"/>
      <c r="AH1056" s="3"/>
      <c r="AI1056" s="3"/>
      <c r="AJ1056" s="3"/>
      <c r="AK1056" s="3"/>
      <c r="AL1056" s="3"/>
      <c r="AM1056" s="1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0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29"/>
      <c r="BQ1056" s="34"/>
      <c r="BR1056" s="34"/>
      <c r="BS1056" s="34"/>
      <c r="BT1056" s="34"/>
      <c r="BU1056" s="34"/>
      <c r="BV1056" s="34"/>
      <c r="BW1056" s="34"/>
      <c r="BX1056" s="34"/>
      <c r="BY1056" s="31"/>
      <c r="BZ1056" s="31"/>
      <c r="CA1056" s="31"/>
      <c r="CB1056" s="31"/>
      <c r="CC1056" s="31"/>
      <c r="CD1056" s="31"/>
      <c r="CE1056" s="31"/>
      <c r="CF1056" s="31"/>
      <c r="CG1056" s="31"/>
      <c r="CH1056" s="31"/>
      <c r="CI1056" s="31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</row>
    <row r="1057" spans="1:99" x14ac:dyDescent="0.15">
      <c r="A1057" s="3"/>
      <c r="B1057" s="3"/>
      <c r="C1057" s="3"/>
      <c r="D1057" s="3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4"/>
      <c r="AD1057" s="3"/>
      <c r="AE1057" s="3"/>
      <c r="AF1057" s="3"/>
      <c r="AG1057" s="3"/>
      <c r="AH1057" s="3"/>
      <c r="AI1057" s="3"/>
      <c r="AJ1057" s="3"/>
      <c r="AK1057" s="3"/>
      <c r="AL1057" s="3"/>
      <c r="AM1057" s="1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0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29"/>
      <c r="BQ1057" s="34"/>
      <c r="BR1057" s="34"/>
      <c r="BS1057" s="34"/>
      <c r="BT1057" s="34"/>
      <c r="BU1057" s="34"/>
      <c r="BV1057" s="34"/>
      <c r="BW1057" s="34"/>
      <c r="BX1057" s="34"/>
      <c r="BY1057" s="31"/>
      <c r="BZ1057" s="31"/>
      <c r="CA1057" s="31"/>
      <c r="CB1057" s="31"/>
      <c r="CC1057" s="31"/>
      <c r="CD1057" s="31"/>
      <c r="CE1057" s="31"/>
      <c r="CF1057" s="31"/>
      <c r="CG1057" s="31"/>
      <c r="CH1057" s="31"/>
      <c r="CI1057" s="31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</row>
    <row r="1058" spans="1:99" x14ac:dyDescent="0.15">
      <c r="A1058" s="3"/>
      <c r="B1058" s="3"/>
      <c r="C1058" s="3"/>
      <c r="D1058" s="3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4"/>
      <c r="AD1058" s="3"/>
      <c r="AE1058" s="3"/>
      <c r="AF1058" s="3"/>
      <c r="AG1058" s="3"/>
      <c r="AH1058" s="3"/>
      <c r="AI1058" s="3"/>
      <c r="AJ1058" s="3"/>
      <c r="AK1058" s="3"/>
      <c r="AL1058" s="3"/>
      <c r="AM1058" s="1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0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29"/>
      <c r="BQ1058" s="34"/>
      <c r="BR1058" s="34"/>
      <c r="BS1058" s="34"/>
      <c r="BT1058" s="34"/>
      <c r="BU1058" s="34"/>
      <c r="BV1058" s="34"/>
      <c r="BW1058" s="34"/>
      <c r="BX1058" s="34"/>
      <c r="BY1058" s="31"/>
      <c r="BZ1058" s="31"/>
      <c r="CA1058" s="31"/>
      <c r="CB1058" s="31"/>
      <c r="CC1058" s="31"/>
      <c r="CD1058" s="31"/>
      <c r="CE1058" s="31"/>
      <c r="CF1058" s="31"/>
      <c r="CG1058" s="31"/>
      <c r="CH1058" s="31"/>
      <c r="CI1058" s="31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</row>
    <row r="1059" spans="1:99" x14ac:dyDescent="0.15">
      <c r="A1059" s="3"/>
      <c r="B1059" s="3"/>
      <c r="C1059" s="3"/>
      <c r="D1059" s="3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4"/>
      <c r="AD1059" s="3"/>
      <c r="AE1059" s="3"/>
      <c r="AF1059" s="3"/>
      <c r="AG1059" s="3"/>
      <c r="AH1059" s="3"/>
      <c r="AI1059" s="3"/>
      <c r="AJ1059" s="3"/>
      <c r="AK1059" s="3"/>
      <c r="AL1059" s="3"/>
      <c r="AM1059" s="1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0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29"/>
      <c r="BQ1059" s="34"/>
      <c r="BR1059" s="34"/>
      <c r="BS1059" s="34"/>
      <c r="BT1059" s="34"/>
      <c r="BU1059" s="34"/>
      <c r="BV1059" s="34"/>
      <c r="BW1059" s="34"/>
      <c r="BX1059" s="34"/>
      <c r="BY1059" s="31"/>
      <c r="BZ1059" s="31"/>
      <c r="CA1059" s="31"/>
      <c r="CB1059" s="31"/>
      <c r="CC1059" s="31"/>
      <c r="CD1059" s="31"/>
      <c r="CE1059" s="31"/>
      <c r="CF1059" s="31"/>
      <c r="CG1059" s="31"/>
      <c r="CH1059" s="31"/>
      <c r="CI1059" s="31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</row>
    <row r="1060" spans="1:99" x14ac:dyDescent="0.15">
      <c r="A1060" s="3"/>
      <c r="B1060" s="3"/>
      <c r="C1060" s="3"/>
      <c r="D1060" s="3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4"/>
      <c r="AD1060" s="3"/>
      <c r="AE1060" s="3"/>
      <c r="AF1060" s="3"/>
      <c r="AG1060" s="3"/>
      <c r="AH1060" s="3"/>
      <c r="AI1060" s="3"/>
      <c r="AJ1060" s="3"/>
      <c r="AK1060" s="3"/>
      <c r="AL1060" s="3"/>
      <c r="AM1060" s="1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0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29"/>
      <c r="BQ1060" s="34"/>
      <c r="BR1060" s="34"/>
      <c r="BS1060" s="34"/>
      <c r="BT1060" s="34"/>
      <c r="BU1060" s="34"/>
      <c r="BV1060" s="34"/>
      <c r="BW1060" s="34"/>
      <c r="BX1060" s="34"/>
      <c r="BY1060" s="31"/>
      <c r="BZ1060" s="31"/>
      <c r="CA1060" s="31"/>
      <c r="CB1060" s="31"/>
      <c r="CC1060" s="31"/>
      <c r="CD1060" s="31"/>
      <c r="CE1060" s="31"/>
      <c r="CF1060" s="31"/>
      <c r="CG1060" s="31"/>
      <c r="CH1060" s="31"/>
      <c r="CI1060" s="31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</row>
    <row r="1061" spans="1:99" x14ac:dyDescent="0.15">
      <c r="A1061" s="3"/>
      <c r="B1061" s="3"/>
      <c r="C1061" s="3"/>
      <c r="D1061" s="3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4"/>
      <c r="AD1061" s="3"/>
      <c r="AE1061" s="3"/>
      <c r="AF1061" s="3"/>
      <c r="AG1061" s="3"/>
      <c r="AH1061" s="3"/>
      <c r="AI1061" s="3"/>
      <c r="AJ1061" s="3"/>
      <c r="AK1061" s="3"/>
      <c r="AL1061" s="3"/>
      <c r="AM1061" s="1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0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29"/>
      <c r="BQ1061" s="34"/>
      <c r="BR1061" s="34"/>
      <c r="BS1061" s="34"/>
      <c r="BT1061" s="34"/>
      <c r="BU1061" s="34"/>
      <c r="BV1061" s="34"/>
      <c r="BW1061" s="34"/>
      <c r="BX1061" s="34"/>
      <c r="BY1061" s="31"/>
      <c r="BZ1061" s="31"/>
      <c r="CA1061" s="31"/>
      <c r="CB1061" s="31"/>
      <c r="CC1061" s="31"/>
      <c r="CD1061" s="31"/>
      <c r="CE1061" s="31"/>
      <c r="CF1061" s="31"/>
      <c r="CG1061" s="31"/>
      <c r="CH1061" s="31"/>
      <c r="CI1061" s="31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</row>
    <row r="1062" spans="1:99" x14ac:dyDescent="0.15">
      <c r="A1062" s="3"/>
      <c r="B1062" s="3"/>
      <c r="C1062" s="3"/>
      <c r="D1062" s="3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4"/>
      <c r="AD1062" s="3"/>
      <c r="AE1062" s="3"/>
      <c r="AF1062" s="3"/>
      <c r="AG1062" s="3"/>
      <c r="AH1062" s="3"/>
      <c r="AI1062" s="3"/>
      <c r="AJ1062" s="3"/>
      <c r="AK1062" s="3"/>
      <c r="AL1062" s="3"/>
      <c r="AM1062" s="1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0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29"/>
      <c r="BQ1062" s="34"/>
      <c r="BR1062" s="34"/>
      <c r="BS1062" s="34"/>
      <c r="BT1062" s="34"/>
      <c r="BU1062" s="34"/>
      <c r="BV1062" s="34"/>
      <c r="BW1062" s="34"/>
      <c r="BX1062" s="34"/>
      <c r="BY1062" s="31"/>
      <c r="BZ1062" s="31"/>
      <c r="CA1062" s="31"/>
      <c r="CB1062" s="31"/>
      <c r="CC1062" s="31"/>
      <c r="CD1062" s="31"/>
      <c r="CE1062" s="31"/>
      <c r="CF1062" s="31"/>
      <c r="CG1062" s="31"/>
      <c r="CH1062" s="31"/>
      <c r="CI1062" s="31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</row>
    <row r="1063" spans="1:99" x14ac:dyDescent="0.15">
      <c r="A1063" s="3"/>
      <c r="B1063" s="3"/>
      <c r="C1063" s="3"/>
      <c r="D1063" s="3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4"/>
      <c r="AD1063" s="3"/>
      <c r="AE1063" s="3"/>
      <c r="AF1063" s="3"/>
      <c r="AG1063" s="3"/>
      <c r="AH1063" s="3"/>
      <c r="AI1063" s="3"/>
      <c r="AJ1063" s="3"/>
      <c r="AK1063" s="3"/>
      <c r="AL1063" s="3"/>
      <c r="AM1063" s="1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0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29"/>
      <c r="BQ1063" s="34"/>
      <c r="BR1063" s="34"/>
      <c r="BS1063" s="34"/>
      <c r="BT1063" s="34"/>
      <c r="BU1063" s="34"/>
      <c r="BV1063" s="34"/>
      <c r="BW1063" s="34"/>
      <c r="BX1063" s="34"/>
      <c r="BY1063" s="31"/>
      <c r="BZ1063" s="31"/>
      <c r="CA1063" s="31"/>
      <c r="CB1063" s="31"/>
      <c r="CC1063" s="31"/>
      <c r="CD1063" s="31"/>
      <c r="CE1063" s="31"/>
      <c r="CF1063" s="31"/>
      <c r="CG1063" s="31"/>
      <c r="CH1063" s="31"/>
      <c r="CI1063" s="31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</row>
    <row r="1064" spans="1:99" x14ac:dyDescent="0.15">
      <c r="A1064" s="3"/>
      <c r="B1064" s="3"/>
      <c r="C1064" s="3"/>
      <c r="D1064" s="3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4"/>
      <c r="AD1064" s="3"/>
      <c r="AE1064" s="3"/>
      <c r="AF1064" s="3"/>
      <c r="AG1064" s="3"/>
      <c r="AH1064" s="3"/>
      <c r="AI1064" s="3"/>
      <c r="AJ1064" s="3"/>
      <c r="AK1064" s="3"/>
      <c r="AL1064" s="3"/>
      <c r="AM1064" s="1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0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29"/>
      <c r="BQ1064" s="34"/>
      <c r="BR1064" s="34"/>
      <c r="BS1064" s="34"/>
      <c r="BT1064" s="34"/>
      <c r="BU1064" s="34"/>
      <c r="BV1064" s="34"/>
      <c r="BW1064" s="34"/>
      <c r="BX1064" s="34"/>
      <c r="BY1064" s="31"/>
      <c r="BZ1064" s="31"/>
      <c r="CA1064" s="31"/>
      <c r="CB1064" s="31"/>
      <c r="CC1064" s="31"/>
      <c r="CD1064" s="31"/>
      <c r="CE1064" s="31"/>
      <c r="CF1064" s="31"/>
      <c r="CG1064" s="31"/>
      <c r="CH1064" s="31"/>
      <c r="CI1064" s="31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</row>
    <row r="1065" spans="1:99" x14ac:dyDescent="0.15">
      <c r="A1065" s="3"/>
      <c r="B1065" s="3"/>
      <c r="C1065" s="3"/>
      <c r="D1065" s="3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4"/>
      <c r="AD1065" s="3"/>
      <c r="AE1065" s="3"/>
      <c r="AF1065" s="3"/>
      <c r="AG1065" s="3"/>
      <c r="AH1065" s="3"/>
      <c r="AI1065" s="3"/>
      <c r="AJ1065" s="3"/>
      <c r="AK1065" s="3"/>
      <c r="AL1065" s="3"/>
      <c r="AM1065" s="1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0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29"/>
      <c r="BQ1065" s="34"/>
      <c r="BR1065" s="34"/>
      <c r="BS1065" s="34"/>
      <c r="BT1065" s="34"/>
      <c r="BU1065" s="34"/>
      <c r="BV1065" s="34"/>
      <c r="BW1065" s="34"/>
      <c r="BX1065" s="34"/>
      <c r="BY1065" s="31"/>
      <c r="BZ1065" s="31"/>
      <c r="CA1065" s="31"/>
      <c r="CB1065" s="31"/>
      <c r="CC1065" s="31"/>
      <c r="CD1065" s="31"/>
      <c r="CE1065" s="31"/>
      <c r="CF1065" s="31"/>
      <c r="CG1065" s="31"/>
      <c r="CH1065" s="31"/>
      <c r="CI1065" s="31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</row>
    <row r="1066" spans="1:99" x14ac:dyDescent="0.15">
      <c r="A1066" s="3"/>
      <c r="B1066" s="3"/>
      <c r="C1066" s="3"/>
      <c r="D1066" s="3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4"/>
      <c r="AD1066" s="3"/>
      <c r="AE1066" s="3"/>
      <c r="AF1066" s="3"/>
      <c r="AG1066" s="3"/>
      <c r="AH1066" s="3"/>
      <c r="AI1066" s="3"/>
      <c r="AJ1066" s="3"/>
      <c r="AK1066" s="3"/>
      <c r="AL1066" s="3"/>
      <c r="AM1066" s="1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0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29"/>
      <c r="BQ1066" s="34"/>
      <c r="BR1066" s="34"/>
      <c r="BS1066" s="34"/>
      <c r="BT1066" s="34"/>
      <c r="BU1066" s="34"/>
      <c r="BV1066" s="34"/>
      <c r="BW1066" s="34"/>
      <c r="BX1066" s="34"/>
      <c r="BY1066" s="31"/>
      <c r="BZ1066" s="31"/>
      <c r="CA1066" s="31"/>
      <c r="CB1066" s="31"/>
      <c r="CC1066" s="31"/>
      <c r="CD1066" s="31"/>
      <c r="CE1066" s="31"/>
      <c r="CF1066" s="31"/>
      <c r="CG1066" s="31"/>
      <c r="CH1066" s="31"/>
      <c r="CI1066" s="31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</row>
    <row r="1067" spans="1:99" x14ac:dyDescent="0.15">
      <c r="A1067" s="3"/>
      <c r="B1067" s="3"/>
      <c r="C1067" s="3"/>
      <c r="D1067" s="3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4"/>
      <c r="AD1067" s="3"/>
      <c r="AE1067" s="3"/>
      <c r="AF1067" s="3"/>
      <c r="AG1067" s="3"/>
      <c r="AH1067" s="3"/>
      <c r="AI1067" s="3"/>
      <c r="AJ1067" s="3"/>
      <c r="AK1067" s="3"/>
      <c r="AL1067" s="3"/>
      <c r="AM1067" s="1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0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29"/>
      <c r="BQ1067" s="34"/>
      <c r="BR1067" s="34"/>
      <c r="BS1067" s="34"/>
      <c r="BT1067" s="34"/>
      <c r="BU1067" s="34"/>
      <c r="BV1067" s="34"/>
      <c r="BW1067" s="34"/>
      <c r="BX1067" s="34"/>
      <c r="BY1067" s="31"/>
      <c r="BZ1067" s="31"/>
      <c r="CA1067" s="31"/>
      <c r="CB1067" s="31"/>
      <c r="CC1067" s="31"/>
      <c r="CD1067" s="31"/>
      <c r="CE1067" s="31"/>
      <c r="CF1067" s="31"/>
      <c r="CG1067" s="31"/>
      <c r="CH1067" s="31"/>
      <c r="CI1067" s="31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</row>
    <row r="1068" spans="1:99" x14ac:dyDescent="0.15">
      <c r="A1068" s="3"/>
      <c r="B1068" s="3"/>
      <c r="C1068" s="3"/>
      <c r="D1068" s="3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4"/>
      <c r="AD1068" s="3"/>
      <c r="AE1068" s="3"/>
      <c r="AF1068" s="3"/>
      <c r="AG1068" s="3"/>
      <c r="AH1068" s="3"/>
      <c r="AI1068" s="3"/>
      <c r="AJ1068" s="3"/>
      <c r="AK1068" s="3"/>
      <c r="AL1068" s="3"/>
      <c r="AM1068" s="1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0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29"/>
      <c r="BQ1068" s="34"/>
      <c r="BR1068" s="34"/>
      <c r="BS1068" s="34"/>
      <c r="BT1068" s="34"/>
      <c r="BU1068" s="34"/>
      <c r="BV1068" s="34"/>
      <c r="BW1068" s="34"/>
      <c r="BX1068" s="34"/>
      <c r="BY1068" s="31"/>
      <c r="BZ1068" s="31"/>
      <c r="CA1068" s="31"/>
      <c r="CB1068" s="31"/>
      <c r="CC1068" s="31"/>
      <c r="CD1068" s="31"/>
      <c r="CE1068" s="31"/>
      <c r="CF1068" s="31"/>
      <c r="CG1068" s="31"/>
      <c r="CH1068" s="31"/>
      <c r="CI1068" s="31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</row>
    <row r="1069" spans="1:99" x14ac:dyDescent="0.15">
      <c r="A1069" s="3"/>
      <c r="B1069" s="3"/>
      <c r="C1069" s="3"/>
      <c r="D1069" s="3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4"/>
      <c r="AD1069" s="3"/>
      <c r="AE1069" s="3"/>
      <c r="AF1069" s="3"/>
      <c r="AG1069" s="3"/>
      <c r="AH1069" s="3"/>
      <c r="AI1069" s="3"/>
      <c r="AJ1069" s="3"/>
      <c r="AK1069" s="3"/>
      <c r="AL1069" s="3"/>
      <c r="AM1069" s="1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0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29"/>
      <c r="BQ1069" s="34"/>
      <c r="BR1069" s="34"/>
      <c r="BS1069" s="34"/>
      <c r="BT1069" s="34"/>
      <c r="BU1069" s="34"/>
      <c r="BV1069" s="34"/>
      <c r="BW1069" s="34"/>
      <c r="BX1069" s="34"/>
      <c r="BY1069" s="31"/>
      <c r="BZ1069" s="31"/>
      <c r="CA1069" s="31"/>
      <c r="CB1069" s="31"/>
      <c r="CC1069" s="31"/>
      <c r="CD1069" s="31"/>
      <c r="CE1069" s="31"/>
      <c r="CF1069" s="31"/>
      <c r="CG1069" s="31"/>
      <c r="CH1069" s="31"/>
      <c r="CI1069" s="31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</row>
    <row r="1070" spans="1:99" x14ac:dyDescent="0.15">
      <c r="A1070" s="3"/>
      <c r="B1070" s="3"/>
      <c r="C1070" s="3"/>
      <c r="D1070" s="3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4"/>
      <c r="AD1070" s="3"/>
      <c r="AE1070" s="3"/>
      <c r="AF1070" s="3"/>
      <c r="AG1070" s="3"/>
      <c r="AH1070" s="3"/>
      <c r="AI1070" s="3"/>
      <c r="AJ1070" s="3"/>
      <c r="AK1070" s="3"/>
      <c r="AL1070" s="3"/>
      <c r="AM1070" s="1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0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29"/>
      <c r="BQ1070" s="34"/>
      <c r="BR1070" s="34"/>
      <c r="BS1070" s="34"/>
      <c r="BT1070" s="34"/>
      <c r="BU1070" s="34"/>
      <c r="BV1070" s="34"/>
      <c r="BW1070" s="34"/>
      <c r="BX1070" s="34"/>
      <c r="BY1070" s="31"/>
      <c r="BZ1070" s="31"/>
      <c r="CA1070" s="31"/>
      <c r="CB1070" s="31"/>
      <c r="CC1070" s="31"/>
      <c r="CD1070" s="31"/>
      <c r="CE1070" s="31"/>
      <c r="CF1070" s="31"/>
      <c r="CG1070" s="31"/>
      <c r="CH1070" s="31"/>
      <c r="CI1070" s="31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</row>
    <row r="1071" spans="1:99" x14ac:dyDescent="0.15">
      <c r="A1071" s="3"/>
      <c r="B1071" s="3"/>
      <c r="C1071" s="3"/>
      <c r="D1071" s="3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4"/>
      <c r="AD1071" s="3"/>
      <c r="AE1071" s="3"/>
      <c r="AF1071" s="3"/>
      <c r="AG1071" s="3"/>
      <c r="AH1071" s="3"/>
      <c r="AI1071" s="3"/>
      <c r="AJ1071" s="3"/>
      <c r="AK1071" s="3"/>
      <c r="AL1071" s="3"/>
      <c r="AM1071" s="1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0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29"/>
      <c r="BQ1071" s="34"/>
      <c r="BR1071" s="34"/>
      <c r="BS1071" s="34"/>
      <c r="BT1071" s="34"/>
      <c r="BU1071" s="34"/>
      <c r="BV1071" s="34"/>
      <c r="BW1071" s="34"/>
      <c r="BX1071" s="34"/>
      <c r="BY1071" s="31"/>
      <c r="BZ1071" s="31"/>
      <c r="CA1071" s="31"/>
      <c r="CB1071" s="31"/>
      <c r="CC1071" s="31"/>
      <c r="CD1071" s="31"/>
      <c r="CE1071" s="31"/>
      <c r="CF1071" s="31"/>
      <c r="CG1071" s="31"/>
      <c r="CH1071" s="31"/>
      <c r="CI1071" s="31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</row>
    <row r="1072" spans="1:99" x14ac:dyDescent="0.15">
      <c r="A1072" s="3"/>
      <c r="B1072" s="3"/>
      <c r="C1072" s="3"/>
      <c r="D1072" s="3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4"/>
      <c r="AD1072" s="3"/>
      <c r="AE1072" s="3"/>
      <c r="AF1072" s="3"/>
      <c r="AG1072" s="3"/>
      <c r="AH1072" s="3"/>
      <c r="AI1072" s="3"/>
      <c r="AJ1072" s="3"/>
      <c r="AK1072" s="3"/>
      <c r="AL1072" s="3"/>
      <c r="AM1072" s="1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0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29"/>
      <c r="BQ1072" s="34"/>
      <c r="BR1072" s="34"/>
      <c r="BS1072" s="34"/>
      <c r="BT1072" s="34"/>
      <c r="BU1072" s="34"/>
      <c r="BV1072" s="34"/>
      <c r="BW1072" s="34"/>
      <c r="BX1072" s="34"/>
      <c r="BY1072" s="31"/>
      <c r="BZ1072" s="31"/>
      <c r="CA1072" s="31"/>
      <c r="CB1072" s="31"/>
      <c r="CC1072" s="31"/>
      <c r="CD1072" s="31"/>
      <c r="CE1072" s="31"/>
      <c r="CF1072" s="31"/>
      <c r="CG1072" s="31"/>
      <c r="CH1072" s="31"/>
      <c r="CI1072" s="31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</row>
    <row r="1073" spans="1:99" x14ac:dyDescent="0.15">
      <c r="A1073" s="3"/>
      <c r="B1073" s="3"/>
      <c r="C1073" s="3"/>
      <c r="D1073" s="3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4"/>
      <c r="AD1073" s="3"/>
      <c r="AE1073" s="3"/>
      <c r="AF1073" s="3"/>
      <c r="AG1073" s="3"/>
      <c r="AH1073" s="3"/>
      <c r="AI1073" s="3"/>
      <c r="AJ1073" s="3"/>
      <c r="AK1073" s="3"/>
      <c r="AL1073" s="3"/>
      <c r="AM1073" s="1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0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29"/>
      <c r="BQ1073" s="34"/>
      <c r="BR1073" s="34"/>
      <c r="BS1073" s="34"/>
      <c r="BT1073" s="34"/>
      <c r="BU1073" s="34"/>
      <c r="BV1073" s="34"/>
      <c r="BW1073" s="34"/>
      <c r="BX1073" s="34"/>
      <c r="BY1073" s="31"/>
      <c r="BZ1073" s="31"/>
      <c r="CA1073" s="31"/>
      <c r="CB1073" s="31"/>
      <c r="CC1073" s="31"/>
      <c r="CD1073" s="31"/>
      <c r="CE1073" s="31"/>
      <c r="CF1073" s="31"/>
      <c r="CG1073" s="31"/>
      <c r="CH1073" s="31"/>
      <c r="CI1073" s="31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</row>
    <row r="1074" spans="1:99" x14ac:dyDescent="0.15">
      <c r="A1074" s="3"/>
      <c r="B1074" s="3"/>
      <c r="C1074" s="3"/>
      <c r="D1074" s="3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4"/>
      <c r="AD1074" s="3"/>
      <c r="AE1074" s="3"/>
      <c r="AF1074" s="3"/>
      <c r="AG1074" s="3"/>
      <c r="AH1074" s="3"/>
      <c r="AI1074" s="3"/>
      <c r="AJ1074" s="3"/>
      <c r="AK1074" s="3"/>
      <c r="AL1074" s="3"/>
      <c r="AM1074" s="1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0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29"/>
      <c r="BQ1074" s="34"/>
      <c r="BR1074" s="34"/>
      <c r="BS1074" s="34"/>
      <c r="BT1074" s="34"/>
      <c r="BU1074" s="34"/>
      <c r="BV1074" s="34"/>
      <c r="BW1074" s="34"/>
      <c r="BX1074" s="34"/>
      <c r="BY1074" s="31"/>
      <c r="BZ1074" s="31"/>
      <c r="CA1074" s="31"/>
      <c r="CB1074" s="31"/>
      <c r="CC1074" s="31"/>
      <c r="CD1074" s="31"/>
      <c r="CE1074" s="31"/>
      <c r="CF1074" s="31"/>
      <c r="CG1074" s="31"/>
      <c r="CH1074" s="31"/>
      <c r="CI1074" s="31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</row>
    <row r="1075" spans="1:99" x14ac:dyDescent="0.15">
      <c r="A1075" s="3"/>
      <c r="B1075" s="3"/>
      <c r="C1075" s="3"/>
      <c r="D1075" s="3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4"/>
      <c r="AD1075" s="3"/>
      <c r="AE1075" s="3"/>
      <c r="AF1075" s="3"/>
      <c r="AG1075" s="3"/>
      <c r="AH1075" s="3"/>
      <c r="AI1075" s="3"/>
      <c r="AJ1075" s="3"/>
      <c r="AK1075" s="3"/>
      <c r="AL1075" s="3"/>
      <c r="AM1075" s="1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0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29"/>
      <c r="BQ1075" s="34"/>
      <c r="BR1075" s="34"/>
      <c r="BS1075" s="34"/>
      <c r="BT1075" s="34"/>
      <c r="BU1075" s="34"/>
      <c r="BV1075" s="34"/>
      <c r="BW1075" s="34"/>
      <c r="BX1075" s="34"/>
      <c r="BY1075" s="31"/>
      <c r="BZ1075" s="31"/>
      <c r="CA1075" s="31"/>
      <c r="CB1075" s="31"/>
      <c r="CC1075" s="31"/>
      <c r="CD1075" s="31"/>
      <c r="CE1075" s="31"/>
      <c r="CF1075" s="31"/>
      <c r="CG1075" s="31"/>
      <c r="CH1075" s="31"/>
      <c r="CI1075" s="31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</row>
    <row r="1076" spans="1:99" x14ac:dyDescent="0.15">
      <c r="A1076" s="3"/>
      <c r="B1076" s="3"/>
      <c r="C1076" s="3"/>
      <c r="D1076" s="3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4"/>
      <c r="AD1076" s="3"/>
      <c r="AE1076" s="3"/>
      <c r="AF1076" s="3"/>
      <c r="AG1076" s="3"/>
      <c r="AH1076" s="3"/>
      <c r="AI1076" s="3"/>
      <c r="AJ1076" s="3"/>
      <c r="AK1076" s="3"/>
      <c r="AL1076" s="3"/>
      <c r="AM1076" s="1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0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29"/>
      <c r="BQ1076" s="34"/>
      <c r="BR1076" s="34"/>
      <c r="BS1076" s="34"/>
      <c r="BT1076" s="34"/>
      <c r="BU1076" s="34"/>
      <c r="BV1076" s="34"/>
      <c r="BW1076" s="34"/>
      <c r="BX1076" s="34"/>
      <c r="BY1076" s="31"/>
      <c r="BZ1076" s="31"/>
      <c r="CA1076" s="31"/>
      <c r="CB1076" s="31"/>
      <c r="CC1076" s="31"/>
      <c r="CD1076" s="31"/>
      <c r="CE1076" s="31"/>
      <c r="CF1076" s="31"/>
      <c r="CG1076" s="31"/>
      <c r="CH1076" s="31"/>
      <c r="CI1076" s="31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</row>
    <row r="1077" spans="1:99" x14ac:dyDescent="0.15">
      <c r="A1077" s="3"/>
      <c r="B1077" s="3"/>
      <c r="C1077" s="3"/>
      <c r="D1077" s="3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4"/>
      <c r="AD1077" s="3"/>
      <c r="AE1077" s="3"/>
      <c r="AF1077" s="3"/>
      <c r="AG1077" s="3"/>
      <c r="AH1077" s="3"/>
      <c r="AI1077" s="3"/>
      <c r="AJ1077" s="3"/>
      <c r="AK1077" s="3"/>
      <c r="AL1077" s="3"/>
      <c r="AM1077" s="1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0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29"/>
      <c r="BQ1077" s="34"/>
      <c r="BR1077" s="34"/>
      <c r="BS1077" s="34"/>
      <c r="BT1077" s="34"/>
      <c r="BU1077" s="34"/>
      <c r="BV1077" s="34"/>
      <c r="BW1077" s="34"/>
      <c r="BX1077" s="34"/>
      <c r="BY1077" s="31"/>
      <c r="BZ1077" s="31"/>
      <c r="CA1077" s="31"/>
      <c r="CB1077" s="31"/>
      <c r="CC1077" s="31"/>
      <c r="CD1077" s="31"/>
      <c r="CE1077" s="31"/>
      <c r="CF1077" s="31"/>
      <c r="CG1077" s="31"/>
      <c r="CH1077" s="31"/>
      <c r="CI1077" s="31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</row>
    <row r="1078" spans="1:99" x14ac:dyDescent="0.15">
      <c r="A1078" s="3"/>
      <c r="B1078" s="3"/>
      <c r="C1078" s="3"/>
      <c r="D1078" s="3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4"/>
      <c r="AD1078" s="3"/>
      <c r="AE1078" s="3"/>
      <c r="AF1078" s="3"/>
      <c r="AG1078" s="3"/>
      <c r="AH1078" s="3"/>
      <c r="AI1078" s="3"/>
      <c r="AJ1078" s="3"/>
      <c r="AK1078" s="3"/>
      <c r="AL1078" s="3"/>
      <c r="AM1078" s="1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0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29"/>
      <c r="BQ1078" s="34"/>
      <c r="BR1078" s="34"/>
      <c r="BS1078" s="34"/>
      <c r="BT1078" s="34"/>
      <c r="BU1078" s="34"/>
      <c r="BV1078" s="34"/>
      <c r="BW1078" s="34"/>
      <c r="BX1078" s="34"/>
      <c r="BY1078" s="31"/>
      <c r="BZ1078" s="31"/>
      <c r="CA1078" s="31"/>
      <c r="CB1078" s="31"/>
      <c r="CC1078" s="31"/>
      <c r="CD1078" s="31"/>
      <c r="CE1078" s="31"/>
      <c r="CF1078" s="31"/>
      <c r="CG1078" s="31"/>
      <c r="CH1078" s="31"/>
      <c r="CI1078" s="31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</row>
    <row r="1079" spans="1:99" x14ac:dyDescent="0.15">
      <c r="A1079" s="3"/>
      <c r="B1079" s="3"/>
      <c r="C1079" s="3"/>
      <c r="D1079" s="3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4"/>
      <c r="AD1079" s="3"/>
      <c r="AE1079" s="3"/>
      <c r="AF1079" s="3"/>
      <c r="AG1079" s="3"/>
      <c r="AH1079" s="3"/>
      <c r="AI1079" s="3"/>
      <c r="AJ1079" s="3"/>
      <c r="AK1079" s="3"/>
      <c r="AL1079" s="3"/>
      <c r="AM1079" s="1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0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29"/>
      <c r="BQ1079" s="34"/>
      <c r="BR1079" s="34"/>
      <c r="BS1079" s="34"/>
      <c r="BT1079" s="34"/>
      <c r="BU1079" s="34"/>
      <c r="BV1079" s="34"/>
      <c r="BW1079" s="34"/>
      <c r="BX1079" s="34"/>
      <c r="BY1079" s="31"/>
      <c r="BZ1079" s="31"/>
      <c r="CA1079" s="31"/>
      <c r="CB1079" s="31"/>
      <c r="CC1079" s="31"/>
      <c r="CD1079" s="31"/>
      <c r="CE1079" s="31"/>
      <c r="CF1079" s="31"/>
      <c r="CG1079" s="31"/>
      <c r="CH1079" s="31"/>
      <c r="CI1079" s="31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</row>
    <row r="1080" spans="1:99" x14ac:dyDescent="0.15">
      <c r="A1080" s="3"/>
      <c r="B1080" s="3"/>
      <c r="C1080" s="3"/>
      <c r="D1080" s="3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4"/>
      <c r="AD1080" s="3"/>
      <c r="AE1080" s="3"/>
      <c r="AF1080" s="3"/>
      <c r="AG1080" s="3"/>
      <c r="AH1080" s="3"/>
      <c r="AI1080" s="3"/>
      <c r="AJ1080" s="3"/>
      <c r="AK1080" s="3"/>
      <c r="AL1080" s="3"/>
      <c r="AM1080" s="1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0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29"/>
      <c r="BQ1080" s="34"/>
      <c r="BR1080" s="34"/>
      <c r="BS1080" s="34"/>
      <c r="BT1080" s="34"/>
      <c r="BU1080" s="34"/>
      <c r="BV1080" s="34"/>
      <c r="BW1080" s="34"/>
      <c r="BX1080" s="34"/>
      <c r="BY1080" s="31"/>
      <c r="BZ1080" s="31"/>
      <c r="CA1080" s="31"/>
      <c r="CB1080" s="31"/>
      <c r="CC1080" s="31"/>
      <c r="CD1080" s="31"/>
      <c r="CE1080" s="31"/>
      <c r="CF1080" s="31"/>
      <c r="CG1080" s="31"/>
      <c r="CH1080" s="31"/>
      <c r="CI1080" s="31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</row>
    <row r="1081" spans="1:99" x14ac:dyDescent="0.15">
      <c r="A1081" s="3"/>
      <c r="B1081" s="3"/>
      <c r="C1081" s="3"/>
      <c r="D1081" s="3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4"/>
      <c r="AD1081" s="3"/>
      <c r="AE1081" s="3"/>
      <c r="AF1081" s="3"/>
      <c r="AG1081" s="3"/>
      <c r="AH1081" s="3"/>
      <c r="AI1081" s="3"/>
      <c r="AJ1081" s="3"/>
      <c r="AK1081" s="3"/>
      <c r="AL1081" s="3"/>
      <c r="AM1081" s="1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0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29"/>
      <c r="BQ1081" s="34"/>
      <c r="BR1081" s="34"/>
      <c r="BS1081" s="34"/>
      <c r="BT1081" s="34"/>
      <c r="BU1081" s="34"/>
      <c r="BV1081" s="34"/>
      <c r="BW1081" s="34"/>
      <c r="BX1081" s="34"/>
      <c r="BY1081" s="31"/>
      <c r="BZ1081" s="31"/>
      <c r="CA1081" s="31"/>
      <c r="CB1081" s="31"/>
      <c r="CC1081" s="31"/>
      <c r="CD1081" s="31"/>
      <c r="CE1081" s="31"/>
      <c r="CF1081" s="31"/>
      <c r="CG1081" s="31"/>
      <c r="CH1081" s="31"/>
      <c r="CI1081" s="31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</row>
    <row r="1082" spans="1:99" x14ac:dyDescent="0.15">
      <c r="A1082" s="3"/>
      <c r="B1082" s="3"/>
      <c r="C1082" s="3"/>
      <c r="D1082" s="3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4"/>
      <c r="AD1082" s="3"/>
      <c r="AE1082" s="3"/>
      <c r="AF1082" s="3"/>
      <c r="AG1082" s="3"/>
      <c r="AH1082" s="3"/>
      <c r="AI1082" s="3"/>
      <c r="AJ1082" s="3"/>
      <c r="AK1082" s="3"/>
      <c r="AL1082" s="3"/>
      <c r="AM1082" s="1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0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29"/>
      <c r="BQ1082" s="34"/>
      <c r="BR1082" s="34"/>
      <c r="BS1082" s="34"/>
      <c r="BT1082" s="34"/>
      <c r="BU1082" s="34"/>
      <c r="BV1082" s="34"/>
      <c r="BW1082" s="34"/>
      <c r="BX1082" s="34"/>
      <c r="BY1082" s="31"/>
      <c r="BZ1082" s="31"/>
      <c r="CA1082" s="31"/>
      <c r="CB1082" s="31"/>
      <c r="CC1082" s="31"/>
      <c r="CD1082" s="31"/>
      <c r="CE1082" s="31"/>
      <c r="CF1082" s="31"/>
      <c r="CG1082" s="31"/>
      <c r="CH1082" s="31"/>
      <c r="CI1082" s="31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</row>
    <row r="1083" spans="1:99" x14ac:dyDescent="0.15">
      <c r="A1083" s="3"/>
      <c r="B1083" s="3"/>
      <c r="C1083" s="3"/>
      <c r="D1083" s="3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4"/>
      <c r="AD1083" s="3"/>
      <c r="AE1083" s="3"/>
      <c r="AF1083" s="3"/>
      <c r="AG1083" s="3"/>
      <c r="AH1083" s="3"/>
      <c r="AI1083" s="3"/>
      <c r="AJ1083" s="3"/>
      <c r="AK1083" s="3"/>
      <c r="AL1083" s="3"/>
      <c r="AM1083" s="1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0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29"/>
      <c r="BQ1083" s="34"/>
      <c r="BR1083" s="34"/>
      <c r="BS1083" s="34"/>
      <c r="BT1083" s="34"/>
      <c r="BU1083" s="34"/>
      <c r="BV1083" s="34"/>
      <c r="BW1083" s="34"/>
      <c r="BX1083" s="34"/>
      <c r="BY1083" s="31"/>
      <c r="BZ1083" s="31"/>
      <c r="CA1083" s="31"/>
      <c r="CB1083" s="31"/>
      <c r="CC1083" s="31"/>
      <c r="CD1083" s="31"/>
      <c r="CE1083" s="31"/>
      <c r="CF1083" s="31"/>
      <c r="CG1083" s="31"/>
      <c r="CH1083" s="31"/>
      <c r="CI1083" s="31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</row>
    <row r="1084" spans="1:99" x14ac:dyDescent="0.15">
      <c r="A1084" s="3"/>
      <c r="B1084" s="3"/>
      <c r="C1084" s="3"/>
      <c r="D1084" s="3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4"/>
      <c r="AD1084" s="3"/>
      <c r="AE1084" s="3"/>
      <c r="AF1084" s="3"/>
      <c r="AG1084" s="3"/>
      <c r="AH1084" s="3"/>
      <c r="AI1084" s="3"/>
      <c r="AJ1084" s="3"/>
      <c r="AK1084" s="3"/>
      <c r="AL1084" s="3"/>
      <c r="AM1084" s="1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0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29"/>
      <c r="BQ1084" s="34"/>
      <c r="BR1084" s="34"/>
      <c r="BS1084" s="34"/>
      <c r="BT1084" s="34"/>
      <c r="BU1084" s="34"/>
      <c r="BV1084" s="34"/>
      <c r="BW1084" s="34"/>
      <c r="BX1084" s="34"/>
      <c r="BY1084" s="31"/>
      <c r="BZ1084" s="31"/>
      <c r="CA1084" s="31"/>
      <c r="CB1084" s="31"/>
      <c r="CC1084" s="31"/>
      <c r="CD1084" s="31"/>
      <c r="CE1084" s="31"/>
      <c r="CF1084" s="31"/>
      <c r="CG1084" s="31"/>
      <c r="CH1084" s="31"/>
      <c r="CI1084" s="31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</row>
    <row r="1085" spans="1:99" x14ac:dyDescent="0.15">
      <c r="A1085" s="3"/>
      <c r="B1085" s="3"/>
      <c r="C1085" s="3"/>
      <c r="D1085" s="3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4"/>
      <c r="AD1085" s="3"/>
      <c r="AE1085" s="3"/>
      <c r="AF1085" s="3"/>
      <c r="AG1085" s="3"/>
      <c r="AH1085" s="3"/>
      <c r="AI1085" s="3"/>
      <c r="AJ1085" s="3"/>
      <c r="AK1085" s="3"/>
      <c r="AL1085" s="3"/>
      <c r="AM1085" s="1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0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29"/>
      <c r="BQ1085" s="34"/>
      <c r="BR1085" s="34"/>
      <c r="BS1085" s="34"/>
      <c r="BT1085" s="34"/>
      <c r="BU1085" s="34"/>
      <c r="BV1085" s="34"/>
      <c r="BW1085" s="34"/>
      <c r="BX1085" s="34"/>
      <c r="BY1085" s="31"/>
      <c r="BZ1085" s="31"/>
      <c r="CA1085" s="31"/>
      <c r="CB1085" s="31"/>
      <c r="CC1085" s="31"/>
      <c r="CD1085" s="31"/>
      <c r="CE1085" s="31"/>
      <c r="CF1085" s="31"/>
      <c r="CG1085" s="31"/>
      <c r="CH1085" s="31"/>
      <c r="CI1085" s="31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</row>
    <row r="1086" spans="1:99" x14ac:dyDescent="0.15">
      <c r="A1086" s="3"/>
      <c r="B1086" s="3"/>
      <c r="C1086" s="3"/>
      <c r="D1086" s="3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4"/>
      <c r="AD1086" s="3"/>
      <c r="AE1086" s="3"/>
      <c r="AF1086" s="3"/>
      <c r="AG1086" s="3"/>
      <c r="AH1086" s="3"/>
      <c r="AI1086" s="3"/>
      <c r="AJ1086" s="3"/>
      <c r="AK1086" s="3"/>
      <c r="AL1086" s="3"/>
      <c r="AM1086" s="1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0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29"/>
      <c r="BQ1086" s="34"/>
      <c r="BR1086" s="34"/>
      <c r="BS1086" s="34"/>
      <c r="BT1086" s="34"/>
      <c r="BU1086" s="34"/>
      <c r="BV1086" s="34"/>
      <c r="BW1086" s="34"/>
      <c r="BX1086" s="34"/>
      <c r="BY1086" s="31"/>
      <c r="BZ1086" s="31"/>
      <c r="CA1086" s="31"/>
      <c r="CB1086" s="31"/>
      <c r="CC1086" s="31"/>
      <c r="CD1086" s="31"/>
      <c r="CE1086" s="31"/>
      <c r="CF1086" s="31"/>
      <c r="CG1086" s="31"/>
      <c r="CH1086" s="31"/>
      <c r="CI1086" s="31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</row>
    <row r="1087" spans="1:99" x14ac:dyDescent="0.15">
      <c r="A1087" s="3"/>
      <c r="B1087" s="3"/>
      <c r="C1087" s="3"/>
      <c r="D1087" s="3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4"/>
      <c r="AD1087" s="3"/>
      <c r="AE1087" s="3"/>
      <c r="AF1087" s="3"/>
      <c r="AG1087" s="3"/>
      <c r="AH1087" s="3"/>
      <c r="AI1087" s="3"/>
      <c r="AJ1087" s="3"/>
      <c r="AK1087" s="3"/>
      <c r="AL1087" s="3"/>
      <c r="AM1087" s="1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0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29"/>
      <c r="BQ1087" s="34"/>
      <c r="BR1087" s="34"/>
      <c r="BS1087" s="34"/>
      <c r="BT1087" s="34"/>
      <c r="BU1087" s="34"/>
      <c r="BV1087" s="34"/>
      <c r="BW1087" s="34"/>
      <c r="BX1087" s="34"/>
      <c r="BY1087" s="31"/>
      <c r="BZ1087" s="31"/>
      <c r="CA1087" s="31"/>
      <c r="CB1087" s="31"/>
      <c r="CC1087" s="31"/>
      <c r="CD1087" s="31"/>
      <c r="CE1087" s="31"/>
      <c r="CF1087" s="31"/>
      <c r="CG1087" s="31"/>
      <c r="CH1087" s="31"/>
      <c r="CI1087" s="31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</row>
    <row r="1088" spans="1:99" x14ac:dyDescent="0.15">
      <c r="A1088" s="3"/>
      <c r="B1088" s="3"/>
      <c r="C1088" s="3"/>
      <c r="D1088" s="3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4"/>
      <c r="AD1088" s="3"/>
      <c r="AE1088" s="3"/>
      <c r="AF1088" s="3"/>
      <c r="AG1088" s="3"/>
      <c r="AH1088" s="3"/>
      <c r="AI1088" s="3"/>
      <c r="AJ1088" s="3"/>
      <c r="AK1088" s="3"/>
      <c r="AL1088" s="3"/>
      <c r="AM1088" s="1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0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29"/>
      <c r="BQ1088" s="34"/>
      <c r="BR1088" s="34"/>
      <c r="BS1088" s="34"/>
      <c r="BT1088" s="34"/>
      <c r="BU1088" s="34"/>
      <c r="BV1088" s="34"/>
      <c r="BW1088" s="34"/>
      <c r="BX1088" s="34"/>
      <c r="BY1088" s="31"/>
      <c r="BZ1088" s="31"/>
      <c r="CA1088" s="31"/>
      <c r="CB1088" s="31"/>
      <c r="CC1088" s="31"/>
      <c r="CD1088" s="31"/>
      <c r="CE1088" s="31"/>
      <c r="CF1088" s="31"/>
      <c r="CG1088" s="31"/>
      <c r="CH1088" s="31"/>
      <c r="CI1088" s="31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</row>
    <row r="1089" spans="1:99" x14ac:dyDescent="0.15">
      <c r="A1089" s="3"/>
      <c r="B1089" s="3"/>
      <c r="C1089" s="3"/>
      <c r="D1089" s="3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4"/>
      <c r="AD1089" s="3"/>
      <c r="AE1089" s="3"/>
      <c r="AF1089" s="3"/>
      <c r="AG1089" s="3"/>
      <c r="AH1089" s="3"/>
      <c r="AI1089" s="3"/>
      <c r="AJ1089" s="3"/>
      <c r="AK1089" s="3"/>
      <c r="AL1089" s="3"/>
      <c r="AM1089" s="1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0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29"/>
      <c r="BQ1089" s="34"/>
      <c r="BR1089" s="34"/>
      <c r="BS1089" s="34"/>
      <c r="BT1089" s="34"/>
      <c r="BU1089" s="34"/>
      <c r="BV1089" s="34"/>
      <c r="BW1089" s="34"/>
      <c r="BX1089" s="34"/>
      <c r="BY1089" s="31"/>
      <c r="BZ1089" s="31"/>
      <c r="CA1089" s="31"/>
      <c r="CB1089" s="31"/>
      <c r="CC1089" s="31"/>
      <c r="CD1089" s="31"/>
      <c r="CE1089" s="31"/>
      <c r="CF1089" s="31"/>
      <c r="CG1089" s="31"/>
      <c r="CH1089" s="31"/>
      <c r="CI1089" s="31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</row>
    <row r="1090" spans="1:99" x14ac:dyDescent="0.15">
      <c r="A1090" s="3"/>
      <c r="B1090" s="3"/>
      <c r="C1090" s="3"/>
      <c r="D1090" s="3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4"/>
      <c r="AD1090" s="3"/>
      <c r="AE1090" s="3"/>
      <c r="AF1090" s="3"/>
      <c r="AG1090" s="3"/>
      <c r="AH1090" s="3"/>
      <c r="AI1090" s="3"/>
      <c r="AJ1090" s="3"/>
      <c r="AK1090" s="3"/>
      <c r="AL1090" s="3"/>
      <c r="AM1090" s="1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0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29"/>
      <c r="BQ1090" s="34"/>
      <c r="BR1090" s="34"/>
      <c r="BS1090" s="34"/>
      <c r="BT1090" s="34"/>
      <c r="BU1090" s="34"/>
      <c r="BV1090" s="34"/>
      <c r="BW1090" s="34"/>
      <c r="BX1090" s="34"/>
      <c r="BY1090" s="31"/>
      <c r="BZ1090" s="31"/>
      <c r="CA1090" s="31"/>
      <c r="CB1090" s="31"/>
      <c r="CC1090" s="31"/>
      <c r="CD1090" s="31"/>
      <c r="CE1090" s="31"/>
      <c r="CF1090" s="31"/>
      <c r="CG1090" s="31"/>
      <c r="CH1090" s="31"/>
      <c r="CI1090" s="31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</row>
    <row r="1091" spans="1:99" x14ac:dyDescent="0.15">
      <c r="A1091" s="3"/>
      <c r="B1091" s="3"/>
      <c r="C1091" s="3"/>
      <c r="D1091" s="3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4"/>
      <c r="AD1091" s="3"/>
      <c r="AE1091" s="3"/>
      <c r="AF1091" s="3"/>
      <c r="AG1091" s="3"/>
      <c r="AH1091" s="3"/>
      <c r="AI1091" s="3"/>
      <c r="AJ1091" s="3"/>
      <c r="AK1091" s="3"/>
      <c r="AL1091" s="3"/>
      <c r="AM1091" s="1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0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29"/>
      <c r="BQ1091" s="34"/>
      <c r="BR1091" s="34"/>
      <c r="BS1091" s="34"/>
      <c r="BT1091" s="34"/>
      <c r="BU1091" s="34"/>
      <c r="BV1091" s="34"/>
      <c r="BW1091" s="34"/>
      <c r="BX1091" s="34"/>
      <c r="BY1091" s="31"/>
      <c r="BZ1091" s="31"/>
      <c r="CA1091" s="31"/>
      <c r="CB1091" s="31"/>
      <c r="CC1091" s="31"/>
      <c r="CD1091" s="31"/>
      <c r="CE1091" s="31"/>
      <c r="CF1091" s="31"/>
      <c r="CG1091" s="31"/>
      <c r="CH1091" s="31"/>
      <c r="CI1091" s="31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</row>
    <row r="1092" spans="1:99" x14ac:dyDescent="0.15">
      <c r="A1092" s="3"/>
      <c r="B1092" s="3"/>
      <c r="C1092" s="3"/>
      <c r="D1092" s="3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4"/>
      <c r="AD1092" s="3"/>
      <c r="AE1092" s="3"/>
      <c r="AF1092" s="3"/>
      <c r="AG1092" s="3"/>
      <c r="AH1092" s="3"/>
      <c r="AI1092" s="3"/>
      <c r="AJ1092" s="3"/>
      <c r="AK1092" s="3"/>
      <c r="AL1092" s="3"/>
      <c r="AM1092" s="1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0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29"/>
      <c r="BQ1092" s="34"/>
      <c r="BR1092" s="34"/>
      <c r="BS1092" s="34"/>
      <c r="BT1092" s="34"/>
      <c r="BU1092" s="34"/>
      <c r="BV1092" s="34"/>
      <c r="BW1092" s="34"/>
      <c r="BX1092" s="34"/>
      <c r="BY1092" s="31"/>
      <c r="BZ1092" s="31"/>
      <c r="CA1092" s="31"/>
      <c r="CB1092" s="31"/>
      <c r="CC1092" s="31"/>
      <c r="CD1092" s="31"/>
      <c r="CE1092" s="31"/>
      <c r="CF1092" s="31"/>
      <c r="CG1092" s="31"/>
      <c r="CH1092" s="31"/>
      <c r="CI1092" s="31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</row>
    <row r="1093" spans="1:99" x14ac:dyDescent="0.15">
      <c r="A1093" s="3"/>
      <c r="B1093" s="3"/>
      <c r="C1093" s="3"/>
      <c r="D1093" s="3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4"/>
      <c r="AD1093" s="3"/>
      <c r="AE1093" s="3"/>
      <c r="AF1093" s="3"/>
      <c r="AG1093" s="3"/>
      <c r="AH1093" s="3"/>
      <c r="AI1093" s="3"/>
      <c r="AJ1093" s="3"/>
      <c r="AK1093" s="3"/>
      <c r="AL1093" s="3"/>
      <c r="AM1093" s="1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0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29"/>
      <c r="BQ1093" s="34"/>
      <c r="BR1093" s="34"/>
      <c r="BS1093" s="34"/>
      <c r="BT1093" s="34"/>
      <c r="BU1093" s="34"/>
      <c r="BV1093" s="34"/>
      <c r="BW1093" s="34"/>
      <c r="BX1093" s="34"/>
      <c r="BY1093" s="31"/>
      <c r="BZ1093" s="31"/>
      <c r="CA1093" s="31"/>
      <c r="CB1093" s="31"/>
      <c r="CC1093" s="31"/>
      <c r="CD1093" s="31"/>
      <c r="CE1093" s="31"/>
      <c r="CF1093" s="31"/>
      <c r="CG1093" s="31"/>
      <c r="CH1093" s="31"/>
      <c r="CI1093" s="31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</row>
    <row r="1094" spans="1:99" x14ac:dyDescent="0.15">
      <c r="A1094" s="3"/>
      <c r="B1094" s="3"/>
      <c r="C1094" s="3"/>
      <c r="D1094" s="3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4"/>
      <c r="AD1094" s="3"/>
      <c r="AE1094" s="3"/>
      <c r="AF1094" s="3"/>
      <c r="AG1094" s="3"/>
      <c r="AH1094" s="3"/>
      <c r="AI1094" s="3"/>
      <c r="AJ1094" s="3"/>
      <c r="AK1094" s="3"/>
      <c r="AL1094" s="3"/>
      <c r="AM1094" s="1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0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29"/>
      <c r="BQ1094" s="34"/>
      <c r="BR1094" s="34"/>
      <c r="BS1094" s="34"/>
      <c r="BT1094" s="34"/>
      <c r="BU1094" s="34"/>
      <c r="BV1094" s="34"/>
      <c r="BW1094" s="34"/>
      <c r="BX1094" s="34"/>
      <c r="BY1094" s="31"/>
      <c r="BZ1094" s="31"/>
      <c r="CA1094" s="31"/>
      <c r="CB1094" s="31"/>
      <c r="CC1094" s="31"/>
      <c r="CD1094" s="31"/>
      <c r="CE1094" s="31"/>
      <c r="CF1094" s="31"/>
      <c r="CG1094" s="31"/>
      <c r="CH1094" s="31"/>
      <c r="CI1094" s="31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</row>
    <row r="1095" spans="1:99" x14ac:dyDescent="0.15">
      <c r="A1095" s="3"/>
      <c r="B1095" s="3"/>
      <c r="C1095" s="3"/>
      <c r="D1095" s="3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4"/>
      <c r="AD1095" s="3"/>
      <c r="AE1095" s="3"/>
      <c r="AF1095" s="3"/>
      <c r="AG1095" s="3"/>
      <c r="AH1095" s="3"/>
      <c r="AI1095" s="3"/>
      <c r="AJ1095" s="3"/>
      <c r="AK1095" s="3"/>
      <c r="AL1095" s="3"/>
      <c r="AM1095" s="1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0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29"/>
      <c r="BQ1095" s="34"/>
      <c r="BR1095" s="34"/>
      <c r="BS1095" s="34"/>
      <c r="BT1095" s="34"/>
      <c r="BU1095" s="34"/>
      <c r="BV1095" s="34"/>
      <c r="BW1095" s="34"/>
      <c r="BX1095" s="34"/>
      <c r="BY1095" s="31"/>
      <c r="BZ1095" s="31"/>
      <c r="CA1095" s="31"/>
      <c r="CB1095" s="31"/>
      <c r="CC1095" s="31"/>
      <c r="CD1095" s="31"/>
      <c r="CE1095" s="31"/>
      <c r="CF1095" s="31"/>
      <c r="CG1095" s="31"/>
      <c r="CH1095" s="31"/>
      <c r="CI1095" s="31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</row>
    <row r="1096" spans="1:99" x14ac:dyDescent="0.15">
      <c r="A1096" s="3"/>
      <c r="B1096" s="3"/>
      <c r="C1096" s="3"/>
      <c r="D1096" s="3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4"/>
      <c r="AD1096" s="3"/>
      <c r="AE1096" s="3"/>
      <c r="AF1096" s="3"/>
      <c r="AG1096" s="3"/>
      <c r="AH1096" s="3"/>
      <c r="AI1096" s="3"/>
      <c r="AJ1096" s="3"/>
      <c r="AK1096" s="3"/>
      <c r="AL1096" s="3"/>
      <c r="AM1096" s="1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0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29"/>
      <c r="BQ1096" s="34"/>
      <c r="BR1096" s="34"/>
      <c r="BS1096" s="34"/>
      <c r="BT1096" s="34"/>
      <c r="BU1096" s="34"/>
      <c r="BV1096" s="34"/>
      <c r="BW1096" s="34"/>
      <c r="BX1096" s="34"/>
      <c r="BY1096" s="31"/>
      <c r="BZ1096" s="31"/>
      <c r="CA1096" s="31"/>
      <c r="CB1096" s="31"/>
      <c r="CC1096" s="31"/>
      <c r="CD1096" s="31"/>
      <c r="CE1096" s="31"/>
      <c r="CF1096" s="31"/>
      <c r="CG1096" s="31"/>
      <c r="CH1096" s="31"/>
      <c r="CI1096" s="31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</row>
    <row r="1097" spans="1:99" x14ac:dyDescent="0.15">
      <c r="A1097" s="3"/>
      <c r="B1097" s="3"/>
      <c r="C1097" s="3"/>
      <c r="D1097" s="3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4"/>
      <c r="AD1097" s="3"/>
      <c r="AE1097" s="3"/>
      <c r="AF1097" s="3"/>
      <c r="AG1097" s="3"/>
      <c r="AH1097" s="3"/>
      <c r="AI1097" s="3"/>
      <c r="AJ1097" s="3"/>
      <c r="AK1097" s="3"/>
      <c r="AL1097" s="3"/>
      <c r="AM1097" s="1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0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29"/>
      <c r="BQ1097" s="34"/>
      <c r="BR1097" s="34"/>
      <c r="BS1097" s="34"/>
      <c r="BT1097" s="34"/>
      <c r="BU1097" s="34"/>
      <c r="BV1097" s="34"/>
      <c r="BW1097" s="34"/>
      <c r="BX1097" s="34"/>
      <c r="BY1097" s="31"/>
      <c r="BZ1097" s="31"/>
      <c r="CA1097" s="31"/>
      <c r="CB1097" s="31"/>
      <c r="CC1097" s="31"/>
      <c r="CD1097" s="31"/>
      <c r="CE1097" s="31"/>
      <c r="CF1097" s="31"/>
      <c r="CG1097" s="31"/>
      <c r="CH1097" s="31"/>
      <c r="CI1097" s="31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</row>
    <row r="1098" spans="1:99" x14ac:dyDescent="0.15">
      <c r="A1098" s="3"/>
      <c r="B1098" s="3"/>
      <c r="C1098" s="3"/>
      <c r="D1098" s="3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4"/>
      <c r="AD1098" s="3"/>
      <c r="AE1098" s="3"/>
      <c r="AF1098" s="3"/>
      <c r="AG1098" s="3"/>
      <c r="AH1098" s="3"/>
      <c r="AI1098" s="3"/>
      <c r="AJ1098" s="3"/>
      <c r="AK1098" s="3"/>
      <c r="AL1098" s="3"/>
      <c r="AM1098" s="1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0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29"/>
      <c r="BQ1098" s="34"/>
      <c r="BR1098" s="34"/>
      <c r="BS1098" s="34"/>
      <c r="BT1098" s="34"/>
      <c r="BU1098" s="34"/>
      <c r="BV1098" s="34"/>
      <c r="BW1098" s="34"/>
      <c r="BX1098" s="34"/>
      <c r="BY1098" s="31"/>
      <c r="BZ1098" s="31"/>
      <c r="CA1098" s="31"/>
      <c r="CB1098" s="31"/>
      <c r="CC1098" s="31"/>
      <c r="CD1098" s="31"/>
      <c r="CE1098" s="31"/>
      <c r="CF1098" s="31"/>
      <c r="CG1098" s="31"/>
      <c r="CH1098" s="31"/>
      <c r="CI1098" s="31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</row>
    <row r="1099" spans="1:99" x14ac:dyDescent="0.15">
      <c r="A1099" s="3"/>
      <c r="B1099" s="3"/>
      <c r="C1099" s="3"/>
      <c r="D1099" s="3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4"/>
      <c r="AD1099" s="3"/>
      <c r="AE1099" s="3"/>
      <c r="AF1099" s="3"/>
      <c r="AG1099" s="3"/>
      <c r="AH1099" s="3"/>
      <c r="AI1099" s="3"/>
      <c r="AJ1099" s="3"/>
      <c r="AK1099" s="3"/>
      <c r="AL1099" s="3"/>
      <c r="AM1099" s="1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0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29"/>
      <c r="BQ1099" s="34"/>
      <c r="BR1099" s="34"/>
      <c r="BS1099" s="34"/>
      <c r="BT1099" s="34"/>
      <c r="BU1099" s="34"/>
      <c r="BV1099" s="34"/>
      <c r="BW1099" s="34"/>
      <c r="BX1099" s="34"/>
      <c r="BY1099" s="31"/>
      <c r="BZ1099" s="31"/>
      <c r="CA1099" s="31"/>
      <c r="CB1099" s="31"/>
      <c r="CC1099" s="31"/>
      <c r="CD1099" s="31"/>
      <c r="CE1099" s="31"/>
      <c r="CF1099" s="31"/>
      <c r="CG1099" s="31"/>
      <c r="CH1099" s="31"/>
      <c r="CI1099" s="31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</row>
    <row r="1100" spans="1:99" x14ac:dyDescent="0.15">
      <c r="A1100" s="3"/>
      <c r="B1100" s="3"/>
      <c r="C1100" s="3"/>
      <c r="D1100" s="3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4"/>
      <c r="AD1100" s="3"/>
      <c r="AE1100" s="3"/>
      <c r="AF1100" s="3"/>
      <c r="AG1100" s="3"/>
      <c r="AH1100" s="3"/>
      <c r="AI1100" s="3"/>
      <c r="AJ1100" s="3"/>
      <c r="AK1100" s="3"/>
      <c r="AL1100" s="3"/>
      <c r="AM1100" s="1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0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29"/>
      <c r="BQ1100" s="34"/>
      <c r="BR1100" s="34"/>
      <c r="BS1100" s="34"/>
      <c r="BT1100" s="34"/>
      <c r="BU1100" s="34"/>
      <c r="BV1100" s="34"/>
      <c r="BW1100" s="34"/>
      <c r="BX1100" s="34"/>
      <c r="BY1100" s="31"/>
      <c r="BZ1100" s="31"/>
      <c r="CA1100" s="31"/>
      <c r="CB1100" s="31"/>
      <c r="CC1100" s="31"/>
      <c r="CD1100" s="31"/>
      <c r="CE1100" s="31"/>
      <c r="CF1100" s="31"/>
      <c r="CG1100" s="31"/>
      <c r="CH1100" s="31"/>
      <c r="CI1100" s="31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</row>
    <row r="1101" spans="1:99" x14ac:dyDescent="0.15">
      <c r="A1101" s="3"/>
      <c r="B1101" s="3"/>
      <c r="C1101" s="3"/>
      <c r="D1101" s="3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4"/>
      <c r="AD1101" s="3"/>
      <c r="AE1101" s="3"/>
      <c r="AF1101" s="3"/>
      <c r="AG1101" s="3"/>
      <c r="AH1101" s="3"/>
      <c r="AI1101" s="3"/>
      <c r="AJ1101" s="3"/>
      <c r="AK1101" s="3"/>
      <c r="AL1101" s="3"/>
      <c r="AM1101" s="1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0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29"/>
      <c r="BQ1101" s="34"/>
      <c r="BR1101" s="34"/>
      <c r="BS1101" s="34"/>
      <c r="BT1101" s="34"/>
      <c r="BU1101" s="34"/>
      <c r="BV1101" s="34"/>
      <c r="BW1101" s="34"/>
      <c r="BX1101" s="34"/>
      <c r="BY1101" s="31"/>
      <c r="BZ1101" s="31"/>
      <c r="CA1101" s="31"/>
      <c r="CB1101" s="31"/>
      <c r="CC1101" s="31"/>
      <c r="CD1101" s="31"/>
      <c r="CE1101" s="31"/>
      <c r="CF1101" s="31"/>
      <c r="CG1101" s="31"/>
      <c r="CH1101" s="31"/>
      <c r="CI1101" s="31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</row>
    <row r="1102" spans="1:99" x14ac:dyDescent="0.15">
      <c r="A1102" s="3"/>
      <c r="B1102" s="3"/>
      <c r="C1102" s="3"/>
      <c r="D1102" s="3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4"/>
      <c r="AD1102" s="3"/>
      <c r="AE1102" s="3"/>
      <c r="AF1102" s="3"/>
      <c r="AG1102" s="3"/>
      <c r="AH1102" s="3"/>
      <c r="AI1102" s="3"/>
      <c r="AJ1102" s="3"/>
      <c r="AK1102" s="3"/>
      <c r="AL1102" s="3"/>
      <c r="AM1102" s="1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0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29"/>
      <c r="BQ1102" s="34"/>
      <c r="BR1102" s="34"/>
      <c r="BS1102" s="34"/>
      <c r="BT1102" s="34"/>
      <c r="BU1102" s="34"/>
      <c r="BV1102" s="34"/>
      <c r="BW1102" s="34"/>
      <c r="BX1102" s="34"/>
      <c r="BY1102" s="31"/>
      <c r="BZ1102" s="31"/>
      <c r="CA1102" s="31"/>
      <c r="CB1102" s="31"/>
      <c r="CC1102" s="31"/>
      <c r="CD1102" s="31"/>
      <c r="CE1102" s="31"/>
      <c r="CF1102" s="31"/>
      <c r="CG1102" s="31"/>
      <c r="CH1102" s="31"/>
      <c r="CI1102" s="31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</row>
    <row r="1103" spans="1:99" x14ac:dyDescent="0.15">
      <c r="A1103" s="3"/>
      <c r="B1103" s="3"/>
      <c r="C1103" s="3"/>
      <c r="D1103" s="3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4"/>
      <c r="AD1103" s="3"/>
      <c r="AE1103" s="3"/>
      <c r="AF1103" s="3"/>
      <c r="AG1103" s="3"/>
      <c r="AH1103" s="3"/>
      <c r="AI1103" s="3"/>
      <c r="AJ1103" s="3"/>
      <c r="AK1103" s="3"/>
      <c r="AL1103" s="3"/>
      <c r="AM1103" s="1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0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29"/>
      <c r="BQ1103" s="34"/>
      <c r="BR1103" s="34"/>
      <c r="BS1103" s="34"/>
      <c r="BT1103" s="34"/>
      <c r="BU1103" s="34"/>
      <c r="BV1103" s="34"/>
      <c r="BW1103" s="34"/>
      <c r="BX1103" s="34"/>
      <c r="BY1103" s="31"/>
      <c r="BZ1103" s="31"/>
      <c r="CA1103" s="31"/>
      <c r="CB1103" s="31"/>
      <c r="CC1103" s="31"/>
      <c r="CD1103" s="31"/>
      <c r="CE1103" s="31"/>
      <c r="CF1103" s="31"/>
      <c r="CG1103" s="31"/>
      <c r="CH1103" s="31"/>
      <c r="CI1103" s="31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</row>
    <row r="1104" spans="1:99" x14ac:dyDescent="0.15">
      <c r="A1104" s="3"/>
      <c r="B1104" s="3"/>
      <c r="C1104" s="3"/>
      <c r="D1104" s="3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4"/>
      <c r="AD1104" s="3"/>
      <c r="AE1104" s="3"/>
      <c r="AF1104" s="3"/>
      <c r="AG1104" s="3"/>
      <c r="AH1104" s="3"/>
      <c r="AI1104" s="3"/>
      <c r="AJ1104" s="3"/>
      <c r="AK1104" s="3"/>
      <c r="AL1104" s="3"/>
      <c r="AM1104" s="1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0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29"/>
      <c r="BQ1104" s="34"/>
      <c r="BR1104" s="34"/>
      <c r="BS1104" s="34"/>
      <c r="BT1104" s="34"/>
      <c r="BU1104" s="34"/>
      <c r="BV1104" s="34"/>
      <c r="BW1104" s="34"/>
      <c r="BX1104" s="34"/>
      <c r="BY1104" s="31"/>
      <c r="BZ1104" s="31"/>
      <c r="CA1104" s="31"/>
      <c r="CB1104" s="31"/>
      <c r="CC1104" s="31"/>
      <c r="CD1104" s="31"/>
      <c r="CE1104" s="31"/>
      <c r="CF1104" s="31"/>
      <c r="CG1104" s="31"/>
      <c r="CH1104" s="31"/>
      <c r="CI1104" s="31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</row>
    <row r="1105" spans="1:99" x14ac:dyDescent="0.15">
      <c r="A1105" s="3"/>
      <c r="B1105" s="3"/>
      <c r="C1105" s="3"/>
      <c r="D1105" s="3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4"/>
      <c r="AD1105" s="3"/>
      <c r="AE1105" s="3"/>
      <c r="AF1105" s="3"/>
      <c r="AG1105" s="3"/>
      <c r="AH1105" s="3"/>
      <c r="AI1105" s="3"/>
      <c r="AJ1105" s="3"/>
      <c r="AK1105" s="3"/>
      <c r="AL1105" s="3"/>
      <c r="AM1105" s="1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0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29"/>
      <c r="BQ1105" s="34"/>
      <c r="BR1105" s="34"/>
      <c r="BS1105" s="34"/>
      <c r="BT1105" s="34"/>
      <c r="BU1105" s="34"/>
      <c r="BV1105" s="34"/>
      <c r="BW1105" s="34"/>
      <c r="BX1105" s="34"/>
      <c r="BY1105" s="31"/>
      <c r="BZ1105" s="31"/>
      <c r="CA1105" s="31"/>
      <c r="CB1105" s="31"/>
      <c r="CC1105" s="31"/>
      <c r="CD1105" s="31"/>
      <c r="CE1105" s="31"/>
      <c r="CF1105" s="31"/>
      <c r="CG1105" s="31"/>
      <c r="CH1105" s="31"/>
      <c r="CI1105" s="31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</row>
    <row r="1106" spans="1:99" x14ac:dyDescent="0.15">
      <c r="A1106" s="3"/>
      <c r="B1106" s="3"/>
      <c r="C1106" s="3"/>
      <c r="D1106" s="3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4"/>
      <c r="AD1106" s="3"/>
      <c r="AE1106" s="3"/>
      <c r="AF1106" s="3"/>
      <c r="AG1106" s="3"/>
      <c r="AH1106" s="3"/>
      <c r="AI1106" s="3"/>
      <c r="AJ1106" s="3"/>
      <c r="AK1106" s="3"/>
      <c r="AL1106" s="3"/>
      <c r="AM1106" s="1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0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29"/>
      <c r="BQ1106" s="34"/>
      <c r="BR1106" s="34"/>
      <c r="BS1106" s="34"/>
      <c r="BT1106" s="34"/>
      <c r="BU1106" s="34"/>
      <c r="BV1106" s="34"/>
      <c r="BW1106" s="34"/>
      <c r="BX1106" s="34"/>
      <c r="BY1106" s="31"/>
      <c r="BZ1106" s="31"/>
      <c r="CA1106" s="31"/>
      <c r="CB1106" s="31"/>
      <c r="CC1106" s="31"/>
      <c r="CD1106" s="31"/>
      <c r="CE1106" s="31"/>
      <c r="CF1106" s="31"/>
      <c r="CG1106" s="31"/>
      <c r="CH1106" s="31"/>
      <c r="CI1106" s="31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</row>
    <row r="1107" spans="1:99" x14ac:dyDescent="0.15">
      <c r="A1107" s="3"/>
      <c r="B1107" s="3"/>
      <c r="C1107" s="3"/>
      <c r="D1107" s="3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4"/>
      <c r="AD1107" s="3"/>
      <c r="AE1107" s="3"/>
      <c r="AF1107" s="3"/>
      <c r="AG1107" s="3"/>
      <c r="AH1107" s="3"/>
      <c r="AI1107" s="3"/>
      <c r="AJ1107" s="3"/>
      <c r="AK1107" s="3"/>
      <c r="AL1107" s="3"/>
      <c r="AM1107" s="1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0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29"/>
      <c r="BQ1107" s="34"/>
      <c r="BR1107" s="34"/>
      <c r="BS1107" s="34"/>
      <c r="BT1107" s="34"/>
      <c r="BU1107" s="34"/>
      <c r="BV1107" s="34"/>
      <c r="BW1107" s="34"/>
      <c r="BX1107" s="34"/>
      <c r="BY1107" s="31"/>
      <c r="BZ1107" s="31"/>
      <c r="CA1107" s="31"/>
      <c r="CB1107" s="31"/>
      <c r="CC1107" s="31"/>
      <c r="CD1107" s="31"/>
      <c r="CE1107" s="31"/>
      <c r="CF1107" s="31"/>
      <c r="CG1107" s="31"/>
      <c r="CH1107" s="31"/>
      <c r="CI1107" s="31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</row>
    <row r="1108" spans="1:99" x14ac:dyDescent="0.15">
      <c r="A1108" s="3"/>
      <c r="B1108" s="3"/>
      <c r="C1108" s="3"/>
      <c r="D1108" s="3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4"/>
      <c r="AD1108" s="3"/>
      <c r="AE1108" s="3"/>
      <c r="AF1108" s="3"/>
      <c r="AG1108" s="3"/>
      <c r="AH1108" s="3"/>
      <c r="AI1108" s="3"/>
      <c r="AJ1108" s="3"/>
      <c r="AK1108" s="3"/>
      <c r="AL1108" s="3"/>
      <c r="AM1108" s="1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0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29"/>
      <c r="BQ1108" s="34"/>
      <c r="BR1108" s="34"/>
      <c r="BS1108" s="34"/>
      <c r="BT1108" s="34"/>
      <c r="BU1108" s="34"/>
      <c r="BV1108" s="34"/>
      <c r="BW1108" s="34"/>
      <c r="BX1108" s="34"/>
      <c r="BY1108" s="31"/>
      <c r="BZ1108" s="31"/>
      <c r="CA1108" s="31"/>
      <c r="CB1108" s="31"/>
      <c r="CC1108" s="31"/>
      <c r="CD1108" s="31"/>
      <c r="CE1108" s="31"/>
      <c r="CF1108" s="31"/>
      <c r="CG1108" s="31"/>
      <c r="CH1108" s="31"/>
      <c r="CI1108" s="31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</row>
    <row r="1109" spans="1:99" x14ac:dyDescent="0.15">
      <c r="A1109" s="3"/>
      <c r="B1109" s="3"/>
      <c r="C1109" s="3"/>
      <c r="D1109" s="3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4"/>
      <c r="AD1109" s="3"/>
      <c r="AE1109" s="3"/>
      <c r="AF1109" s="3"/>
      <c r="AG1109" s="3"/>
      <c r="AH1109" s="3"/>
      <c r="AI1109" s="3"/>
      <c r="AJ1109" s="3"/>
      <c r="AK1109" s="3"/>
      <c r="AL1109" s="3"/>
      <c r="AM1109" s="1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0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29"/>
      <c r="BQ1109" s="34"/>
      <c r="BR1109" s="34"/>
      <c r="BS1109" s="34"/>
      <c r="BT1109" s="34"/>
      <c r="BU1109" s="34"/>
      <c r="BV1109" s="34"/>
      <c r="BW1109" s="34"/>
      <c r="BX1109" s="34"/>
      <c r="BY1109" s="31"/>
      <c r="BZ1109" s="31"/>
      <c r="CA1109" s="31"/>
      <c r="CB1109" s="31"/>
      <c r="CC1109" s="31"/>
      <c r="CD1109" s="31"/>
      <c r="CE1109" s="31"/>
      <c r="CF1109" s="31"/>
      <c r="CG1109" s="31"/>
      <c r="CH1109" s="31"/>
      <c r="CI1109" s="31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</row>
    <row r="1110" spans="1:99" x14ac:dyDescent="0.15">
      <c r="A1110" s="3"/>
      <c r="B1110" s="3"/>
      <c r="C1110" s="3"/>
      <c r="D1110" s="3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4"/>
      <c r="AD1110" s="3"/>
      <c r="AE1110" s="3"/>
      <c r="AF1110" s="3"/>
      <c r="AG1110" s="3"/>
      <c r="AH1110" s="3"/>
      <c r="AI1110" s="3"/>
      <c r="AJ1110" s="3"/>
      <c r="AK1110" s="3"/>
      <c r="AL1110" s="3"/>
      <c r="AM1110" s="1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0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29"/>
      <c r="BQ1110" s="34"/>
      <c r="BR1110" s="34"/>
      <c r="BS1110" s="34"/>
      <c r="BT1110" s="34"/>
      <c r="BU1110" s="34"/>
      <c r="BV1110" s="34"/>
      <c r="BW1110" s="34"/>
      <c r="BX1110" s="34"/>
      <c r="BY1110" s="31"/>
      <c r="BZ1110" s="31"/>
      <c r="CA1110" s="31"/>
      <c r="CB1110" s="31"/>
      <c r="CC1110" s="31"/>
      <c r="CD1110" s="31"/>
      <c r="CE1110" s="31"/>
      <c r="CF1110" s="31"/>
      <c r="CG1110" s="31"/>
      <c r="CH1110" s="31"/>
      <c r="CI1110" s="31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</row>
    <row r="1111" spans="1:99" x14ac:dyDescent="0.15">
      <c r="A1111" s="3"/>
      <c r="B1111" s="3"/>
      <c r="C1111" s="3"/>
      <c r="D1111" s="3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4"/>
      <c r="AD1111" s="3"/>
      <c r="AE1111" s="3"/>
      <c r="AF1111" s="3"/>
      <c r="AG1111" s="3"/>
      <c r="AH1111" s="3"/>
      <c r="AI1111" s="3"/>
      <c r="AJ1111" s="3"/>
      <c r="AK1111" s="3"/>
      <c r="AL1111" s="3"/>
      <c r="AM1111" s="1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0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29"/>
      <c r="BQ1111" s="34"/>
      <c r="BR1111" s="34"/>
      <c r="BS1111" s="34"/>
      <c r="BT1111" s="34"/>
      <c r="BU1111" s="34"/>
      <c r="BV1111" s="34"/>
      <c r="BW1111" s="34"/>
      <c r="BX1111" s="34"/>
      <c r="BY1111" s="31"/>
      <c r="BZ1111" s="31"/>
      <c r="CA1111" s="31"/>
      <c r="CB1111" s="31"/>
      <c r="CC1111" s="31"/>
      <c r="CD1111" s="31"/>
      <c r="CE1111" s="31"/>
      <c r="CF1111" s="31"/>
      <c r="CG1111" s="31"/>
      <c r="CH1111" s="31"/>
      <c r="CI1111" s="31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</row>
    <row r="1112" spans="1:99" x14ac:dyDescent="0.15">
      <c r="A1112" s="3"/>
      <c r="B1112" s="3"/>
      <c r="C1112" s="3"/>
      <c r="D1112" s="3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4"/>
      <c r="AD1112" s="3"/>
      <c r="AE1112" s="3"/>
      <c r="AF1112" s="3"/>
      <c r="AG1112" s="3"/>
      <c r="AH1112" s="3"/>
      <c r="AI1112" s="3"/>
      <c r="AJ1112" s="3"/>
      <c r="AK1112" s="3"/>
      <c r="AL1112" s="3"/>
      <c r="AM1112" s="1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0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29"/>
      <c r="BQ1112" s="34"/>
      <c r="BR1112" s="34"/>
      <c r="BS1112" s="34"/>
      <c r="BT1112" s="34"/>
      <c r="BU1112" s="34"/>
      <c r="BV1112" s="34"/>
      <c r="BW1112" s="34"/>
      <c r="BX1112" s="34"/>
      <c r="BY1112" s="31"/>
      <c r="BZ1112" s="31"/>
      <c r="CA1112" s="31"/>
      <c r="CB1112" s="31"/>
      <c r="CC1112" s="31"/>
      <c r="CD1112" s="31"/>
      <c r="CE1112" s="31"/>
      <c r="CF1112" s="31"/>
      <c r="CG1112" s="31"/>
      <c r="CH1112" s="31"/>
      <c r="CI1112" s="31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</row>
    <row r="1113" spans="1:99" x14ac:dyDescent="0.15">
      <c r="A1113" s="3"/>
      <c r="B1113" s="3"/>
      <c r="C1113" s="3"/>
      <c r="D1113" s="3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4"/>
      <c r="AD1113" s="3"/>
      <c r="AE1113" s="3"/>
      <c r="AF1113" s="3"/>
      <c r="AG1113" s="3"/>
      <c r="AH1113" s="3"/>
      <c r="AI1113" s="3"/>
      <c r="AJ1113" s="3"/>
      <c r="AK1113" s="3"/>
      <c r="AL1113" s="3"/>
      <c r="AM1113" s="1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0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29"/>
      <c r="BQ1113" s="34"/>
      <c r="BR1113" s="34"/>
      <c r="BS1113" s="34"/>
      <c r="BT1113" s="34"/>
      <c r="BU1113" s="34"/>
      <c r="BV1113" s="34"/>
      <c r="BW1113" s="34"/>
      <c r="BX1113" s="34"/>
      <c r="BY1113" s="31"/>
      <c r="BZ1113" s="31"/>
      <c r="CA1113" s="31"/>
      <c r="CB1113" s="31"/>
      <c r="CC1113" s="31"/>
      <c r="CD1113" s="31"/>
      <c r="CE1113" s="31"/>
      <c r="CF1113" s="31"/>
      <c r="CG1113" s="31"/>
      <c r="CH1113" s="31"/>
      <c r="CI1113" s="31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</row>
    <row r="1114" spans="1:99" x14ac:dyDescent="0.15">
      <c r="A1114" s="3"/>
      <c r="B1114" s="3"/>
      <c r="C1114" s="3"/>
      <c r="D1114" s="3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4"/>
      <c r="AD1114" s="3"/>
      <c r="AE1114" s="3"/>
      <c r="AF1114" s="3"/>
      <c r="AG1114" s="3"/>
      <c r="AH1114" s="3"/>
      <c r="AI1114" s="3"/>
      <c r="AJ1114" s="3"/>
      <c r="AK1114" s="3"/>
      <c r="AL1114" s="3"/>
      <c r="AM1114" s="1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0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29"/>
      <c r="BQ1114" s="34"/>
      <c r="BR1114" s="34"/>
      <c r="BS1114" s="34"/>
      <c r="BT1114" s="34"/>
      <c r="BU1114" s="34"/>
      <c r="BV1114" s="34"/>
      <c r="BW1114" s="34"/>
      <c r="BX1114" s="34"/>
      <c r="BY1114" s="31"/>
      <c r="BZ1114" s="31"/>
      <c r="CA1114" s="31"/>
      <c r="CB1114" s="31"/>
      <c r="CC1114" s="31"/>
      <c r="CD1114" s="31"/>
      <c r="CE1114" s="31"/>
      <c r="CF1114" s="31"/>
      <c r="CG1114" s="31"/>
      <c r="CH1114" s="31"/>
      <c r="CI1114" s="31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</row>
    <row r="1115" spans="1:99" x14ac:dyDescent="0.15">
      <c r="A1115" s="3"/>
      <c r="B1115" s="3"/>
      <c r="C1115" s="3"/>
      <c r="D1115" s="3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4"/>
      <c r="AD1115" s="3"/>
      <c r="AE1115" s="3"/>
      <c r="AF1115" s="3"/>
      <c r="AG1115" s="3"/>
      <c r="AH1115" s="3"/>
      <c r="AI1115" s="3"/>
      <c r="AJ1115" s="3"/>
      <c r="AK1115" s="3"/>
      <c r="AL1115" s="3"/>
      <c r="AM1115" s="1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0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29"/>
      <c r="BQ1115" s="34"/>
      <c r="BR1115" s="34"/>
      <c r="BS1115" s="34"/>
      <c r="BT1115" s="34"/>
      <c r="BU1115" s="34"/>
      <c r="BV1115" s="34"/>
      <c r="BW1115" s="34"/>
      <c r="BX1115" s="34"/>
      <c r="BY1115" s="31"/>
      <c r="BZ1115" s="31"/>
      <c r="CA1115" s="31"/>
      <c r="CB1115" s="31"/>
      <c r="CC1115" s="31"/>
      <c r="CD1115" s="31"/>
      <c r="CE1115" s="31"/>
      <c r="CF1115" s="31"/>
      <c r="CG1115" s="31"/>
      <c r="CH1115" s="31"/>
      <c r="CI1115" s="31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</row>
    <row r="1116" spans="1:99" x14ac:dyDescent="0.15">
      <c r="A1116" s="3"/>
      <c r="B1116" s="3"/>
      <c r="C1116" s="3"/>
      <c r="D1116" s="3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4"/>
      <c r="AD1116" s="3"/>
      <c r="AE1116" s="3"/>
      <c r="AF1116" s="3"/>
      <c r="AG1116" s="3"/>
      <c r="AH1116" s="3"/>
      <c r="AI1116" s="3"/>
      <c r="AJ1116" s="3"/>
      <c r="AK1116" s="3"/>
      <c r="AL1116" s="3"/>
      <c r="AM1116" s="1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0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29"/>
      <c r="BQ1116" s="34"/>
      <c r="BR1116" s="34"/>
      <c r="BS1116" s="34"/>
      <c r="BT1116" s="34"/>
      <c r="BU1116" s="34"/>
      <c r="BV1116" s="34"/>
      <c r="BW1116" s="34"/>
      <c r="BX1116" s="34"/>
      <c r="BY1116" s="31"/>
      <c r="BZ1116" s="31"/>
      <c r="CA1116" s="31"/>
      <c r="CB1116" s="31"/>
      <c r="CC1116" s="31"/>
      <c r="CD1116" s="31"/>
      <c r="CE1116" s="31"/>
      <c r="CF1116" s="31"/>
      <c r="CG1116" s="31"/>
      <c r="CH1116" s="31"/>
      <c r="CI1116" s="31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</row>
    <row r="1117" spans="1:99" x14ac:dyDescent="0.15">
      <c r="A1117" s="3"/>
      <c r="B1117" s="3"/>
      <c r="C1117" s="3"/>
      <c r="D1117" s="3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4"/>
      <c r="AD1117" s="3"/>
      <c r="AE1117" s="3"/>
      <c r="AF1117" s="3"/>
      <c r="AG1117" s="3"/>
      <c r="AH1117" s="3"/>
      <c r="AI1117" s="3"/>
      <c r="AJ1117" s="3"/>
      <c r="AK1117" s="3"/>
      <c r="AL1117" s="3"/>
      <c r="AM1117" s="1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0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29"/>
      <c r="BQ1117" s="34"/>
      <c r="BR1117" s="34"/>
      <c r="BS1117" s="34"/>
      <c r="BT1117" s="34"/>
      <c r="BU1117" s="34"/>
      <c r="BV1117" s="34"/>
      <c r="BW1117" s="34"/>
      <c r="BX1117" s="34"/>
      <c r="BY1117" s="31"/>
      <c r="BZ1117" s="31"/>
      <c r="CA1117" s="31"/>
      <c r="CB1117" s="31"/>
      <c r="CC1117" s="31"/>
      <c r="CD1117" s="31"/>
      <c r="CE1117" s="31"/>
      <c r="CF1117" s="31"/>
      <c r="CG1117" s="31"/>
      <c r="CH1117" s="31"/>
      <c r="CI1117" s="31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</row>
    <row r="1118" spans="1:99" x14ac:dyDescent="0.15">
      <c r="A1118" s="3"/>
      <c r="B1118" s="3"/>
      <c r="C1118" s="3"/>
      <c r="D1118" s="3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4"/>
      <c r="AD1118" s="3"/>
      <c r="AE1118" s="3"/>
      <c r="AF1118" s="3"/>
      <c r="AG1118" s="3"/>
      <c r="AH1118" s="3"/>
      <c r="AI1118" s="3"/>
      <c r="AJ1118" s="3"/>
      <c r="AK1118" s="3"/>
      <c r="AL1118" s="3"/>
      <c r="AM1118" s="1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0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29"/>
      <c r="BQ1118" s="34"/>
      <c r="BR1118" s="34"/>
      <c r="BS1118" s="34"/>
      <c r="BT1118" s="34"/>
      <c r="BU1118" s="34"/>
      <c r="BV1118" s="34"/>
      <c r="BW1118" s="34"/>
      <c r="BX1118" s="34"/>
      <c r="BY1118" s="31"/>
      <c r="BZ1118" s="31"/>
      <c r="CA1118" s="31"/>
      <c r="CB1118" s="31"/>
      <c r="CC1118" s="31"/>
      <c r="CD1118" s="31"/>
      <c r="CE1118" s="31"/>
      <c r="CF1118" s="31"/>
      <c r="CG1118" s="31"/>
      <c r="CH1118" s="31"/>
      <c r="CI1118" s="31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</row>
    <row r="1119" spans="1:99" x14ac:dyDescent="0.15">
      <c r="A1119" s="3"/>
      <c r="B1119" s="3"/>
      <c r="C1119" s="3"/>
      <c r="D1119" s="3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4"/>
      <c r="AD1119" s="3"/>
      <c r="AE1119" s="3"/>
      <c r="AF1119" s="3"/>
      <c r="AG1119" s="3"/>
      <c r="AH1119" s="3"/>
      <c r="AI1119" s="3"/>
      <c r="AJ1119" s="3"/>
      <c r="AK1119" s="3"/>
      <c r="AL1119" s="3"/>
      <c r="AM1119" s="1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0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29"/>
      <c r="BQ1119" s="34"/>
      <c r="BR1119" s="34"/>
      <c r="BS1119" s="34"/>
      <c r="BT1119" s="34"/>
      <c r="BU1119" s="34"/>
      <c r="BV1119" s="34"/>
      <c r="BW1119" s="34"/>
      <c r="BX1119" s="34"/>
      <c r="BY1119" s="31"/>
      <c r="BZ1119" s="31"/>
      <c r="CA1119" s="31"/>
      <c r="CB1119" s="31"/>
      <c r="CC1119" s="31"/>
      <c r="CD1119" s="31"/>
      <c r="CE1119" s="31"/>
      <c r="CF1119" s="31"/>
      <c r="CG1119" s="31"/>
      <c r="CH1119" s="31"/>
      <c r="CI1119" s="31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</row>
    <row r="1120" spans="1:99" x14ac:dyDescent="0.15">
      <c r="A1120" s="3"/>
      <c r="B1120" s="3"/>
      <c r="C1120" s="3"/>
      <c r="D1120" s="3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4"/>
      <c r="AD1120" s="3"/>
      <c r="AE1120" s="3"/>
      <c r="AF1120" s="3"/>
      <c r="AG1120" s="3"/>
      <c r="AH1120" s="3"/>
      <c r="AI1120" s="3"/>
      <c r="AJ1120" s="3"/>
      <c r="AK1120" s="3"/>
      <c r="AL1120" s="3"/>
      <c r="AM1120" s="1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0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29"/>
      <c r="BQ1120" s="34"/>
      <c r="BR1120" s="34"/>
      <c r="BS1120" s="34"/>
      <c r="BT1120" s="34"/>
      <c r="BU1120" s="34"/>
      <c r="BV1120" s="34"/>
      <c r="BW1120" s="34"/>
      <c r="BX1120" s="34"/>
      <c r="BY1120" s="31"/>
      <c r="BZ1120" s="31"/>
      <c r="CA1120" s="31"/>
      <c r="CB1120" s="31"/>
      <c r="CC1120" s="31"/>
      <c r="CD1120" s="31"/>
      <c r="CE1120" s="31"/>
      <c r="CF1120" s="31"/>
      <c r="CG1120" s="31"/>
      <c r="CH1120" s="31"/>
      <c r="CI1120" s="31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</row>
    <row r="1121" spans="1:99" x14ac:dyDescent="0.15">
      <c r="A1121" s="3"/>
      <c r="B1121" s="3"/>
      <c r="C1121" s="3"/>
      <c r="D1121" s="3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4"/>
      <c r="AD1121" s="3"/>
      <c r="AE1121" s="3"/>
      <c r="AF1121" s="3"/>
      <c r="AG1121" s="3"/>
      <c r="AH1121" s="3"/>
      <c r="AI1121" s="3"/>
      <c r="AJ1121" s="3"/>
      <c r="AK1121" s="3"/>
      <c r="AL1121" s="3"/>
      <c r="AM1121" s="1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0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29"/>
      <c r="BQ1121" s="34"/>
      <c r="BR1121" s="34"/>
      <c r="BS1121" s="34"/>
      <c r="BT1121" s="34"/>
      <c r="BU1121" s="34"/>
      <c r="BV1121" s="34"/>
      <c r="BW1121" s="34"/>
      <c r="BX1121" s="34"/>
      <c r="BY1121" s="31"/>
      <c r="BZ1121" s="31"/>
      <c r="CA1121" s="31"/>
      <c r="CB1121" s="31"/>
      <c r="CC1121" s="31"/>
      <c r="CD1121" s="31"/>
      <c r="CE1121" s="31"/>
      <c r="CF1121" s="31"/>
      <c r="CG1121" s="31"/>
      <c r="CH1121" s="31"/>
      <c r="CI1121" s="31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</row>
    <row r="1122" spans="1:99" x14ac:dyDescent="0.15">
      <c r="A1122" s="3"/>
      <c r="B1122" s="3"/>
      <c r="C1122" s="3"/>
      <c r="D1122" s="3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4"/>
      <c r="AD1122" s="3"/>
      <c r="AE1122" s="3"/>
      <c r="AF1122" s="3"/>
      <c r="AG1122" s="3"/>
      <c r="AH1122" s="3"/>
      <c r="AI1122" s="3"/>
      <c r="AJ1122" s="3"/>
      <c r="AK1122" s="3"/>
      <c r="AL1122" s="3"/>
      <c r="AM1122" s="1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0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29"/>
      <c r="BQ1122" s="34"/>
      <c r="BR1122" s="34"/>
      <c r="BS1122" s="34"/>
      <c r="BT1122" s="34"/>
      <c r="BU1122" s="34"/>
      <c r="BV1122" s="34"/>
      <c r="BW1122" s="34"/>
      <c r="BX1122" s="34"/>
      <c r="BY1122" s="31"/>
      <c r="BZ1122" s="31"/>
      <c r="CA1122" s="31"/>
      <c r="CB1122" s="31"/>
      <c r="CC1122" s="31"/>
      <c r="CD1122" s="31"/>
      <c r="CE1122" s="31"/>
      <c r="CF1122" s="31"/>
      <c r="CG1122" s="31"/>
      <c r="CH1122" s="31"/>
      <c r="CI1122" s="31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</row>
    <row r="1123" spans="1:99" x14ac:dyDescent="0.15">
      <c r="A1123" s="3"/>
      <c r="B1123" s="3"/>
      <c r="C1123" s="3"/>
      <c r="D1123" s="3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4"/>
      <c r="AD1123" s="3"/>
      <c r="AE1123" s="3"/>
      <c r="AF1123" s="3"/>
      <c r="AG1123" s="3"/>
      <c r="AH1123" s="3"/>
      <c r="AI1123" s="3"/>
      <c r="AJ1123" s="3"/>
      <c r="AK1123" s="3"/>
      <c r="AL1123" s="3"/>
      <c r="AM1123" s="1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0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29"/>
      <c r="BQ1123" s="34"/>
      <c r="BR1123" s="34"/>
      <c r="BS1123" s="34"/>
      <c r="BT1123" s="34"/>
      <c r="BU1123" s="34"/>
      <c r="BV1123" s="34"/>
      <c r="BW1123" s="34"/>
      <c r="BX1123" s="34"/>
      <c r="BY1123" s="31"/>
      <c r="BZ1123" s="31"/>
      <c r="CA1123" s="31"/>
      <c r="CB1123" s="31"/>
      <c r="CC1123" s="31"/>
      <c r="CD1123" s="31"/>
      <c r="CE1123" s="31"/>
      <c r="CF1123" s="31"/>
      <c r="CG1123" s="31"/>
      <c r="CH1123" s="31"/>
      <c r="CI1123" s="31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</row>
    <row r="1124" spans="1:99" x14ac:dyDescent="0.15">
      <c r="A1124" s="3"/>
      <c r="B1124" s="3"/>
      <c r="C1124" s="3"/>
      <c r="D1124" s="3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4"/>
      <c r="AD1124" s="3"/>
      <c r="AE1124" s="3"/>
      <c r="AF1124" s="3"/>
      <c r="AG1124" s="3"/>
      <c r="AH1124" s="3"/>
      <c r="AI1124" s="3"/>
      <c r="AJ1124" s="3"/>
      <c r="AK1124" s="3"/>
      <c r="AL1124" s="3"/>
      <c r="AM1124" s="1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0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29"/>
      <c r="BQ1124" s="34"/>
      <c r="BR1124" s="34"/>
      <c r="BS1124" s="34"/>
      <c r="BT1124" s="34"/>
      <c r="BU1124" s="34"/>
      <c r="BV1124" s="34"/>
      <c r="BW1124" s="34"/>
      <c r="BX1124" s="34"/>
      <c r="BY1124" s="31"/>
      <c r="BZ1124" s="31"/>
      <c r="CA1124" s="31"/>
      <c r="CB1124" s="31"/>
      <c r="CC1124" s="31"/>
      <c r="CD1124" s="31"/>
      <c r="CE1124" s="31"/>
      <c r="CF1124" s="31"/>
      <c r="CG1124" s="31"/>
      <c r="CH1124" s="31"/>
      <c r="CI1124" s="31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</row>
    <row r="1125" spans="1:99" x14ac:dyDescent="0.15">
      <c r="A1125" s="3"/>
      <c r="B1125" s="3"/>
      <c r="C1125" s="3"/>
      <c r="D1125" s="3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4"/>
      <c r="AD1125" s="3"/>
      <c r="AE1125" s="3"/>
      <c r="AF1125" s="3"/>
      <c r="AG1125" s="3"/>
      <c r="AH1125" s="3"/>
      <c r="AI1125" s="3"/>
      <c r="AJ1125" s="3"/>
      <c r="AK1125" s="3"/>
      <c r="AL1125" s="3"/>
      <c r="AM1125" s="1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0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29"/>
      <c r="BQ1125" s="34"/>
      <c r="BR1125" s="34"/>
      <c r="BS1125" s="34"/>
      <c r="BT1125" s="34"/>
      <c r="BU1125" s="34"/>
      <c r="BV1125" s="34"/>
      <c r="BW1125" s="34"/>
      <c r="BX1125" s="34"/>
      <c r="BY1125" s="31"/>
      <c r="BZ1125" s="31"/>
      <c r="CA1125" s="31"/>
      <c r="CB1125" s="31"/>
      <c r="CC1125" s="31"/>
      <c r="CD1125" s="31"/>
      <c r="CE1125" s="31"/>
      <c r="CF1125" s="31"/>
      <c r="CG1125" s="31"/>
      <c r="CH1125" s="31"/>
      <c r="CI1125" s="31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</row>
    <row r="1126" spans="1:99" x14ac:dyDescent="0.15">
      <c r="A1126" s="3"/>
      <c r="B1126" s="3"/>
      <c r="C1126" s="3"/>
      <c r="D1126" s="3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4"/>
      <c r="AD1126" s="3"/>
      <c r="AE1126" s="3"/>
      <c r="AF1126" s="3"/>
      <c r="AG1126" s="3"/>
      <c r="AH1126" s="3"/>
      <c r="AI1126" s="3"/>
      <c r="AJ1126" s="3"/>
      <c r="AK1126" s="3"/>
      <c r="AL1126" s="3"/>
      <c r="AM1126" s="1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0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29"/>
      <c r="BQ1126" s="34"/>
      <c r="BR1126" s="34"/>
      <c r="BS1126" s="34"/>
      <c r="BT1126" s="34"/>
      <c r="BU1126" s="34"/>
      <c r="BV1126" s="34"/>
      <c r="BW1126" s="34"/>
      <c r="BX1126" s="34"/>
      <c r="BY1126" s="31"/>
      <c r="BZ1126" s="31"/>
      <c r="CA1126" s="31"/>
      <c r="CB1126" s="31"/>
      <c r="CC1126" s="31"/>
      <c r="CD1126" s="31"/>
      <c r="CE1126" s="31"/>
      <c r="CF1126" s="31"/>
      <c r="CG1126" s="31"/>
      <c r="CH1126" s="31"/>
      <c r="CI1126" s="31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</row>
    <row r="1127" spans="1:99" x14ac:dyDescent="0.15">
      <c r="A1127" s="3"/>
      <c r="B1127" s="3"/>
      <c r="C1127" s="3"/>
      <c r="D1127" s="3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4"/>
      <c r="AD1127" s="3"/>
      <c r="AE1127" s="3"/>
      <c r="AF1127" s="3"/>
      <c r="AG1127" s="3"/>
      <c r="AH1127" s="3"/>
      <c r="AI1127" s="3"/>
      <c r="AJ1127" s="3"/>
      <c r="AK1127" s="3"/>
      <c r="AL1127" s="3"/>
      <c r="AM1127" s="1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0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29"/>
      <c r="BQ1127" s="34"/>
      <c r="BR1127" s="34"/>
      <c r="BS1127" s="34"/>
      <c r="BT1127" s="34"/>
      <c r="BU1127" s="34"/>
      <c r="BV1127" s="34"/>
      <c r="BW1127" s="34"/>
      <c r="BX1127" s="34"/>
      <c r="BY1127" s="31"/>
      <c r="BZ1127" s="31"/>
      <c r="CA1127" s="31"/>
      <c r="CB1127" s="31"/>
      <c r="CC1127" s="31"/>
      <c r="CD1127" s="31"/>
      <c r="CE1127" s="31"/>
      <c r="CF1127" s="31"/>
      <c r="CG1127" s="31"/>
      <c r="CH1127" s="31"/>
      <c r="CI1127" s="31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</row>
    <row r="1128" spans="1:99" x14ac:dyDescent="0.15">
      <c r="A1128" s="3"/>
      <c r="B1128" s="3"/>
      <c r="C1128" s="3"/>
      <c r="D1128" s="3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4"/>
      <c r="AD1128" s="3"/>
      <c r="AE1128" s="3"/>
      <c r="AF1128" s="3"/>
      <c r="AG1128" s="3"/>
      <c r="AH1128" s="3"/>
      <c r="AI1128" s="3"/>
      <c r="AJ1128" s="3"/>
      <c r="AK1128" s="3"/>
      <c r="AL1128" s="3"/>
      <c r="AM1128" s="1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0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29"/>
      <c r="BQ1128" s="34"/>
      <c r="BR1128" s="34"/>
      <c r="BS1128" s="34"/>
      <c r="BT1128" s="34"/>
      <c r="BU1128" s="34"/>
      <c r="BV1128" s="34"/>
      <c r="BW1128" s="34"/>
      <c r="BX1128" s="34"/>
      <c r="BY1128" s="31"/>
      <c r="BZ1128" s="31"/>
      <c r="CA1128" s="31"/>
      <c r="CB1128" s="31"/>
      <c r="CC1128" s="31"/>
      <c r="CD1128" s="31"/>
      <c r="CE1128" s="31"/>
      <c r="CF1128" s="31"/>
      <c r="CG1128" s="31"/>
      <c r="CH1128" s="31"/>
      <c r="CI1128" s="31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</row>
    <row r="1129" spans="1:99" x14ac:dyDescent="0.15">
      <c r="A1129" s="3"/>
      <c r="B1129" s="3"/>
      <c r="C1129" s="3"/>
      <c r="D1129" s="3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4"/>
      <c r="AD1129" s="3"/>
      <c r="AE1129" s="3"/>
      <c r="AF1129" s="3"/>
      <c r="AG1129" s="3"/>
      <c r="AH1129" s="3"/>
      <c r="AI1129" s="3"/>
      <c r="AJ1129" s="3"/>
      <c r="AK1129" s="3"/>
      <c r="AL1129" s="3"/>
      <c r="AM1129" s="1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0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29"/>
      <c r="BQ1129" s="34"/>
      <c r="BR1129" s="34"/>
      <c r="BS1129" s="34"/>
      <c r="BT1129" s="34"/>
      <c r="BU1129" s="34"/>
      <c r="BV1129" s="34"/>
      <c r="BW1129" s="34"/>
      <c r="BX1129" s="34"/>
      <c r="BY1129" s="31"/>
      <c r="BZ1129" s="31"/>
      <c r="CA1129" s="31"/>
      <c r="CB1129" s="31"/>
      <c r="CC1129" s="31"/>
      <c r="CD1129" s="31"/>
      <c r="CE1129" s="31"/>
      <c r="CF1129" s="31"/>
      <c r="CG1129" s="31"/>
      <c r="CH1129" s="31"/>
      <c r="CI1129" s="31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</row>
    <row r="1130" spans="1:99" x14ac:dyDescent="0.15">
      <c r="A1130" s="3"/>
      <c r="B1130" s="3"/>
      <c r="C1130" s="3"/>
      <c r="D1130" s="3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4"/>
      <c r="AD1130" s="3"/>
      <c r="AE1130" s="3"/>
      <c r="AF1130" s="3"/>
      <c r="AG1130" s="3"/>
      <c r="AH1130" s="3"/>
      <c r="AI1130" s="3"/>
      <c r="AJ1130" s="3"/>
      <c r="AK1130" s="3"/>
      <c r="AL1130" s="3"/>
      <c r="AM1130" s="1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0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29"/>
      <c r="BQ1130" s="34"/>
      <c r="BR1130" s="34"/>
      <c r="BS1130" s="34"/>
      <c r="BT1130" s="34"/>
      <c r="BU1130" s="34"/>
      <c r="BV1130" s="34"/>
      <c r="BW1130" s="34"/>
      <c r="BX1130" s="34"/>
      <c r="BY1130" s="31"/>
      <c r="BZ1130" s="31"/>
      <c r="CA1130" s="31"/>
      <c r="CB1130" s="31"/>
      <c r="CC1130" s="31"/>
      <c r="CD1130" s="31"/>
      <c r="CE1130" s="31"/>
      <c r="CF1130" s="31"/>
      <c r="CG1130" s="31"/>
      <c r="CH1130" s="31"/>
      <c r="CI1130" s="31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</row>
    <row r="1131" spans="1:99" x14ac:dyDescent="0.15">
      <c r="A1131" s="3"/>
      <c r="B1131" s="3"/>
      <c r="C1131" s="3"/>
      <c r="D1131" s="3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4"/>
      <c r="AD1131" s="3"/>
      <c r="AE1131" s="3"/>
      <c r="AF1131" s="3"/>
      <c r="AG1131" s="3"/>
      <c r="AH1131" s="3"/>
      <c r="AI1131" s="3"/>
      <c r="AJ1131" s="3"/>
      <c r="AK1131" s="3"/>
      <c r="AL1131" s="3"/>
      <c r="AM1131" s="1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0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29"/>
      <c r="BQ1131" s="34"/>
      <c r="BR1131" s="34"/>
      <c r="BS1131" s="34"/>
      <c r="BT1131" s="34"/>
      <c r="BU1131" s="34"/>
      <c r="BV1131" s="34"/>
      <c r="BW1131" s="34"/>
      <c r="BX1131" s="34"/>
      <c r="BY1131" s="31"/>
      <c r="BZ1131" s="31"/>
      <c r="CA1131" s="31"/>
      <c r="CB1131" s="31"/>
      <c r="CC1131" s="31"/>
      <c r="CD1131" s="31"/>
      <c r="CE1131" s="31"/>
      <c r="CF1131" s="31"/>
      <c r="CG1131" s="31"/>
      <c r="CH1131" s="31"/>
      <c r="CI1131" s="31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</row>
    <row r="1132" spans="1:99" x14ac:dyDescent="0.15">
      <c r="A1132" s="3"/>
      <c r="B1132" s="3"/>
      <c r="C1132" s="3"/>
      <c r="D1132" s="3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4"/>
      <c r="AD1132" s="3"/>
      <c r="AE1132" s="3"/>
      <c r="AF1132" s="3"/>
      <c r="AG1132" s="3"/>
      <c r="AH1132" s="3"/>
      <c r="AI1132" s="3"/>
      <c r="AJ1132" s="3"/>
      <c r="AK1132" s="3"/>
      <c r="AL1132" s="3"/>
      <c r="AM1132" s="1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0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29"/>
      <c r="BQ1132" s="34"/>
      <c r="BR1132" s="34"/>
      <c r="BS1132" s="34"/>
      <c r="BT1132" s="34"/>
      <c r="BU1132" s="34"/>
      <c r="BV1132" s="34"/>
      <c r="BW1132" s="34"/>
      <c r="BX1132" s="34"/>
      <c r="BY1132" s="31"/>
      <c r="BZ1132" s="31"/>
      <c r="CA1132" s="31"/>
      <c r="CB1132" s="31"/>
      <c r="CC1132" s="31"/>
      <c r="CD1132" s="31"/>
      <c r="CE1132" s="31"/>
      <c r="CF1132" s="31"/>
      <c r="CG1132" s="31"/>
      <c r="CH1132" s="31"/>
      <c r="CI1132" s="31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</row>
    <row r="1133" spans="1:99" x14ac:dyDescent="0.15">
      <c r="A1133" s="3"/>
      <c r="B1133" s="3"/>
      <c r="C1133" s="3"/>
      <c r="D1133" s="3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4"/>
      <c r="AD1133" s="3"/>
      <c r="AE1133" s="3"/>
      <c r="AF1133" s="3"/>
      <c r="AG1133" s="3"/>
      <c r="AH1133" s="3"/>
      <c r="AI1133" s="3"/>
      <c r="AJ1133" s="3"/>
      <c r="AK1133" s="3"/>
      <c r="AL1133" s="3"/>
      <c r="AM1133" s="1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0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29"/>
      <c r="BQ1133" s="34"/>
      <c r="BR1133" s="34"/>
      <c r="BS1133" s="34"/>
      <c r="BT1133" s="34"/>
      <c r="BU1133" s="34"/>
      <c r="BV1133" s="34"/>
      <c r="BW1133" s="34"/>
      <c r="BX1133" s="34"/>
      <c r="BY1133" s="31"/>
      <c r="BZ1133" s="31"/>
      <c r="CA1133" s="31"/>
      <c r="CB1133" s="31"/>
      <c r="CC1133" s="31"/>
      <c r="CD1133" s="31"/>
      <c r="CE1133" s="31"/>
      <c r="CF1133" s="31"/>
      <c r="CG1133" s="31"/>
      <c r="CH1133" s="31"/>
      <c r="CI1133" s="31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</row>
    <row r="1134" spans="1:99" x14ac:dyDescent="0.15">
      <c r="A1134" s="3"/>
      <c r="B1134" s="3"/>
      <c r="C1134" s="3"/>
      <c r="D1134" s="3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4"/>
      <c r="AD1134" s="3"/>
      <c r="AE1134" s="3"/>
      <c r="AF1134" s="3"/>
      <c r="AG1134" s="3"/>
      <c r="AH1134" s="3"/>
      <c r="AI1134" s="3"/>
      <c r="AJ1134" s="3"/>
      <c r="AK1134" s="3"/>
      <c r="AL1134" s="3"/>
      <c r="AM1134" s="1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0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29"/>
      <c r="BQ1134" s="34"/>
      <c r="BR1134" s="34"/>
      <c r="BS1134" s="34"/>
      <c r="BT1134" s="34"/>
      <c r="BU1134" s="34"/>
      <c r="BV1134" s="34"/>
      <c r="BW1134" s="34"/>
      <c r="BX1134" s="34"/>
      <c r="BY1134" s="31"/>
      <c r="BZ1134" s="31"/>
      <c r="CA1134" s="31"/>
      <c r="CB1134" s="31"/>
      <c r="CC1134" s="31"/>
      <c r="CD1134" s="31"/>
      <c r="CE1134" s="31"/>
      <c r="CF1134" s="31"/>
      <c r="CG1134" s="31"/>
      <c r="CH1134" s="31"/>
      <c r="CI1134" s="31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</row>
    <row r="1135" spans="1:99" x14ac:dyDescent="0.15">
      <c r="A1135" s="3"/>
      <c r="B1135" s="3"/>
      <c r="C1135" s="3"/>
      <c r="D1135" s="3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4"/>
      <c r="AD1135" s="3"/>
      <c r="AE1135" s="3"/>
      <c r="AF1135" s="3"/>
      <c r="AG1135" s="3"/>
      <c r="AH1135" s="3"/>
      <c r="AI1135" s="3"/>
      <c r="AJ1135" s="3"/>
      <c r="AK1135" s="3"/>
      <c r="AL1135" s="3"/>
      <c r="AM1135" s="1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0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29"/>
      <c r="BQ1135" s="34"/>
      <c r="BR1135" s="34"/>
      <c r="BS1135" s="34"/>
      <c r="BT1135" s="34"/>
      <c r="BU1135" s="34"/>
      <c r="BV1135" s="34"/>
      <c r="BW1135" s="34"/>
      <c r="BX1135" s="34"/>
      <c r="BY1135" s="31"/>
      <c r="BZ1135" s="31"/>
      <c r="CA1135" s="31"/>
      <c r="CB1135" s="31"/>
      <c r="CC1135" s="31"/>
      <c r="CD1135" s="31"/>
      <c r="CE1135" s="31"/>
      <c r="CF1135" s="31"/>
      <c r="CG1135" s="31"/>
      <c r="CH1135" s="31"/>
      <c r="CI1135" s="31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</row>
    <row r="1136" spans="1:99" x14ac:dyDescent="0.15">
      <c r="A1136" s="3"/>
      <c r="B1136" s="3"/>
      <c r="C1136" s="3"/>
      <c r="D1136" s="3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4"/>
      <c r="AD1136" s="3"/>
      <c r="AE1136" s="3"/>
      <c r="AF1136" s="3"/>
      <c r="AG1136" s="3"/>
      <c r="AH1136" s="3"/>
      <c r="AI1136" s="3"/>
      <c r="AJ1136" s="3"/>
      <c r="AK1136" s="3"/>
      <c r="AL1136" s="3"/>
      <c r="AM1136" s="1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0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29"/>
      <c r="BQ1136" s="34"/>
      <c r="BR1136" s="34"/>
      <c r="BS1136" s="34"/>
      <c r="BT1136" s="34"/>
      <c r="BU1136" s="34"/>
      <c r="BV1136" s="34"/>
      <c r="BW1136" s="34"/>
      <c r="BX1136" s="34"/>
      <c r="BY1136" s="31"/>
      <c r="BZ1136" s="31"/>
      <c r="CA1136" s="31"/>
      <c r="CB1136" s="31"/>
      <c r="CC1136" s="31"/>
      <c r="CD1136" s="31"/>
      <c r="CE1136" s="31"/>
      <c r="CF1136" s="31"/>
      <c r="CG1136" s="31"/>
      <c r="CH1136" s="31"/>
      <c r="CI1136" s="31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</row>
    <row r="1137" spans="1:99" x14ac:dyDescent="0.15">
      <c r="A1137" s="3"/>
      <c r="B1137" s="3"/>
      <c r="C1137" s="3"/>
      <c r="D1137" s="3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4"/>
      <c r="AD1137" s="3"/>
      <c r="AE1137" s="3"/>
      <c r="AF1137" s="3"/>
      <c r="AG1137" s="3"/>
      <c r="AH1137" s="3"/>
      <c r="AI1137" s="3"/>
      <c r="AJ1137" s="3"/>
      <c r="AK1137" s="3"/>
      <c r="AL1137" s="3"/>
      <c r="AM1137" s="1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0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29"/>
      <c r="BQ1137" s="34"/>
      <c r="BR1137" s="34"/>
      <c r="BS1137" s="34"/>
      <c r="BT1137" s="34"/>
      <c r="BU1137" s="34"/>
      <c r="BV1137" s="34"/>
      <c r="BW1137" s="34"/>
      <c r="BX1137" s="34"/>
      <c r="BY1137" s="31"/>
      <c r="BZ1137" s="31"/>
      <c r="CA1137" s="31"/>
      <c r="CB1137" s="31"/>
      <c r="CC1137" s="31"/>
      <c r="CD1137" s="31"/>
      <c r="CE1137" s="31"/>
      <c r="CF1137" s="31"/>
      <c r="CG1137" s="31"/>
      <c r="CH1137" s="31"/>
      <c r="CI1137" s="31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</row>
    <row r="1138" spans="1:99" x14ac:dyDescent="0.15">
      <c r="A1138" s="3"/>
      <c r="B1138" s="3"/>
      <c r="C1138" s="3"/>
      <c r="D1138" s="3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4"/>
      <c r="AD1138" s="3"/>
      <c r="AE1138" s="3"/>
      <c r="AF1138" s="3"/>
      <c r="AG1138" s="3"/>
      <c r="AH1138" s="3"/>
      <c r="AI1138" s="3"/>
      <c r="AJ1138" s="3"/>
      <c r="AK1138" s="3"/>
      <c r="AL1138" s="3"/>
      <c r="AM1138" s="1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0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29"/>
      <c r="BQ1138" s="34"/>
      <c r="BR1138" s="34"/>
      <c r="BS1138" s="34"/>
      <c r="BT1138" s="34"/>
      <c r="BU1138" s="34"/>
      <c r="BV1138" s="34"/>
      <c r="BW1138" s="34"/>
      <c r="BX1138" s="34"/>
      <c r="BY1138" s="31"/>
      <c r="BZ1138" s="31"/>
      <c r="CA1138" s="31"/>
      <c r="CB1138" s="31"/>
      <c r="CC1138" s="31"/>
      <c r="CD1138" s="31"/>
      <c r="CE1138" s="31"/>
      <c r="CF1138" s="31"/>
      <c r="CG1138" s="31"/>
      <c r="CH1138" s="31"/>
      <c r="CI1138" s="31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</row>
    <row r="1139" spans="1:99" x14ac:dyDescent="0.15">
      <c r="A1139" s="3"/>
      <c r="B1139" s="3"/>
      <c r="C1139" s="3"/>
      <c r="D1139" s="3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4"/>
      <c r="AD1139" s="3"/>
      <c r="AE1139" s="3"/>
      <c r="AF1139" s="3"/>
      <c r="AG1139" s="3"/>
      <c r="AH1139" s="3"/>
      <c r="AI1139" s="3"/>
      <c r="AJ1139" s="3"/>
      <c r="AK1139" s="3"/>
      <c r="AL1139" s="3"/>
      <c r="AM1139" s="1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0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29"/>
      <c r="BQ1139" s="34"/>
      <c r="BR1139" s="34"/>
      <c r="BS1139" s="34"/>
      <c r="BT1139" s="34"/>
      <c r="BU1139" s="34"/>
      <c r="BV1139" s="34"/>
      <c r="BW1139" s="34"/>
      <c r="BX1139" s="34"/>
      <c r="BY1139" s="31"/>
      <c r="BZ1139" s="31"/>
      <c r="CA1139" s="31"/>
      <c r="CB1139" s="31"/>
      <c r="CC1139" s="31"/>
      <c r="CD1139" s="31"/>
      <c r="CE1139" s="31"/>
      <c r="CF1139" s="31"/>
      <c r="CG1139" s="31"/>
      <c r="CH1139" s="31"/>
      <c r="CI1139" s="31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</row>
    <row r="1140" spans="1:99" x14ac:dyDescent="0.15">
      <c r="A1140" s="3"/>
      <c r="B1140" s="3"/>
      <c r="C1140" s="3"/>
      <c r="D1140" s="3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4"/>
      <c r="AD1140" s="3"/>
      <c r="AE1140" s="3"/>
      <c r="AF1140" s="3"/>
      <c r="AG1140" s="3"/>
      <c r="AH1140" s="3"/>
      <c r="AI1140" s="3"/>
      <c r="AJ1140" s="3"/>
      <c r="AK1140" s="3"/>
      <c r="AL1140" s="3"/>
      <c r="AM1140" s="1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0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29"/>
      <c r="BQ1140" s="34"/>
      <c r="BR1140" s="34"/>
      <c r="BS1140" s="34"/>
      <c r="BT1140" s="34"/>
      <c r="BU1140" s="34"/>
      <c r="BV1140" s="34"/>
      <c r="BW1140" s="34"/>
      <c r="BX1140" s="34"/>
      <c r="BY1140" s="31"/>
      <c r="BZ1140" s="31"/>
      <c r="CA1140" s="31"/>
      <c r="CB1140" s="31"/>
      <c r="CC1140" s="31"/>
      <c r="CD1140" s="31"/>
      <c r="CE1140" s="31"/>
      <c r="CF1140" s="31"/>
      <c r="CG1140" s="31"/>
      <c r="CH1140" s="31"/>
      <c r="CI1140" s="31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</row>
    <row r="1141" spans="1:99" x14ac:dyDescent="0.15">
      <c r="A1141" s="3"/>
      <c r="B1141" s="3"/>
      <c r="C1141" s="3"/>
      <c r="D1141" s="3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4"/>
      <c r="AD1141" s="3"/>
      <c r="AE1141" s="3"/>
      <c r="AF1141" s="3"/>
      <c r="AG1141" s="3"/>
      <c r="AH1141" s="3"/>
      <c r="AI1141" s="3"/>
      <c r="AJ1141" s="3"/>
      <c r="AK1141" s="3"/>
      <c r="AL1141" s="3"/>
      <c r="AM1141" s="1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0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29"/>
      <c r="BQ1141" s="34"/>
      <c r="BR1141" s="34"/>
      <c r="BS1141" s="34"/>
      <c r="BT1141" s="34"/>
      <c r="BU1141" s="34"/>
      <c r="BV1141" s="34"/>
      <c r="BW1141" s="34"/>
      <c r="BX1141" s="34"/>
      <c r="BY1141" s="31"/>
      <c r="BZ1141" s="31"/>
      <c r="CA1141" s="31"/>
      <c r="CB1141" s="31"/>
      <c r="CC1141" s="31"/>
      <c r="CD1141" s="31"/>
      <c r="CE1141" s="31"/>
      <c r="CF1141" s="31"/>
      <c r="CG1141" s="31"/>
      <c r="CH1141" s="31"/>
      <c r="CI1141" s="31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</row>
    <row r="1142" spans="1:99" x14ac:dyDescent="0.15">
      <c r="A1142" s="3"/>
      <c r="B1142" s="3"/>
      <c r="C1142" s="3"/>
      <c r="D1142" s="3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4"/>
      <c r="AD1142" s="3"/>
      <c r="AE1142" s="3"/>
      <c r="AF1142" s="3"/>
      <c r="AG1142" s="3"/>
      <c r="AH1142" s="3"/>
      <c r="AI1142" s="3"/>
      <c r="AJ1142" s="3"/>
      <c r="AK1142" s="3"/>
      <c r="AL1142" s="3"/>
      <c r="AM1142" s="1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0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29"/>
      <c r="BQ1142" s="34"/>
      <c r="BR1142" s="34"/>
      <c r="BS1142" s="34"/>
      <c r="BT1142" s="34"/>
      <c r="BU1142" s="34"/>
      <c r="BV1142" s="34"/>
      <c r="BW1142" s="34"/>
      <c r="BX1142" s="34"/>
      <c r="BY1142" s="31"/>
      <c r="BZ1142" s="31"/>
      <c r="CA1142" s="31"/>
      <c r="CB1142" s="31"/>
      <c r="CC1142" s="31"/>
      <c r="CD1142" s="31"/>
      <c r="CE1142" s="31"/>
      <c r="CF1142" s="31"/>
      <c r="CG1142" s="31"/>
      <c r="CH1142" s="31"/>
      <c r="CI1142" s="31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</row>
    <row r="1143" spans="1:99" x14ac:dyDescent="0.15">
      <c r="A1143" s="3"/>
      <c r="B1143" s="3"/>
      <c r="C1143" s="3"/>
      <c r="D1143" s="3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4"/>
      <c r="AD1143" s="3"/>
      <c r="AE1143" s="3"/>
      <c r="AF1143" s="3"/>
      <c r="AG1143" s="3"/>
      <c r="AH1143" s="3"/>
      <c r="AI1143" s="3"/>
      <c r="AJ1143" s="3"/>
      <c r="AK1143" s="3"/>
      <c r="AL1143" s="3"/>
      <c r="AM1143" s="1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0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29"/>
      <c r="BQ1143" s="34"/>
      <c r="BR1143" s="34"/>
      <c r="BS1143" s="34"/>
      <c r="BT1143" s="34"/>
      <c r="BU1143" s="34"/>
      <c r="BV1143" s="34"/>
      <c r="BW1143" s="34"/>
      <c r="BX1143" s="34"/>
      <c r="BY1143" s="31"/>
      <c r="BZ1143" s="31"/>
      <c r="CA1143" s="31"/>
      <c r="CB1143" s="31"/>
      <c r="CC1143" s="31"/>
      <c r="CD1143" s="31"/>
      <c r="CE1143" s="31"/>
      <c r="CF1143" s="31"/>
      <c r="CG1143" s="31"/>
      <c r="CH1143" s="31"/>
      <c r="CI1143" s="31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</row>
    <row r="1144" spans="1:99" x14ac:dyDescent="0.15">
      <c r="A1144" s="3"/>
      <c r="B1144" s="3"/>
      <c r="C1144" s="3"/>
      <c r="D1144" s="3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4"/>
      <c r="AD1144" s="3"/>
      <c r="AE1144" s="3"/>
      <c r="AF1144" s="3"/>
      <c r="AG1144" s="3"/>
      <c r="AH1144" s="3"/>
      <c r="AI1144" s="3"/>
      <c r="AJ1144" s="3"/>
      <c r="AK1144" s="3"/>
      <c r="AL1144" s="3"/>
      <c r="AM1144" s="1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0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29"/>
      <c r="BQ1144" s="34"/>
      <c r="BR1144" s="34"/>
      <c r="BS1144" s="34"/>
      <c r="BT1144" s="34"/>
      <c r="BU1144" s="34"/>
      <c r="BV1144" s="34"/>
      <c r="BW1144" s="34"/>
      <c r="BX1144" s="34"/>
      <c r="BY1144" s="31"/>
      <c r="BZ1144" s="31"/>
      <c r="CA1144" s="31"/>
      <c r="CB1144" s="31"/>
      <c r="CC1144" s="31"/>
      <c r="CD1144" s="31"/>
      <c r="CE1144" s="31"/>
      <c r="CF1144" s="31"/>
      <c r="CG1144" s="31"/>
      <c r="CH1144" s="31"/>
      <c r="CI1144" s="31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</row>
    <row r="1145" spans="1:99" x14ac:dyDescent="0.15">
      <c r="A1145" s="3"/>
      <c r="B1145" s="3"/>
      <c r="C1145" s="3"/>
      <c r="D1145" s="3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4"/>
      <c r="AD1145" s="3"/>
      <c r="AE1145" s="3"/>
      <c r="AF1145" s="3"/>
      <c r="AG1145" s="3"/>
      <c r="AH1145" s="3"/>
      <c r="AI1145" s="3"/>
      <c r="AJ1145" s="3"/>
      <c r="AK1145" s="3"/>
      <c r="AL1145" s="3"/>
      <c r="AM1145" s="1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0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29"/>
      <c r="BQ1145" s="34"/>
      <c r="BR1145" s="34"/>
      <c r="BS1145" s="34"/>
      <c r="BT1145" s="34"/>
      <c r="BU1145" s="34"/>
      <c r="BV1145" s="34"/>
      <c r="BW1145" s="34"/>
      <c r="BX1145" s="34"/>
      <c r="BY1145" s="31"/>
      <c r="BZ1145" s="31"/>
      <c r="CA1145" s="31"/>
      <c r="CB1145" s="31"/>
      <c r="CC1145" s="31"/>
      <c r="CD1145" s="31"/>
      <c r="CE1145" s="31"/>
      <c r="CF1145" s="31"/>
      <c r="CG1145" s="31"/>
      <c r="CH1145" s="31"/>
      <c r="CI1145" s="31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</row>
    <row r="1146" spans="1:99" x14ac:dyDescent="0.15">
      <c r="A1146" s="3"/>
      <c r="B1146" s="3"/>
      <c r="C1146" s="3"/>
      <c r="D1146" s="3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4"/>
      <c r="AD1146" s="3"/>
      <c r="AE1146" s="3"/>
      <c r="AF1146" s="3"/>
      <c r="AG1146" s="3"/>
      <c r="AH1146" s="3"/>
      <c r="AI1146" s="3"/>
      <c r="AJ1146" s="3"/>
      <c r="AK1146" s="3"/>
      <c r="AL1146" s="3"/>
      <c r="AM1146" s="1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0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29"/>
      <c r="BQ1146" s="34"/>
      <c r="BR1146" s="34"/>
      <c r="BS1146" s="34"/>
      <c r="BT1146" s="34"/>
      <c r="BU1146" s="34"/>
      <c r="BV1146" s="34"/>
      <c r="BW1146" s="34"/>
      <c r="BX1146" s="34"/>
      <c r="BY1146" s="31"/>
      <c r="BZ1146" s="31"/>
      <c r="CA1146" s="31"/>
      <c r="CB1146" s="31"/>
      <c r="CC1146" s="31"/>
      <c r="CD1146" s="31"/>
      <c r="CE1146" s="31"/>
      <c r="CF1146" s="31"/>
      <c r="CG1146" s="31"/>
      <c r="CH1146" s="31"/>
      <c r="CI1146" s="31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</row>
    <row r="1147" spans="1:99" x14ac:dyDescent="0.15">
      <c r="A1147" s="3"/>
      <c r="B1147" s="3"/>
      <c r="C1147" s="3"/>
      <c r="D1147" s="3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4"/>
      <c r="AD1147" s="3"/>
      <c r="AE1147" s="3"/>
      <c r="AF1147" s="3"/>
      <c r="AG1147" s="3"/>
      <c r="AH1147" s="3"/>
      <c r="AI1147" s="3"/>
      <c r="AJ1147" s="3"/>
      <c r="AK1147" s="3"/>
      <c r="AL1147" s="3"/>
      <c r="AM1147" s="1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0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29"/>
      <c r="BQ1147" s="34"/>
      <c r="BR1147" s="34"/>
      <c r="BS1147" s="34"/>
      <c r="BT1147" s="34"/>
      <c r="BU1147" s="34"/>
      <c r="BV1147" s="34"/>
      <c r="BW1147" s="34"/>
      <c r="BX1147" s="34"/>
      <c r="BY1147" s="31"/>
      <c r="BZ1147" s="31"/>
      <c r="CA1147" s="31"/>
      <c r="CB1147" s="31"/>
      <c r="CC1147" s="31"/>
      <c r="CD1147" s="31"/>
      <c r="CE1147" s="31"/>
      <c r="CF1147" s="31"/>
      <c r="CG1147" s="31"/>
      <c r="CH1147" s="31"/>
      <c r="CI1147" s="31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</row>
    <row r="1148" spans="1:99" x14ac:dyDescent="0.15">
      <c r="A1148" s="3"/>
      <c r="B1148" s="3"/>
      <c r="C1148" s="3"/>
      <c r="D1148" s="3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4"/>
      <c r="AD1148" s="3"/>
      <c r="AE1148" s="3"/>
      <c r="AF1148" s="3"/>
      <c r="AG1148" s="3"/>
      <c r="AH1148" s="3"/>
      <c r="AI1148" s="3"/>
      <c r="AJ1148" s="3"/>
      <c r="AK1148" s="3"/>
      <c r="AL1148" s="3"/>
      <c r="AM1148" s="1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0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29"/>
      <c r="BQ1148" s="34"/>
      <c r="BR1148" s="34"/>
      <c r="BS1148" s="34"/>
      <c r="BT1148" s="34"/>
      <c r="BU1148" s="34"/>
      <c r="BV1148" s="34"/>
      <c r="BW1148" s="34"/>
      <c r="BX1148" s="34"/>
      <c r="BY1148" s="31"/>
      <c r="BZ1148" s="31"/>
      <c r="CA1148" s="31"/>
      <c r="CB1148" s="31"/>
      <c r="CC1148" s="31"/>
      <c r="CD1148" s="31"/>
      <c r="CE1148" s="31"/>
      <c r="CF1148" s="31"/>
      <c r="CG1148" s="31"/>
      <c r="CH1148" s="31"/>
      <c r="CI1148" s="31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</row>
    <row r="1149" spans="1:99" x14ac:dyDescent="0.15">
      <c r="A1149" s="3"/>
      <c r="B1149" s="3"/>
      <c r="C1149" s="3"/>
      <c r="D1149" s="3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4"/>
      <c r="AD1149" s="3"/>
      <c r="AE1149" s="3"/>
      <c r="AF1149" s="3"/>
      <c r="AG1149" s="3"/>
      <c r="AH1149" s="3"/>
      <c r="AI1149" s="3"/>
      <c r="AJ1149" s="3"/>
      <c r="AK1149" s="3"/>
      <c r="AL1149" s="3"/>
      <c r="AM1149" s="1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0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29"/>
      <c r="BQ1149" s="34"/>
      <c r="BR1149" s="34"/>
      <c r="BS1149" s="34"/>
      <c r="BT1149" s="34"/>
      <c r="BU1149" s="34"/>
      <c r="BV1149" s="34"/>
      <c r="BW1149" s="34"/>
      <c r="BX1149" s="34"/>
      <c r="BY1149" s="31"/>
      <c r="BZ1149" s="31"/>
      <c r="CA1149" s="31"/>
      <c r="CB1149" s="31"/>
      <c r="CC1149" s="31"/>
      <c r="CD1149" s="31"/>
      <c r="CE1149" s="31"/>
      <c r="CF1149" s="31"/>
      <c r="CG1149" s="31"/>
      <c r="CH1149" s="31"/>
      <c r="CI1149" s="31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</row>
    <row r="1150" spans="1:99" x14ac:dyDescent="0.15">
      <c r="A1150" s="3"/>
      <c r="B1150" s="3"/>
      <c r="C1150" s="3"/>
      <c r="D1150" s="3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4"/>
      <c r="AD1150" s="3"/>
      <c r="AE1150" s="3"/>
      <c r="AF1150" s="3"/>
      <c r="AG1150" s="3"/>
      <c r="AH1150" s="3"/>
      <c r="AI1150" s="3"/>
      <c r="AJ1150" s="3"/>
      <c r="AK1150" s="3"/>
      <c r="AL1150" s="3"/>
      <c r="AM1150" s="1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0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29"/>
      <c r="BQ1150" s="34"/>
      <c r="BR1150" s="34"/>
      <c r="BS1150" s="34"/>
      <c r="BT1150" s="34"/>
      <c r="BU1150" s="34"/>
      <c r="BV1150" s="34"/>
      <c r="BW1150" s="34"/>
      <c r="BX1150" s="34"/>
      <c r="BY1150" s="31"/>
      <c r="BZ1150" s="31"/>
      <c r="CA1150" s="31"/>
      <c r="CB1150" s="31"/>
      <c r="CC1150" s="31"/>
      <c r="CD1150" s="31"/>
      <c r="CE1150" s="31"/>
      <c r="CF1150" s="31"/>
      <c r="CG1150" s="31"/>
      <c r="CH1150" s="31"/>
      <c r="CI1150" s="31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</row>
    <row r="1151" spans="1:99" x14ac:dyDescent="0.15">
      <c r="A1151" s="3"/>
      <c r="B1151" s="3"/>
      <c r="C1151" s="3"/>
      <c r="D1151" s="3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4"/>
      <c r="AD1151" s="3"/>
      <c r="AE1151" s="3"/>
      <c r="AF1151" s="3"/>
      <c r="AG1151" s="3"/>
      <c r="AH1151" s="3"/>
      <c r="AI1151" s="3"/>
      <c r="AJ1151" s="3"/>
      <c r="AK1151" s="3"/>
      <c r="AL1151" s="3"/>
      <c r="AM1151" s="1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0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29"/>
      <c r="BQ1151" s="34"/>
      <c r="BR1151" s="34"/>
      <c r="BS1151" s="34"/>
      <c r="BT1151" s="34"/>
      <c r="BU1151" s="34"/>
      <c r="BV1151" s="34"/>
      <c r="BW1151" s="34"/>
      <c r="BX1151" s="34"/>
      <c r="BY1151" s="31"/>
      <c r="BZ1151" s="31"/>
      <c r="CA1151" s="31"/>
      <c r="CB1151" s="31"/>
      <c r="CC1151" s="31"/>
      <c r="CD1151" s="31"/>
      <c r="CE1151" s="31"/>
      <c r="CF1151" s="31"/>
      <c r="CG1151" s="31"/>
      <c r="CH1151" s="31"/>
      <c r="CI1151" s="31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</row>
    <row r="1152" spans="1:99" x14ac:dyDescent="0.15">
      <c r="A1152" s="3"/>
      <c r="B1152" s="3"/>
      <c r="C1152" s="3"/>
      <c r="D1152" s="3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4"/>
      <c r="AD1152" s="3"/>
      <c r="AE1152" s="3"/>
      <c r="AF1152" s="3"/>
      <c r="AG1152" s="3"/>
      <c r="AH1152" s="3"/>
      <c r="AI1152" s="3"/>
      <c r="AJ1152" s="3"/>
      <c r="AK1152" s="3"/>
      <c r="AL1152" s="3"/>
      <c r="AM1152" s="1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0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29"/>
      <c r="BQ1152" s="34"/>
      <c r="BR1152" s="34"/>
      <c r="BS1152" s="34"/>
      <c r="BT1152" s="34"/>
      <c r="BU1152" s="34"/>
      <c r="BV1152" s="34"/>
      <c r="BW1152" s="34"/>
      <c r="BX1152" s="34"/>
      <c r="BY1152" s="31"/>
      <c r="BZ1152" s="31"/>
      <c r="CA1152" s="31"/>
      <c r="CB1152" s="31"/>
      <c r="CC1152" s="31"/>
      <c r="CD1152" s="31"/>
      <c r="CE1152" s="31"/>
      <c r="CF1152" s="31"/>
      <c r="CG1152" s="31"/>
      <c r="CH1152" s="31"/>
      <c r="CI1152" s="31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</row>
    <row r="1153" spans="1:99" x14ac:dyDescent="0.15">
      <c r="A1153" s="3"/>
      <c r="B1153" s="3"/>
      <c r="C1153" s="3"/>
      <c r="D1153" s="3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4"/>
      <c r="AD1153" s="3"/>
      <c r="AE1153" s="3"/>
      <c r="AF1153" s="3"/>
      <c r="AG1153" s="3"/>
      <c r="AH1153" s="3"/>
      <c r="AI1153" s="3"/>
      <c r="AJ1153" s="3"/>
      <c r="AK1153" s="3"/>
      <c r="AL1153" s="3"/>
      <c r="AM1153" s="1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0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29"/>
      <c r="BQ1153" s="34"/>
      <c r="BR1153" s="34"/>
      <c r="BS1153" s="34"/>
      <c r="BT1153" s="34"/>
      <c r="BU1153" s="34"/>
      <c r="BV1153" s="34"/>
      <c r="BW1153" s="34"/>
      <c r="BX1153" s="34"/>
      <c r="BY1153" s="31"/>
      <c r="BZ1153" s="31"/>
      <c r="CA1153" s="31"/>
      <c r="CB1153" s="31"/>
      <c r="CC1153" s="31"/>
      <c r="CD1153" s="31"/>
      <c r="CE1153" s="31"/>
      <c r="CF1153" s="31"/>
      <c r="CG1153" s="31"/>
      <c r="CH1153" s="31"/>
      <c r="CI1153" s="31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</row>
    <row r="1154" spans="1:99" x14ac:dyDescent="0.15">
      <c r="A1154" s="3"/>
      <c r="B1154" s="3"/>
      <c r="C1154" s="3"/>
      <c r="D1154" s="3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4"/>
      <c r="AD1154" s="3"/>
      <c r="AE1154" s="3"/>
      <c r="AF1154" s="3"/>
      <c r="AG1154" s="3"/>
      <c r="AH1154" s="3"/>
      <c r="AI1154" s="3"/>
      <c r="AJ1154" s="3"/>
      <c r="AK1154" s="3"/>
      <c r="AL1154" s="3"/>
      <c r="AM1154" s="1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0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29"/>
      <c r="BQ1154" s="34"/>
      <c r="BR1154" s="34"/>
      <c r="BS1154" s="34"/>
      <c r="BT1154" s="34"/>
      <c r="BU1154" s="34"/>
      <c r="BV1154" s="34"/>
      <c r="BW1154" s="34"/>
      <c r="BX1154" s="34"/>
      <c r="BY1154" s="31"/>
      <c r="BZ1154" s="31"/>
      <c r="CA1154" s="31"/>
      <c r="CB1154" s="31"/>
      <c r="CC1154" s="31"/>
      <c r="CD1154" s="31"/>
      <c r="CE1154" s="31"/>
      <c r="CF1154" s="31"/>
      <c r="CG1154" s="31"/>
      <c r="CH1154" s="31"/>
      <c r="CI1154" s="31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</row>
    <row r="1155" spans="1:99" x14ac:dyDescent="0.15">
      <c r="A1155" s="3"/>
      <c r="B1155" s="3"/>
      <c r="C1155" s="3"/>
      <c r="D1155" s="3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4"/>
      <c r="AD1155" s="3"/>
      <c r="AE1155" s="3"/>
      <c r="AF1155" s="3"/>
      <c r="AG1155" s="3"/>
      <c r="AH1155" s="3"/>
      <c r="AI1155" s="3"/>
      <c r="AJ1155" s="3"/>
      <c r="AK1155" s="3"/>
      <c r="AL1155" s="3"/>
      <c r="AM1155" s="1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0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29"/>
      <c r="BQ1155" s="34"/>
      <c r="BR1155" s="34"/>
      <c r="BS1155" s="34"/>
      <c r="BT1155" s="34"/>
      <c r="BU1155" s="34"/>
      <c r="BV1155" s="34"/>
      <c r="BW1155" s="34"/>
      <c r="BX1155" s="34"/>
      <c r="BY1155" s="31"/>
      <c r="BZ1155" s="31"/>
      <c r="CA1155" s="31"/>
      <c r="CB1155" s="31"/>
      <c r="CC1155" s="31"/>
      <c r="CD1155" s="31"/>
      <c r="CE1155" s="31"/>
      <c r="CF1155" s="31"/>
      <c r="CG1155" s="31"/>
      <c r="CH1155" s="31"/>
      <c r="CI1155" s="31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</row>
    <row r="1156" spans="1:99" x14ac:dyDescent="0.15">
      <c r="A1156" s="3"/>
      <c r="B1156" s="3"/>
      <c r="C1156" s="3"/>
      <c r="D1156" s="3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4"/>
      <c r="AD1156" s="3"/>
      <c r="AE1156" s="3"/>
      <c r="AF1156" s="3"/>
      <c r="AG1156" s="3"/>
      <c r="AH1156" s="3"/>
      <c r="AI1156" s="3"/>
      <c r="AJ1156" s="3"/>
      <c r="AK1156" s="3"/>
      <c r="AL1156" s="3"/>
      <c r="AM1156" s="1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0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29"/>
      <c r="BQ1156" s="34"/>
      <c r="BR1156" s="34"/>
      <c r="BS1156" s="34"/>
      <c r="BT1156" s="34"/>
      <c r="BU1156" s="34"/>
      <c r="BV1156" s="34"/>
      <c r="BW1156" s="34"/>
      <c r="BX1156" s="34"/>
      <c r="BY1156" s="31"/>
      <c r="BZ1156" s="31"/>
      <c r="CA1156" s="31"/>
      <c r="CB1156" s="31"/>
      <c r="CC1156" s="31"/>
      <c r="CD1156" s="31"/>
      <c r="CE1156" s="31"/>
      <c r="CF1156" s="31"/>
      <c r="CG1156" s="31"/>
      <c r="CH1156" s="31"/>
      <c r="CI1156" s="31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</row>
    <row r="1157" spans="1:99" x14ac:dyDescent="0.15">
      <c r="A1157" s="3"/>
      <c r="B1157" s="3"/>
      <c r="C1157" s="3"/>
      <c r="D1157" s="3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4"/>
      <c r="AD1157" s="3"/>
      <c r="AE1157" s="3"/>
      <c r="AF1157" s="3"/>
      <c r="AG1157" s="3"/>
      <c r="AH1157" s="3"/>
      <c r="AI1157" s="3"/>
      <c r="AJ1157" s="3"/>
      <c r="AK1157" s="3"/>
      <c r="AL1157" s="3"/>
      <c r="AM1157" s="1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0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29"/>
      <c r="BQ1157" s="34"/>
      <c r="BR1157" s="34"/>
      <c r="BS1157" s="34"/>
      <c r="BT1157" s="34"/>
      <c r="BU1157" s="34"/>
      <c r="BV1157" s="34"/>
      <c r="BW1157" s="34"/>
      <c r="BX1157" s="34"/>
      <c r="BY1157" s="31"/>
      <c r="BZ1157" s="31"/>
      <c r="CA1157" s="31"/>
      <c r="CB1157" s="31"/>
      <c r="CC1157" s="31"/>
      <c r="CD1157" s="31"/>
      <c r="CE1157" s="31"/>
      <c r="CF1157" s="31"/>
      <c r="CG1157" s="31"/>
      <c r="CH1157" s="31"/>
      <c r="CI1157" s="31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</row>
    <row r="1158" spans="1:99" x14ac:dyDescent="0.15">
      <c r="A1158" s="3"/>
      <c r="B1158" s="3"/>
      <c r="C1158" s="3"/>
      <c r="D1158" s="3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4"/>
      <c r="AD1158" s="3"/>
      <c r="AE1158" s="3"/>
      <c r="AF1158" s="3"/>
      <c r="AG1158" s="3"/>
      <c r="AH1158" s="3"/>
      <c r="AI1158" s="3"/>
      <c r="AJ1158" s="3"/>
      <c r="AK1158" s="3"/>
      <c r="AL1158" s="3"/>
      <c r="AM1158" s="1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0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29"/>
      <c r="BQ1158" s="34"/>
      <c r="BR1158" s="34"/>
      <c r="BS1158" s="34"/>
      <c r="BT1158" s="34"/>
      <c r="BU1158" s="34"/>
      <c r="BV1158" s="34"/>
      <c r="BW1158" s="34"/>
      <c r="BX1158" s="34"/>
      <c r="BY1158" s="31"/>
      <c r="BZ1158" s="31"/>
      <c r="CA1158" s="31"/>
      <c r="CB1158" s="31"/>
      <c r="CC1158" s="31"/>
      <c r="CD1158" s="31"/>
      <c r="CE1158" s="31"/>
      <c r="CF1158" s="31"/>
      <c r="CG1158" s="31"/>
      <c r="CH1158" s="31"/>
      <c r="CI1158" s="31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</row>
    <row r="1159" spans="1:99" x14ac:dyDescent="0.15">
      <c r="A1159" s="3"/>
      <c r="B1159" s="3"/>
      <c r="C1159" s="3"/>
      <c r="D1159" s="3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4"/>
      <c r="AD1159" s="3"/>
      <c r="AE1159" s="3"/>
      <c r="AF1159" s="3"/>
      <c r="AG1159" s="3"/>
      <c r="AH1159" s="3"/>
      <c r="AI1159" s="3"/>
      <c r="AJ1159" s="3"/>
      <c r="AK1159" s="3"/>
      <c r="AL1159" s="3"/>
      <c r="AM1159" s="1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0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29"/>
      <c r="BQ1159" s="34"/>
      <c r="BR1159" s="34"/>
      <c r="BS1159" s="34"/>
      <c r="BT1159" s="34"/>
      <c r="BU1159" s="34"/>
      <c r="BV1159" s="34"/>
      <c r="BW1159" s="34"/>
      <c r="BX1159" s="34"/>
      <c r="BY1159" s="31"/>
      <c r="BZ1159" s="31"/>
      <c r="CA1159" s="31"/>
      <c r="CB1159" s="31"/>
      <c r="CC1159" s="31"/>
      <c r="CD1159" s="31"/>
      <c r="CE1159" s="31"/>
      <c r="CF1159" s="31"/>
      <c r="CG1159" s="31"/>
      <c r="CH1159" s="31"/>
      <c r="CI1159" s="31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</row>
    <row r="1160" spans="1:99" x14ac:dyDescent="0.15">
      <c r="A1160" s="3"/>
      <c r="B1160" s="3"/>
      <c r="C1160" s="3"/>
      <c r="D1160" s="3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4"/>
      <c r="AD1160" s="3"/>
      <c r="AE1160" s="3"/>
      <c r="AF1160" s="3"/>
      <c r="AG1160" s="3"/>
      <c r="AH1160" s="3"/>
      <c r="AI1160" s="3"/>
      <c r="AJ1160" s="3"/>
      <c r="AK1160" s="3"/>
      <c r="AL1160" s="3"/>
      <c r="AM1160" s="1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0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29"/>
      <c r="BQ1160" s="34"/>
      <c r="BR1160" s="34"/>
      <c r="BS1160" s="34"/>
      <c r="BT1160" s="34"/>
      <c r="BU1160" s="34"/>
      <c r="BV1160" s="34"/>
      <c r="BW1160" s="34"/>
      <c r="BX1160" s="34"/>
      <c r="BY1160" s="31"/>
      <c r="BZ1160" s="31"/>
      <c r="CA1160" s="31"/>
      <c r="CB1160" s="31"/>
      <c r="CC1160" s="31"/>
      <c r="CD1160" s="31"/>
      <c r="CE1160" s="31"/>
      <c r="CF1160" s="31"/>
      <c r="CG1160" s="31"/>
      <c r="CH1160" s="31"/>
      <c r="CI1160" s="31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</row>
    <row r="1161" spans="1:99" x14ac:dyDescent="0.15">
      <c r="A1161" s="3"/>
      <c r="B1161" s="3"/>
      <c r="C1161" s="3"/>
      <c r="D1161" s="3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4"/>
      <c r="AD1161" s="3"/>
      <c r="AE1161" s="3"/>
      <c r="AF1161" s="3"/>
      <c r="AG1161" s="3"/>
      <c r="AH1161" s="3"/>
      <c r="AI1161" s="3"/>
      <c r="AJ1161" s="3"/>
      <c r="AK1161" s="3"/>
      <c r="AL1161" s="3"/>
      <c r="AM1161" s="1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0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29"/>
      <c r="BQ1161" s="34"/>
      <c r="BR1161" s="34"/>
      <c r="BS1161" s="34"/>
      <c r="BT1161" s="34"/>
      <c r="BU1161" s="34"/>
      <c r="BV1161" s="34"/>
      <c r="BW1161" s="34"/>
      <c r="BX1161" s="34"/>
      <c r="BY1161" s="31"/>
      <c r="BZ1161" s="31"/>
      <c r="CA1161" s="31"/>
      <c r="CB1161" s="31"/>
      <c r="CC1161" s="31"/>
      <c r="CD1161" s="31"/>
      <c r="CE1161" s="31"/>
      <c r="CF1161" s="31"/>
      <c r="CG1161" s="31"/>
      <c r="CH1161" s="31"/>
      <c r="CI1161" s="31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</row>
    <row r="1162" spans="1:99" x14ac:dyDescent="0.15">
      <c r="A1162" s="3"/>
      <c r="B1162" s="3"/>
      <c r="C1162" s="3"/>
      <c r="D1162" s="3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4"/>
      <c r="AD1162" s="3"/>
      <c r="AE1162" s="3"/>
      <c r="AF1162" s="3"/>
      <c r="AG1162" s="3"/>
      <c r="AH1162" s="3"/>
      <c r="AI1162" s="3"/>
      <c r="AJ1162" s="3"/>
      <c r="AK1162" s="3"/>
      <c r="AL1162" s="3"/>
      <c r="AM1162" s="1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0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29"/>
      <c r="BQ1162" s="34"/>
      <c r="BR1162" s="34"/>
      <c r="BS1162" s="34"/>
      <c r="BT1162" s="34"/>
      <c r="BU1162" s="34"/>
      <c r="BV1162" s="34"/>
      <c r="BW1162" s="34"/>
      <c r="BX1162" s="34"/>
      <c r="BY1162" s="31"/>
      <c r="BZ1162" s="31"/>
      <c r="CA1162" s="31"/>
      <c r="CB1162" s="31"/>
      <c r="CC1162" s="31"/>
      <c r="CD1162" s="31"/>
      <c r="CE1162" s="31"/>
      <c r="CF1162" s="31"/>
      <c r="CG1162" s="31"/>
      <c r="CH1162" s="31"/>
      <c r="CI1162" s="31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</row>
    <row r="1163" spans="1:99" x14ac:dyDescent="0.15">
      <c r="A1163" s="3"/>
      <c r="B1163" s="3"/>
      <c r="C1163" s="3"/>
      <c r="D1163" s="3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4"/>
      <c r="AD1163" s="3"/>
      <c r="AE1163" s="3"/>
      <c r="AF1163" s="3"/>
      <c r="AG1163" s="3"/>
      <c r="AH1163" s="3"/>
      <c r="AI1163" s="3"/>
      <c r="AJ1163" s="3"/>
      <c r="AK1163" s="3"/>
      <c r="AL1163" s="3"/>
      <c r="AM1163" s="1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0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29"/>
      <c r="BQ1163" s="34"/>
      <c r="BR1163" s="34"/>
      <c r="BS1163" s="34"/>
      <c r="BT1163" s="34"/>
      <c r="BU1163" s="34"/>
      <c r="BV1163" s="34"/>
      <c r="BW1163" s="34"/>
      <c r="BX1163" s="34"/>
      <c r="BY1163" s="31"/>
      <c r="BZ1163" s="31"/>
      <c r="CA1163" s="31"/>
      <c r="CB1163" s="31"/>
      <c r="CC1163" s="31"/>
      <c r="CD1163" s="31"/>
      <c r="CE1163" s="31"/>
      <c r="CF1163" s="31"/>
      <c r="CG1163" s="31"/>
      <c r="CH1163" s="31"/>
      <c r="CI1163" s="31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</row>
    <row r="1164" spans="1:99" x14ac:dyDescent="0.15">
      <c r="A1164" s="3"/>
      <c r="B1164" s="3"/>
      <c r="C1164" s="3"/>
      <c r="D1164" s="3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4"/>
      <c r="AD1164" s="3"/>
      <c r="AE1164" s="3"/>
      <c r="AF1164" s="3"/>
      <c r="AG1164" s="3"/>
      <c r="AH1164" s="3"/>
      <c r="AI1164" s="3"/>
      <c r="AJ1164" s="3"/>
      <c r="AK1164" s="3"/>
      <c r="AL1164" s="3"/>
      <c r="AM1164" s="1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0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29"/>
      <c r="BQ1164" s="34"/>
      <c r="BR1164" s="34"/>
      <c r="BS1164" s="34"/>
      <c r="BT1164" s="34"/>
      <c r="BU1164" s="34"/>
      <c r="BV1164" s="34"/>
      <c r="BW1164" s="34"/>
      <c r="BX1164" s="34"/>
      <c r="BY1164" s="31"/>
      <c r="BZ1164" s="31"/>
      <c r="CA1164" s="31"/>
      <c r="CB1164" s="31"/>
      <c r="CC1164" s="31"/>
      <c r="CD1164" s="31"/>
      <c r="CE1164" s="31"/>
      <c r="CF1164" s="31"/>
      <c r="CG1164" s="31"/>
      <c r="CH1164" s="31"/>
      <c r="CI1164" s="31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</row>
    <row r="1165" spans="1:99" x14ac:dyDescent="0.15">
      <c r="A1165" s="3"/>
      <c r="B1165" s="3"/>
      <c r="C1165" s="3"/>
      <c r="D1165" s="3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4"/>
      <c r="AD1165" s="3"/>
      <c r="AE1165" s="3"/>
      <c r="AF1165" s="3"/>
      <c r="AG1165" s="3"/>
      <c r="AH1165" s="3"/>
      <c r="AI1165" s="3"/>
      <c r="AJ1165" s="3"/>
      <c r="AK1165" s="3"/>
      <c r="AL1165" s="3"/>
      <c r="AM1165" s="1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0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29"/>
      <c r="BQ1165" s="34"/>
      <c r="BR1165" s="34"/>
      <c r="BS1165" s="34"/>
      <c r="BT1165" s="34"/>
      <c r="BU1165" s="34"/>
      <c r="BV1165" s="34"/>
      <c r="BW1165" s="34"/>
      <c r="BX1165" s="34"/>
      <c r="BY1165" s="31"/>
      <c r="BZ1165" s="31"/>
      <c r="CA1165" s="31"/>
      <c r="CB1165" s="31"/>
      <c r="CC1165" s="31"/>
      <c r="CD1165" s="31"/>
      <c r="CE1165" s="31"/>
      <c r="CF1165" s="31"/>
      <c r="CG1165" s="31"/>
      <c r="CH1165" s="31"/>
      <c r="CI1165" s="31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</row>
    <row r="1166" spans="1:99" x14ac:dyDescent="0.15">
      <c r="A1166" s="3"/>
      <c r="B1166" s="3"/>
      <c r="C1166" s="3"/>
      <c r="D1166" s="3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4"/>
      <c r="AD1166" s="3"/>
      <c r="AE1166" s="3"/>
      <c r="AF1166" s="3"/>
      <c r="AG1166" s="3"/>
      <c r="AH1166" s="3"/>
      <c r="AI1166" s="3"/>
      <c r="AJ1166" s="3"/>
      <c r="AK1166" s="3"/>
      <c r="AL1166" s="3"/>
      <c r="AM1166" s="1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0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29"/>
      <c r="BQ1166" s="34"/>
      <c r="BR1166" s="34"/>
      <c r="BS1166" s="34"/>
      <c r="BT1166" s="34"/>
      <c r="BU1166" s="34"/>
      <c r="BV1166" s="34"/>
      <c r="BW1166" s="34"/>
      <c r="BX1166" s="34"/>
      <c r="BY1166" s="31"/>
      <c r="BZ1166" s="31"/>
      <c r="CA1166" s="31"/>
      <c r="CB1166" s="31"/>
      <c r="CC1166" s="31"/>
      <c r="CD1166" s="31"/>
      <c r="CE1166" s="31"/>
      <c r="CF1166" s="31"/>
      <c r="CG1166" s="31"/>
      <c r="CH1166" s="31"/>
      <c r="CI1166" s="31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</row>
    <row r="1167" spans="1:99" x14ac:dyDescent="0.15">
      <c r="A1167" s="3"/>
      <c r="B1167" s="3"/>
      <c r="C1167" s="3"/>
      <c r="D1167" s="3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4"/>
      <c r="AD1167" s="3"/>
      <c r="AE1167" s="3"/>
      <c r="AF1167" s="3"/>
      <c r="AG1167" s="3"/>
      <c r="AH1167" s="3"/>
      <c r="AI1167" s="3"/>
      <c r="AJ1167" s="3"/>
      <c r="AK1167" s="3"/>
      <c r="AL1167" s="3"/>
      <c r="AM1167" s="1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0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29"/>
      <c r="BQ1167" s="34"/>
      <c r="BR1167" s="34"/>
      <c r="BS1167" s="34"/>
      <c r="BT1167" s="34"/>
      <c r="BU1167" s="34"/>
      <c r="BV1167" s="34"/>
      <c r="BW1167" s="34"/>
      <c r="BX1167" s="34"/>
      <c r="BY1167" s="31"/>
      <c r="BZ1167" s="31"/>
      <c r="CA1167" s="31"/>
      <c r="CB1167" s="31"/>
      <c r="CC1167" s="31"/>
      <c r="CD1167" s="31"/>
      <c r="CE1167" s="31"/>
      <c r="CF1167" s="31"/>
      <c r="CG1167" s="31"/>
      <c r="CH1167" s="31"/>
      <c r="CI1167" s="31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</row>
    <row r="1168" spans="1:99" x14ac:dyDescent="0.15">
      <c r="A1168" s="3"/>
      <c r="B1168" s="3"/>
      <c r="C1168" s="3"/>
      <c r="D1168" s="3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4"/>
      <c r="AD1168" s="3"/>
      <c r="AE1168" s="3"/>
      <c r="AF1168" s="3"/>
      <c r="AG1168" s="3"/>
      <c r="AH1168" s="3"/>
      <c r="AI1168" s="3"/>
      <c r="AJ1168" s="3"/>
      <c r="AK1168" s="3"/>
      <c r="AL1168" s="3"/>
      <c r="AM1168" s="1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0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29"/>
      <c r="BQ1168" s="34"/>
      <c r="BR1168" s="34"/>
      <c r="BS1168" s="34"/>
      <c r="BT1168" s="34"/>
      <c r="BU1168" s="34"/>
      <c r="BV1168" s="34"/>
      <c r="BW1168" s="34"/>
      <c r="BX1168" s="34"/>
      <c r="BY1168" s="31"/>
      <c r="BZ1168" s="31"/>
      <c r="CA1168" s="31"/>
      <c r="CB1168" s="31"/>
      <c r="CC1168" s="31"/>
      <c r="CD1168" s="31"/>
      <c r="CE1168" s="31"/>
      <c r="CF1168" s="31"/>
      <c r="CG1168" s="31"/>
      <c r="CH1168" s="31"/>
      <c r="CI1168" s="31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</row>
    <row r="1169" spans="1:99" x14ac:dyDescent="0.15">
      <c r="A1169" s="3"/>
      <c r="B1169" s="3"/>
      <c r="C1169" s="3"/>
      <c r="D1169" s="3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4"/>
      <c r="AD1169" s="3"/>
      <c r="AE1169" s="3"/>
      <c r="AF1169" s="3"/>
      <c r="AG1169" s="3"/>
      <c r="AH1169" s="3"/>
      <c r="AI1169" s="3"/>
      <c r="AJ1169" s="3"/>
      <c r="AK1169" s="3"/>
      <c r="AL1169" s="3"/>
      <c r="AM1169" s="1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0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29"/>
      <c r="BQ1169" s="34"/>
      <c r="BR1169" s="34"/>
      <c r="BS1169" s="34"/>
      <c r="BT1169" s="34"/>
      <c r="BU1169" s="34"/>
      <c r="BV1169" s="34"/>
      <c r="BW1169" s="34"/>
      <c r="BX1169" s="34"/>
      <c r="BY1169" s="31"/>
      <c r="BZ1169" s="31"/>
      <c r="CA1169" s="31"/>
      <c r="CB1169" s="31"/>
      <c r="CC1169" s="31"/>
      <c r="CD1169" s="31"/>
      <c r="CE1169" s="31"/>
      <c r="CF1169" s="31"/>
      <c r="CG1169" s="31"/>
      <c r="CH1169" s="31"/>
      <c r="CI1169" s="31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</row>
    <row r="1170" spans="1:99" x14ac:dyDescent="0.15">
      <c r="A1170" s="3"/>
      <c r="B1170" s="3"/>
      <c r="C1170" s="3"/>
      <c r="D1170" s="3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4"/>
      <c r="AD1170" s="3"/>
      <c r="AE1170" s="3"/>
      <c r="AF1170" s="3"/>
      <c r="AG1170" s="3"/>
      <c r="AH1170" s="3"/>
      <c r="AI1170" s="3"/>
      <c r="AJ1170" s="3"/>
      <c r="AK1170" s="3"/>
      <c r="AL1170" s="3"/>
      <c r="AM1170" s="1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0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29"/>
      <c r="BQ1170" s="34"/>
      <c r="BR1170" s="34"/>
      <c r="BS1170" s="34"/>
      <c r="BT1170" s="34"/>
      <c r="BU1170" s="34"/>
      <c r="BV1170" s="34"/>
      <c r="BW1170" s="34"/>
      <c r="BX1170" s="34"/>
      <c r="BY1170" s="31"/>
      <c r="BZ1170" s="31"/>
      <c r="CA1170" s="31"/>
      <c r="CB1170" s="31"/>
      <c r="CC1170" s="31"/>
      <c r="CD1170" s="31"/>
      <c r="CE1170" s="31"/>
      <c r="CF1170" s="31"/>
      <c r="CG1170" s="31"/>
      <c r="CH1170" s="31"/>
      <c r="CI1170" s="31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</row>
    <row r="1171" spans="1:99" x14ac:dyDescent="0.15">
      <c r="A1171" s="3"/>
      <c r="B1171" s="3"/>
      <c r="C1171" s="3"/>
      <c r="D1171" s="3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4"/>
      <c r="AD1171" s="3"/>
      <c r="AE1171" s="3"/>
      <c r="AF1171" s="3"/>
      <c r="AG1171" s="3"/>
      <c r="AH1171" s="3"/>
      <c r="AI1171" s="3"/>
      <c r="AJ1171" s="3"/>
      <c r="AK1171" s="3"/>
      <c r="AL1171" s="3"/>
      <c r="AM1171" s="1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0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29"/>
      <c r="BQ1171" s="34"/>
      <c r="BR1171" s="34"/>
      <c r="BS1171" s="34"/>
      <c r="BT1171" s="34"/>
      <c r="BU1171" s="34"/>
      <c r="BV1171" s="34"/>
      <c r="BW1171" s="34"/>
      <c r="BX1171" s="34"/>
      <c r="BY1171" s="31"/>
      <c r="BZ1171" s="31"/>
      <c r="CA1171" s="31"/>
      <c r="CB1171" s="31"/>
      <c r="CC1171" s="31"/>
      <c r="CD1171" s="31"/>
      <c r="CE1171" s="31"/>
      <c r="CF1171" s="31"/>
      <c r="CG1171" s="31"/>
      <c r="CH1171" s="31"/>
      <c r="CI1171" s="31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</row>
    <row r="1172" spans="1:99" x14ac:dyDescent="0.15">
      <c r="A1172" s="3"/>
      <c r="B1172" s="3"/>
      <c r="C1172" s="3"/>
      <c r="D1172" s="3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4"/>
      <c r="AD1172" s="3"/>
      <c r="AE1172" s="3"/>
      <c r="AF1172" s="3"/>
      <c r="AG1172" s="3"/>
      <c r="AH1172" s="3"/>
      <c r="AI1172" s="3"/>
      <c r="AJ1172" s="3"/>
      <c r="AK1172" s="3"/>
      <c r="AL1172" s="3"/>
      <c r="AM1172" s="1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0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29"/>
      <c r="BQ1172" s="34"/>
      <c r="BR1172" s="34"/>
      <c r="BS1172" s="34"/>
      <c r="BT1172" s="34"/>
      <c r="BU1172" s="34"/>
      <c r="BV1172" s="34"/>
      <c r="BW1172" s="34"/>
      <c r="BX1172" s="34"/>
      <c r="BY1172" s="31"/>
      <c r="BZ1172" s="31"/>
      <c r="CA1172" s="31"/>
      <c r="CB1172" s="31"/>
      <c r="CC1172" s="31"/>
      <c r="CD1172" s="31"/>
      <c r="CE1172" s="31"/>
      <c r="CF1172" s="31"/>
      <c r="CG1172" s="31"/>
      <c r="CH1172" s="31"/>
      <c r="CI1172" s="31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</row>
    <row r="1173" spans="1:99" x14ac:dyDescent="0.15">
      <c r="A1173" s="3"/>
      <c r="B1173" s="3"/>
      <c r="C1173" s="3"/>
      <c r="D1173" s="3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4"/>
      <c r="AD1173" s="3"/>
      <c r="AE1173" s="3"/>
      <c r="AF1173" s="3"/>
      <c r="AG1173" s="3"/>
      <c r="AH1173" s="3"/>
      <c r="AI1173" s="3"/>
      <c r="AJ1173" s="3"/>
      <c r="AK1173" s="3"/>
      <c r="AL1173" s="3"/>
      <c r="AM1173" s="1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0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29"/>
      <c r="BQ1173" s="34"/>
      <c r="BR1173" s="34"/>
      <c r="BS1173" s="34"/>
      <c r="BT1173" s="34"/>
      <c r="BU1173" s="34"/>
      <c r="BV1173" s="34"/>
      <c r="BW1173" s="34"/>
      <c r="BX1173" s="34"/>
      <c r="BY1173" s="31"/>
      <c r="BZ1173" s="31"/>
      <c r="CA1173" s="31"/>
      <c r="CB1173" s="31"/>
      <c r="CC1173" s="31"/>
      <c r="CD1173" s="31"/>
      <c r="CE1173" s="31"/>
      <c r="CF1173" s="31"/>
      <c r="CG1173" s="31"/>
      <c r="CH1173" s="31"/>
      <c r="CI1173" s="31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</row>
    <row r="1174" spans="1:99" x14ac:dyDescent="0.15">
      <c r="A1174" s="3"/>
      <c r="B1174" s="3"/>
      <c r="C1174" s="3"/>
      <c r="D1174" s="3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4"/>
      <c r="AD1174" s="3"/>
      <c r="AE1174" s="3"/>
      <c r="AF1174" s="3"/>
      <c r="AG1174" s="3"/>
      <c r="AH1174" s="3"/>
      <c r="AI1174" s="3"/>
      <c r="AJ1174" s="3"/>
      <c r="AK1174" s="3"/>
      <c r="AL1174" s="3"/>
      <c r="AM1174" s="1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0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29"/>
      <c r="BQ1174" s="34"/>
      <c r="BR1174" s="34"/>
      <c r="BS1174" s="34"/>
      <c r="BT1174" s="34"/>
      <c r="BU1174" s="34"/>
      <c r="BV1174" s="34"/>
      <c r="BW1174" s="34"/>
      <c r="BX1174" s="34"/>
      <c r="BY1174" s="31"/>
      <c r="BZ1174" s="31"/>
      <c r="CA1174" s="31"/>
      <c r="CB1174" s="31"/>
      <c r="CC1174" s="31"/>
      <c r="CD1174" s="31"/>
      <c r="CE1174" s="31"/>
      <c r="CF1174" s="31"/>
      <c r="CG1174" s="31"/>
      <c r="CH1174" s="31"/>
      <c r="CI1174" s="31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</row>
    <row r="1175" spans="1:99" x14ac:dyDescent="0.15">
      <c r="A1175" s="3"/>
      <c r="B1175" s="3"/>
      <c r="C1175" s="3"/>
      <c r="D1175" s="3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4"/>
      <c r="AD1175" s="3"/>
      <c r="AE1175" s="3"/>
      <c r="AF1175" s="3"/>
      <c r="AG1175" s="3"/>
      <c r="AH1175" s="3"/>
      <c r="AI1175" s="3"/>
      <c r="AJ1175" s="3"/>
      <c r="AK1175" s="3"/>
      <c r="AL1175" s="3"/>
      <c r="AM1175" s="1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0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29"/>
      <c r="BQ1175" s="34"/>
      <c r="BR1175" s="34"/>
      <c r="BS1175" s="34"/>
      <c r="BT1175" s="34"/>
      <c r="BU1175" s="34"/>
      <c r="BV1175" s="34"/>
      <c r="BW1175" s="34"/>
      <c r="BX1175" s="34"/>
      <c r="BY1175" s="31"/>
      <c r="BZ1175" s="31"/>
      <c r="CA1175" s="31"/>
      <c r="CB1175" s="31"/>
      <c r="CC1175" s="31"/>
      <c r="CD1175" s="31"/>
      <c r="CE1175" s="31"/>
      <c r="CF1175" s="31"/>
      <c r="CG1175" s="31"/>
      <c r="CH1175" s="31"/>
      <c r="CI1175" s="31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</row>
    <row r="1176" spans="1:99" x14ac:dyDescent="0.15">
      <c r="A1176" s="3"/>
      <c r="B1176" s="3"/>
      <c r="C1176" s="3"/>
      <c r="D1176" s="3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4"/>
      <c r="AD1176" s="3"/>
      <c r="AE1176" s="3"/>
      <c r="AF1176" s="3"/>
      <c r="AG1176" s="3"/>
      <c r="AH1176" s="3"/>
      <c r="AI1176" s="3"/>
      <c r="AJ1176" s="3"/>
      <c r="AK1176" s="3"/>
      <c r="AL1176" s="3"/>
      <c r="AM1176" s="1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0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29"/>
      <c r="BQ1176" s="34"/>
      <c r="BR1176" s="34"/>
      <c r="BS1176" s="34"/>
      <c r="BT1176" s="34"/>
      <c r="BU1176" s="34"/>
      <c r="BV1176" s="34"/>
      <c r="BW1176" s="34"/>
      <c r="BX1176" s="34"/>
      <c r="BY1176" s="31"/>
      <c r="BZ1176" s="31"/>
      <c r="CA1176" s="31"/>
      <c r="CB1176" s="31"/>
      <c r="CC1176" s="31"/>
      <c r="CD1176" s="31"/>
      <c r="CE1176" s="31"/>
      <c r="CF1176" s="31"/>
      <c r="CG1176" s="31"/>
      <c r="CH1176" s="31"/>
      <c r="CI1176" s="31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</row>
    <row r="1177" spans="1:99" x14ac:dyDescent="0.15">
      <c r="A1177" s="3"/>
      <c r="B1177" s="3"/>
      <c r="C1177" s="3"/>
      <c r="D1177" s="3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4"/>
      <c r="AD1177" s="3"/>
      <c r="AE1177" s="3"/>
      <c r="AF1177" s="3"/>
      <c r="AG1177" s="3"/>
      <c r="AH1177" s="3"/>
      <c r="AI1177" s="3"/>
      <c r="AJ1177" s="3"/>
      <c r="AK1177" s="3"/>
      <c r="AL1177" s="3"/>
      <c r="AM1177" s="1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0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29"/>
      <c r="BQ1177" s="34"/>
      <c r="BR1177" s="34"/>
      <c r="BS1177" s="34"/>
      <c r="BT1177" s="34"/>
      <c r="BU1177" s="34"/>
      <c r="BV1177" s="34"/>
      <c r="BW1177" s="34"/>
      <c r="BX1177" s="34"/>
      <c r="BY1177" s="31"/>
      <c r="BZ1177" s="31"/>
      <c r="CA1177" s="31"/>
      <c r="CB1177" s="31"/>
      <c r="CC1177" s="31"/>
      <c r="CD1177" s="31"/>
      <c r="CE1177" s="31"/>
      <c r="CF1177" s="31"/>
      <c r="CG1177" s="31"/>
      <c r="CH1177" s="31"/>
      <c r="CI1177" s="31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</row>
    <row r="1178" spans="1:99" x14ac:dyDescent="0.15">
      <c r="A1178" s="3"/>
      <c r="B1178" s="3"/>
      <c r="C1178" s="3"/>
      <c r="D1178" s="3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4"/>
      <c r="AD1178" s="3"/>
      <c r="AE1178" s="3"/>
      <c r="AF1178" s="3"/>
      <c r="AG1178" s="3"/>
      <c r="AH1178" s="3"/>
      <c r="AI1178" s="3"/>
      <c r="AJ1178" s="3"/>
      <c r="AK1178" s="3"/>
      <c r="AL1178" s="3"/>
      <c r="AM1178" s="1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0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29"/>
      <c r="BQ1178" s="34"/>
      <c r="BR1178" s="34"/>
      <c r="BS1178" s="34"/>
      <c r="BT1178" s="34"/>
      <c r="BU1178" s="34"/>
      <c r="BV1178" s="34"/>
      <c r="BW1178" s="34"/>
      <c r="BX1178" s="34"/>
      <c r="BY1178" s="31"/>
      <c r="BZ1178" s="31"/>
      <c r="CA1178" s="31"/>
      <c r="CB1178" s="31"/>
      <c r="CC1178" s="31"/>
      <c r="CD1178" s="31"/>
      <c r="CE1178" s="31"/>
      <c r="CF1178" s="31"/>
      <c r="CG1178" s="31"/>
      <c r="CH1178" s="31"/>
      <c r="CI1178" s="31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</row>
    <row r="1179" spans="1:99" x14ac:dyDescent="0.15">
      <c r="A1179" s="3"/>
      <c r="B1179" s="3"/>
      <c r="C1179" s="3"/>
      <c r="D1179" s="3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4"/>
      <c r="AD1179" s="3"/>
      <c r="AE1179" s="3"/>
      <c r="AF1179" s="3"/>
      <c r="AG1179" s="3"/>
      <c r="AH1179" s="3"/>
      <c r="AI1179" s="3"/>
      <c r="AJ1179" s="3"/>
      <c r="AK1179" s="3"/>
      <c r="AL1179" s="3"/>
      <c r="AM1179" s="1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0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29"/>
      <c r="BQ1179" s="34"/>
      <c r="BR1179" s="34"/>
      <c r="BS1179" s="34"/>
      <c r="BT1179" s="34"/>
      <c r="BU1179" s="34"/>
      <c r="BV1179" s="34"/>
      <c r="BW1179" s="34"/>
      <c r="BX1179" s="34"/>
      <c r="BY1179" s="31"/>
      <c r="BZ1179" s="31"/>
      <c r="CA1179" s="31"/>
      <c r="CB1179" s="31"/>
      <c r="CC1179" s="31"/>
      <c r="CD1179" s="31"/>
      <c r="CE1179" s="31"/>
      <c r="CF1179" s="31"/>
      <c r="CG1179" s="31"/>
      <c r="CH1179" s="31"/>
      <c r="CI1179" s="31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</row>
    <row r="1180" spans="1:99" x14ac:dyDescent="0.15">
      <c r="A1180" s="3"/>
      <c r="B1180" s="3"/>
      <c r="C1180" s="3"/>
      <c r="D1180" s="3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4"/>
      <c r="AD1180" s="3"/>
      <c r="AE1180" s="3"/>
      <c r="AF1180" s="3"/>
      <c r="AG1180" s="3"/>
      <c r="AH1180" s="3"/>
      <c r="AI1180" s="3"/>
      <c r="AJ1180" s="3"/>
      <c r="AK1180" s="3"/>
      <c r="AL1180" s="3"/>
      <c r="AM1180" s="1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0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29"/>
      <c r="BQ1180" s="34"/>
      <c r="BR1180" s="34"/>
      <c r="BS1180" s="34"/>
      <c r="BT1180" s="34"/>
      <c r="BU1180" s="34"/>
      <c r="BV1180" s="34"/>
      <c r="BW1180" s="34"/>
      <c r="BX1180" s="34"/>
      <c r="BY1180" s="31"/>
      <c r="BZ1180" s="31"/>
      <c r="CA1180" s="31"/>
      <c r="CB1180" s="31"/>
      <c r="CC1180" s="31"/>
      <c r="CD1180" s="31"/>
      <c r="CE1180" s="31"/>
      <c r="CF1180" s="31"/>
      <c r="CG1180" s="31"/>
      <c r="CH1180" s="31"/>
      <c r="CI1180" s="31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</row>
    <row r="1181" spans="1:99" x14ac:dyDescent="0.15">
      <c r="A1181" s="3"/>
      <c r="B1181" s="3"/>
      <c r="C1181" s="3"/>
      <c r="D1181" s="3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4"/>
      <c r="AD1181" s="3"/>
      <c r="AE1181" s="3"/>
      <c r="AF1181" s="3"/>
      <c r="AG1181" s="3"/>
      <c r="AH1181" s="3"/>
      <c r="AI1181" s="3"/>
      <c r="AJ1181" s="3"/>
      <c r="AK1181" s="3"/>
      <c r="AL1181" s="3"/>
      <c r="AM1181" s="1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0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29"/>
      <c r="BQ1181" s="34"/>
      <c r="BR1181" s="34"/>
      <c r="BS1181" s="34"/>
      <c r="BT1181" s="34"/>
      <c r="BU1181" s="34"/>
      <c r="BV1181" s="34"/>
      <c r="BW1181" s="34"/>
      <c r="BX1181" s="34"/>
      <c r="BY1181" s="31"/>
      <c r="BZ1181" s="31"/>
      <c r="CA1181" s="31"/>
      <c r="CB1181" s="31"/>
      <c r="CC1181" s="31"/>
      <c r="CD1181" s="31"/>
      <c r="CE1181" s="31"/>
      <c r="CF1181" s="31"/>
      <c r="CG1181" s="31"/>
      <c r="CH1181" s="31"/>
      <c r="CI1181" s="31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</row>
    <row r="1182" spans="1:99" x14ac:dyDescent="0.15">
      <c r="A1182" s="3"/>
      <c r="B1182" s="3"/>
      <c r="C1182" s="3"/>
      <c r="D1182" s="3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4"/>
      <c r="AD1182" s="3"/>
      <c r="AE1182" s="3"/>
      <c r="AF1182" s="3"/>
      <c r="AG1182" s="3"/>
      <c r="AH1182" s="3"/>
      <c r="AI1182" s="3"/>
      <c r="AJ1182" s="3"/>
      <c r="AK1182" s="3"/>
      <c r="AL1182" s="3"/>
      <c r="AM1182" s="1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0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29"/>
      <c r="BQ1182" s="34"/>
      <c r="BR1182" s="34"/>
      <c r="BS1182" s="34"/>
      <c r="BT1182" s="34"/>
      <c r="BU1182" s="34"/>
      <c r="BV1182" s="34"/>
      <c r="BW1182" s="34"/>
      <c r="BX1182" s="34"/>
      <c r="BY1182" s="31"/>
      <c r="BZ1182" s="31"/>
      <c r="CA1182" s="31"/>
      <c r="CB1182" s="31"/>
      <c r="CC1182" s="31"/>
      <c r="CD1182" s="31"/>
      <c r="CE1182" s="31"/>
      <c r="CF1182" s="31"/>
      <c r="CG1182" s="31"/>
      <c r="CH1182" s="31"/>
      <c r="CI1182" s="31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</row>
    <row r="1183" spans="1:99" x14ac:dyDescent="0.15">
      <c r="A1183" s="3"/>
      <c r="B1183" s="3"/>
      <c r="C1183" s="3"/>
      <c r="D1183" s="3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4"/>
      <c r="AD1183" s="3"/>
      <c r="AE1183" s="3"/>
      <c r="AF1183" s="3"/>
      <c r="AG1183" s="3"/>
      <c r="AH1183" s="3"/>
      <c r="AI1183" s="3"/>
      <c r="AJ1183" s="3"/>
      <c r="AK1183" s="3"/>
      <c r="AL1183" s="3"/>
      <c r="AM1183" s="1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0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29"/>
      <c r="BQ1183" s="34"/>
      <c r="BR1183" s="34"/>
      <c r="BS1183" s="34"/>
      <c r="BT1183" s="34"/>
      <c r="BU1183" s="34"/>
      <c r="BV1183" s="34"/>
      <c r="BW1183" s="34"/>
      <c r="BX1183" s="34"/>
      <c r="BY1183" s="31"/>
      <c r="BZ1183" s="31"/>
      <c r="CA1183" s="31"/>
      <c r="CB1183" s="31"/>
      <c r="CC1183" s="31"/>
      <c r="CD1183" s="31"/>
      <c r="CE1183" s="31"/>
      <c r="CF1183" s="31"/>
      <c r="CG1183" s="31"/>
      <c r="CH1183" s="31"/>
      <c r="CI1183" s="31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</row>
    <row r="1184" spans="1:99" x14ac:dyDescent="0.15">
      <c r="A1184" s="3"/>
      <c r="B1184" s="3"/>
      <c r="C1184" s="3"/>
      <c r="D1184" s="3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4"/>
      <c r="AD1184" s="3"/>
      <c r="AE1184" s="3"/>
      <c r="AF1184" s="3"/>
      <c r="AG1184" s="3"/>
      <c r="AH1184" s="3"/>
      <c r="AI1184" s="3"/>
      <c r="AJ1184" s="3"/>
      <c r="AK1184" s="3"/>
      <c r="AL1184" s="3"/>
      <c r="AM1184" s="1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0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29"/>
      <c r="BQ1184" s="34"/>
      <c r="BR1184" s="34"/>
      <c r="BS1184" s="34"/>
      <c r="BT1184" s="34"/>
      <c r="BU1184" s="34"/>
      <c r="BV1184" s="34"/>
      <c r="BW1184" s="34"/>
      <c r="BX1184" s="34"/>
      <c r="BY1184" s="31"/>
      <c r="BZ1184" s="31"/>
      <c r="CA1184" s="31"/>
      <c r="CB1184" s="31"/>
      <c r="CC1184" s="31"/>
      <c r="CD1184" s="31"/>
      <c r="CE1184" s="31"/>
      <c r="CF1184" s="31"/>
      <c r="CG1184" s="31"/>
      <c r="CH1184" s="31"/>
      <c r="CI1184" s="31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</row>
    <row r="1185" spans="1:99" x14ac:dyDescent="0.15">
      <c r="A1185" s="3"/>
      <c r="B1185" s="3"/>
      <c r="C1185" s="3"/>
      <c r="D1185" s="3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4"/>
      <c r="AD1185" s="3"/>
      <c r="AE1185" s="3"/>
      <c r="AF1185" s="3"/>
      <c r="AG1185" s="3"/>
      <c r="AH1185" s="3"/>
      <c r="AI1185" s="3"/>
      <c r="AJ1185" s="3"/>
      <c r="AK1185" s="3"/>
      <c r="AL1185" s="3"/>
      <c r="AM1185" s="1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0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29"/>
      <c r="BQ1185" s="34"/>
      <c r="BR1185" s="34"/>
      <c r="BS1185" s="34"/>
      <c r="BT1185" s="34"/>
      <c r="BU1185" s="34"/>
      <c r="BV1185" s="34"/>
      <c r="BW1185" s="34"/>
      <c r="BX1185" s="34"/>
      <c r="BY1185" s="31"/>
      <c r="BZ1185" s="31"/>
      <c r="CA1185" s="31"/>
      <c r="CB1185" s="31"/>
      <c r="CC1185" s="31"/>
      <c r="CD1185" s="31"/>
      <c r="CE1185" s="31"/>
      <c r="CF1185" s="31"/>
      <c r="CG1185" s="31"/>
      <c r="CH1185" s="31"/>
      <c r="CI1185" s="31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</row>
    <row r="1186" spans="1:99" x14ac:dyDescent="0.15">
      <c r="A1186" s="3"/>
      <c r="B1186" s="3"/>
      <c r="C1186" s="3"/>
      <c r="D1186" s="3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4"/>
      <c r="AD1186" s="3"/>
      <c r="AE1186" s="3"/>
      <c r="AF1186" s="3"/>
      <c r="AG1186" s="3"/>
      <c r="AH1186" s="3"/>
      <c r="AI1186" s="3"/>
      <c r="AJ1186" s="3"/>
      <c r="AK1186" s="3"/>
      <c r="AL1186" s="3"/>
      <c r="AM1186" s="1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0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29"/>
      <c r="BQ1186" s="34"/>
      <c r="BR1186" s="34"/>
      <c r="BS1186" s="34"/>
      <c r="BT1186" s="34"/>
      <c r="BU1186" s="34"/>
      <c r="BV1186" s="34"/>
      <c r="BW1186" s="34"/>
      <c r="BX1186" s="34"/>
      <c r="BY1186" s="31"/>
      <c r="BZ1186" s="31"/>
      <c r="CA1186" s="31"/>
      <c r="CB1186" s="31"/>
      <c r="CC1186" s="31"/>
      <c r="CD1186" s="31"/>
      <c r="CE1186" s="31"/>
      <c r="CF1186" s="31"/>
      <c r="CG1186" s="31"/>
      <c r="CH1186" s="31"/>
      <c r="CI1186" s="31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</row>
    <row r="1187" spans="1:99" x14ac:dyDescent="0.15">
      <c r="A1187" s="3"/>
      <c r="B1187" s="3"/>
      <c r="C1187" s="3"/>
      <c r="D1187" s="3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4"/>
      <c r="AD1187" s="3"/>
      <c r="AE1187" s="3"/>
      <c r="AF1187" s="3"/>
      <c r="AG1187" s="3"/>
      <c r="AH1187" s="3"/>
      <c r="AI1187" s="3"/>
      <c r="AJ1187" s="3"/>
      <c r="AK1187" s="3"/>
      <c r="AL1187" s="3"/>
      <c r="AM1187" s="1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0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29"/>
      <c r="BQ1187" s="34"/>
      <c r="BR1187" s="34"/>
      <c r="BS1187" s="34"/>
      <c r="BT1187" s="34"/>
      <c r="BU1187" s="34"/>
      <c r="BV1187" s="34"/>
      <c r="BW1187" s="34"/>
      <c r="BX1187" s="34"/>
      <c r="BY1187" s="31"/>
      <c r="BZ1187" s="31"/>
      <c r="CA1187" s="31"/>
      <c r="CB1187" s="31"/>
      <c r="CC1187" s="31"/>
      <c r="CD1187" s="31"/>
      <c r="CE1187" s="31"/>
      <c r="CF1187" s="31"/>
      <c r="CG1187" s="31"/>
      <c r="CH1187" s="31"/>
      <c r="CI1187" s="31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</row>
    <row r="1188" spans="1:99" x14ac:dyDescent="0.15">
      <c r="A1188" s="3"/>
      <c r="B1188" s="3"/>
      <c r="C1188" s="3"/>
      <c r="D1188" s="3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4"/>
      <c r="AD1188" s="3"/>
      <c r="AE1188" s="3"/>
      <c r="AF1188" s="3"/>
      <c r="AG1188" s="3"/>
      <c r="AH1188" s="3"/>
      <c r="AI1188" s="3"/>
      <c r="AJ1188" s="3"/>
      <c r="AK1188" s="3"/>
      <c r="AL1188" s="3"/>
      <c r="AM1188" s="1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0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29"/>
      <c r="BQ1188" s="34"/>
      <c r="BR1188" s="34"/>
      <c r="BS1188" s="34"/>
      <c r="BT1188" s="34"/>
      <c r="BU1188" s="34"/>
      <c r="BV1188" s="34"/>
      <c r="BW1188" s="34"/>
      <c r="BX1188" s="34"/>
      <c r="BY1188" s="31"/>
      <c r="BZ1188" s="31"/>
      <c r="CA1188" s="31"/>
      <c r="CB1188" s="31"/>
      <c r="CC1188" s="31"/>
      <c r="CD1188" s="31"/>
      <c r="CE1188" s="31"/>
      <c r="CF1188" s="31"/>
      <c r="CG1188" s="31"/>
      <c r="CH1188" s="31"/>
      <c r="CI1188" s="31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</row>
    <row r="1189" spans="1:99" x14ac:dyDescent="0.15">
      <c r="A1189" s="3"/>
      <c r="B1189" s="3"/>
      <c r="C1189" s="3"/>
      <c r="D1189" s="3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4"/>
      <c r="AD1189" s="3"/>
      <c r="AE1189" s="3"/>
      <c r="AF1189" s="3"/>
      <c r="AG1189" s="3"/>
      <c r="AH1189" s="3"/>
      <c r="AI1189" s="3"/>
      <c r="AJ1189" s="3"/>
      <c r="AK1189" s="3"/>
      <c r="AL1189" s="3"/>
      <c r="AM1189" s="1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0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29"/>
      <c r="BQ1189" s="34"/>
      <c r="BR1189" s="34"/>
      <c r="BS1189" s="34"/>
      <c r="BT1189" s="34"/>
      <c r="BU1189" s="34"/>
      <c r="BV1189" s="34"/>
      <c r="BW1189" s="34"/>
      <c r="BX1189" s="34"/>
      <c r="BY1189" s="31"/>
      <c r="BZ1189" s="31"/>
      <c r="CA1189" s="31"/>
      <c r="CB1189" s="31"/>
      <c r="CC1189" s="31"/>
      <c r="CD1189" s="31"/>
      <c r="CE1189" s="31"/>
      <c r="CF1189" s="31"/>
      <c r="CG1189" s="31"/>
      <c r="CH1189" s="31"/>
      <c r="CI1189" s="31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</row>
    <row r="1190" spans="1:99" x14ac:dyDescent="0.15">
      <c r="A1190" s="3"/>
      <c r="B1190" s="3"/>
      <c r="C1190" s="3"/>
      <c r="D1190" s="3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4"/>
      <c r="AD1190" s="3"/>
      <c r="AE1190" s="3"/>
      <c r="AF1190" s="3"/>
      <c r="AG1190" s="3"/>
      <c r="AH1190" s="3"/>
      <c r="AI1190" s="3"/>
      <c r="AJ1190" s="3"/>
      <c r="AK1190" s="3"/>
      <c r="AL1190" s="3"/>
      <c r="AM1190" s="1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0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29"/>
      <c r="BQ1190" s="34"/>
      <c r="BR1190" s="34"/>
      <c r="BS1190" s="34"/>
      <c r="BT1190" s="34"/>
      <c r="BU1190" s="34"/>
      <c r="BV1190" s="34"/>
      <c r="BW1190" s="34"/>
      <c r="BX1190" s="34"/>
      <c r="BY1190" s="31"/>
      <c r="BZ1190" s="31"/>
      <c r="CA1190" s="31"/>
      <c r="CB1190" s="31"/>
      <c r="CC1190" s="31"/>
      <c r="CD1190" s="31"/>
      <c r="CE1190" s="31"/>
      <c r="CF1190" s="31"/>
      <c r="CG1190" s="31"/>
      <c r="CH1190" s="31"/>
      <c r="CI1190" s="31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</row>
    <row r="1191" spans="1:99" x14ac:dyDescent="0.15">
      <c r="A1191" s="3"/>
      <c r="B1191" s="3"/>
      <c r="C1191" s="3"/>
      <c r="D1191" s="3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4"/>
      <c r="AD1191" s="3"/>
      <c r="AE1191" s="3"/>
      <c r="AF1191" s="3"/>
      <c r="AG1191" s="3"/>
      <c r="AH1191" s="3"/>
      <c r="AI1191" s="3"/>
      <c r="AJ1191" s="3"/>
      <c r="AK1191" s="3"/>
      <c r="AL1191" s="3"/>
      <c r="AM1191" s="1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0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29"/>
      <c r="BQ1191" s="34"/>
      <c r="BR1191" s="34"/>
      <c r="BS1191" s="34"/>
      <c r="BT1191" s="34"/>
      <c r="BU1191" s="34"/>
      <c r="BV1191" s="34"/>
      <c r="BW1191" s="34"/>
      <c r="BX1191" s="34"/>
      <c r="BY1191" s="31"/>
      <c r="BZ1191" s="31"/>
      <c r="CA1191" s="31"/>
      <c r="CB1191" s="31"/>
      <c r="CC1191" s="31"/>
      <c r="CD1191" s="31"/>
      <c r="CE1191" s="31"/>
      <c r="CF1191" s="31"/>
      <c r="CG1191" s="31"/>
      <c r="CH1191" s="31"/>
      <c r="CI1191" s="31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</row>
    <row r="1192" spans="1:99" x14ac:dyDescent="0.15">
      <c r="A1192" s="3"/>
      <c r="B1192" s="3"/>
      <c r="C1192" s="3"/>
      <c r="D1192" s="3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4"/>
      <c r="AD1192" s="3"/>
      <c r="AE1192" s="3"/>
      <c r="AF1192" s="3"/>
      <c r="AG1192" s="3"/>
      <c r="AH1192" s="3"/>
      <c r="AI1192" s="3"/>
      <c r="AJ1192" s="3"/>
      <c r="AK1192" s="3"/>
      <c r="AL1192" s="3"/>
      <c r="AM1192" s="1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0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29"/>
      <c r="BQ1192" s="34"/>
      <c r="BR1192" s="34"/>
      <c r="BS1192" s="34"/>
      <c r="BT1192" s="34"/>
      <c r="BU1192" s="34"/>
      <c r="BV1192" s="34"/>
      <c r="BW1192" s="34"/>
      <c r="BX1192" s="34"/>
      <c r="BY1192" s="31"/>
      <c r="BZ1192" s="31"/>
      <c r="CA1192" s="31"/>
      <c r="CB1192" s="31"/>
      <c r="CC1192" s="31"/>
      <c r="CD1192" s="31"/>
      <c r="CE1192" s="31"/>
      <c r="CF1192" s="31"/>
      <c r="CG1192" s="31"/>
      <c r="CH1192" s="31"/>
      <c r="CI1192" s="31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</row>
    <row r="1193" spans="1:99" x14ac:dyDescent="0.15">
      <c r="A1193" s="3"/>
      <c r="B1193" s="3"/>
      <c r="C1193" s="3"/>
      <c r="D1193" s="3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4"/>
      <c r="AD1193" s="3"/>
      <c r="AE1193" s="3"/>
      <c r="AF1193" s="3"/>
      <c r="AG1193" s="3"/>
      <c r="AH1193" s="3"/>
      <c r="AI1193" s="3"/>
      <c r="AJ1193" s="3"/>
      <c r="AK1193" s="3"/>
      <c r="AL1193" s="3"/>
      <c r="AM1193" s="1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0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29"/>
      <c r="BQ1193" s="34"/>
      <c r="BR1193" s="34"/>
      <c r="BS1193" s="34"/>
      <c r="BT1193" s="34"/>
      <c r="BU1193" s="34"/>
      <c r="BV1193" s="34"/>
      <c r="BW1193" s="34"/>
      <c r="BX1193" s="34"/>
      <c r="BY1193" s="31"/>
      <c r="BZ1193" s="31"/>
      <c r="CA1193" s="31"/>
      <c r="CB1193" s="31"/>
      <c r="CC1193" s="31"/>
      <c r="CD1193" s="31"/>
      <c r="CE1193" s="31"/>
      <c r="CF1193" s="31"/>
      <c r="CG1193" s="31"/>
      <c r="CH1193" s="31"/>
      <c r="CI1193" s="31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</row>
    <row r="1194" spans="1:99" x14ac:dyDescent="0.15">
      <c r="A1194" s="3"/>
      <c r="B1194" s="3"/>
      <c r="C1194" s="3"/>
      <c r="D1194" s="3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4"/>
      <c r="AD1194" s="3"/>
      <c r="AE1194" s="3"/>
      <c r="AF1194" s="3"/>
      <c r="AG1194" s="3"/>
      <c r="AH1194" s="3"/>
      <c r="AI1194" s="3"/>
      <c r="AJ1194" s="3"/>
      <c r="AK1194" s="3"/>
      <c r="AL1194" s="3"/>
      <c r="AM1194" s="1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0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29"/>
      <c r="BQ1194" s="34"/>
      <c r="BR1194" s="34"/>
      <c r="BS1194" s="34"/>
      <c r="BT1194" s="34"/>
      <c r="BU1194" s="34"/>
      <c r="BV1194" s="34"/>
      <c r="BW1194" s="34"/>
      <c r="BX1194" s="34"/>
      <c r="BY1194" s="31"/>
      <c r="BZ1194" s="31"/>
      <c r="CA1194" s="31"/>
      <c r="CB1194" s="31"/>
      <c r="CC1194" s="31"/>
      <c r="CD1194" s="31"/>
      <c r="CE1194" s="31"/>
      <c r="CF1194" s="31"/>
      <c r="CG1194" s="31"/>
      <c r="CH1194" s="31"/>
      <c r="CI1194" s="31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</row>
    <row r="1195" spans="1:99" x14ac:dyDescent="0.15">
      <c r="A1195" s="3"/>
      <c r="B1195" s="3"/>
      <c r="C1195" s="3"/>
      <c r="D1195" s="3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4"/>
      <c r="AD1195" s="3"/>
      <c r="AE1195" s="3"/>
      <c r="AF1195" s="3"/>
      <c r="AG1195" s="3"/>
      <c r="AH1195" s="3"/>
      <c r="AI1195" s="3"/>
      <c r="AJ1195" s="3"/>
      <c r="AK1195" s="3"/>
      <c r="AL1195" s="3"/>
      <c r="AM1195" s="1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0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29"/>
      <c r="BQ1195" s="34"/>
      <c r="BR1195" s="34"/>
      <c r="BS1195" s="34"/>
      <c r="BT1195" s="34"/>
      <c r="BU1195" s="34"/>
      <c r="BV1195" s="34"/>
      <c r="BW1195" s="34"/>
      <c r="BX1195" s="34"/>
      <c r="BY1195" s="31"/>
      <c r="BZ1195" s="31"/>
      <c r="CA1195" s="31"/>
      <c r="CB1195" s="31"/>
      <c r="CC1195" s="31"/>
      <c r="CD1195" s="31"/>
      <c r="CE1195" s="31"/>
      <c r="CF1195" s="31"/>
      <c r="CG1195" s="31"/>
      <c r="CH1195" s="31"/>
      <c r="CI1195" s="31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</row>
    <row r="1196" spans="1:99" x14ac:dyDescent="0.15">
      <c r="A1196" s="3"/>
      <c r="B1196" s="3"/>
      <c r="C1196" s="3"/>
      <c r="D1196" s="3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4"/>
      <c r="AD1196" s="3"/>
      <c r="AE1196" s="3"/>
      <c r="AF1196" s="3"/>
      <c r="AG1196" s="3"/>
      <c r="AH1196" s="3"/>
      <c r="AI1196" s="3"/>
      <c r="AJ1196" s="3"/>
      <c r="AK1196" s="3"/>
      <c r="AL1196" s="3"/>
      <c r="AM1196" s="1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0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29"/>
      <c r="BQ1196" s="34"/>
      <c r="BR1196" s="34"/>
      <c r="BS1196" s="34"/>
      <c r="BT1196" s="34"/>
      <c r="BU1196" s="34"/>
      <c r="BV1196" s="34"/>
      <c r="BW1196" s="34"/>
      <c r="BX1196" s="34"/>
      <c r="BY1196" s="31"/>
      <c r="BZ1196" s="31"/>
      <c r="CA1196" s="31"/>
      <c r="CB1196" s="31"/>
      <c r="CC1196" s="31"/>
      <c r="CD1196" s="31"/>
      <c r="CE1196" s="31"/>
      <c r="CF1196" s="31"/>
      <c r="CG1196" s="31"/>
      <c r="CH1196" s="31"/>
      <c r="CI1196" s="31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</row>
    <row r="1197" spans="1:99" x14ac:dyDescent="0.15">
      <c r="A1197" s="3"/>
      <c r="B1197" s="3"/>
      <c r="C1197" s="3"/>
      <c r="D1197" s="3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4"/>
      <c r="AD1197" s="3"/>
      <c r="AE1197" s="3"/>
      <c r="AF1197" s="3"/>
      <c r="AG1197" s="3"/>
      <c r="AH1197" s="3"/>
      <c r="AI1197" s="3"/>
      <c r="AJ1197" s="3"/>
      <c r="AK1197" s="3"/>
      <c r="AL1197" s="3"/>
      <c r="AM1197" s="1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0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29"/>
      <c r="BQ1197" s="34"/>
      <c r="BR1197" s="34"/>
      <c r="BS1197" s="34"/>
      <c r="BT1197" s="34"/>
      <c r="BU1197" s="34"/>
      <c r="BV1197" s="34"/>
      <c r="BW1197" s="34"/>
      <c r="BX1197" s="34"/>
      <c r="BY1197" s="31"/>
      <c r="BZ1197" s="31"/>
      <c r="CA1197" s="31"/>
      <c r="CB1197" s="31"/>
      <c r="CC1197" s="31"/>
      <c r="CD1197" s="31"/>
      <c r="CE1197" s="31"/>
      <c r="CF1197" s="31"/>
      <c r="CG1197" s="31"/>
      <c r="CH1197" s="31"/>
      <c r="CI1197" s="31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</row>
    <row r="1198" spans="1:99" x14ac:dyDescent="0.15">
      <c r="A1198" s="3"/>
      <c r="B1198" s="3"/>
      <c r="C1198" s="3"/>
      <c r="D1198" s="3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4"/>
      <c r="AD1198" s="3"/>
      <c r="AE1198" s="3"/>
      <c r="AF1198" s="3"/>
      <c r="AG1198" s="3"/>
      <c r="AH1198" s="3"/>
      <c r="AI1198" s="3"/>
      <c r="AJ1198" s="3"/>
      <c r="AK1198" s="3"/>
      <c r="AL1198" s="3"/>
      <c r="AM1198" s="1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0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29"/>
      <c r="BQ1198" s="34"/>
      <c r="BR1198" s="34"/>
      <c r="BS1198" s="34"/>
      <c r="BT1198" s="34"/>
      <c r="BU1198" s="34"/>
      <c r="BV1198" s="34"/>
      <c r="BW1198" s="34"/>
      <c r="BX1198" s="34"/>
      <c r="BY1198" s="31"/>
      <c r="BZ1198" s="31"/>
      <c r="CA1198" s="31"/>
      <c r="CB1198" s="31"/>
      <c r="CC1198" s="31"/>
      <c r="CD1198" s="31"/>
      <c r="CE1198" s="31"/>
      <c r="CF1198" s="31"/>
      <c r="CG1198" s="31"/>
      <c r="CH1198" s="31"/>
      <c r="CI1198" s="31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</row>
    <row r="1199" spans="1:99" x14ac:dyDescent="0.15">
      <c r="A1199" s="3"/>
      <c r="B1199" s="3"/>
      <c r="C1199" s="3"/>
      <c r="D1199" s="3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4"/>
      <c r="AD1199" s="3"/>
      <c r="AE1199" s="3"/>
      <c r="AF1199" s="3"/>
      <c r="AG1199" s="3"/>
      <c r="AH1199" s="3"/>
      <c r="AI1199" s="3"/>
      <c r="AJ1199" s="3"/>
      <c r="AK1199" s="3"/>
      <c r="AL1199" s="3"/>
      <c r="AM1199" s="1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0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29"/>
      <c r="BQ1199" s="34"/>
      <c r="BR1199" s="34"/>
      <c r="BS1199" s="34"/>
      <c r="BT1199" s="34"/>
      <c r="BU1199" s="34"/>
      <c r="BV1199" s="34"/>
      <c r="BW1199" s="34"/>
      <c r="BX1199" s="34"/>
      <c r="BY1199" s="31"/>
      <c r="BZ1199" s="31"/>
      <c r="CA1199" s="31"/>
      <c r="CB1199" s="31"/>
      <c r="CC1199" s="31"/>
      <c r="CD1199" s="31"/>
      <c r="CE1199" s="31"/>
      <c r="CF1199" s="31"/>
      <c r="CG1199" s="31"/>
      <c r="CH1199" s="31"/>
      <c r="CI1199" s="31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</row>
    <row r="1200" spans="1:99" x14ac:dyDescent="0.15">
      <c r="A1200" s="3"/>
      <c r="B1200" s="3"/>
      <c r="C1200" s="3"/>
      <c r="D1200" s="3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4"/>
      <c r="AD1200" s="3"/>
      <c r="AE1200" s="3"/>
      <c r="AF1200" s="3"/>
      <c r="AG1200" s="3"/>
      <c r="AH1200" s="3"/>
      <c r="AI1200" s="3"/>
      <c r="AJ1200" s="3"/>
      <c r="AK1200" s="3"/>
      <c r="AL1200" s="3"/>
      <c r="AM1200" s="1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0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29"/>
      <c r="BQ1200" s="34"/>
      <c r="BR1200" s="34"/>
      <c r="BS1200" s="34"/>
      <c r="BT1200" s="34"/>
      <c r="BU1200" s="34"/>
      <c r="BV1200" s="34"/>
      <c r="BW1200" s="34"/>
      <c r="BX1200" s="34"/>
      <c r="BY1200" s="31"/>
      <c r="BZ1200" s="31"/>
      <c r="CA1200" s="31"/>
      <c r="CB1200" s="31"/>
      <c r="CC1200" s="31"/>
      <c r="CD1200" s="31"/>
      <c r="CE1200" s="31"/>
      <c r="CF1200" s="31"/>
      <c r="CG1200" s="31"/>
      <c r="CH1200" s="31"/>
      <c r="CI1200" s="31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</row>
    <row r="1201" spans="1:99" x14ac:dyDescent="0.15">
      <c r="A1201" s="3"/>
      <c r="B1201" s="3"/>
      <c r="C1201" s="3"/>
      <c r="D1201" s="3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4"/>
      <c r="AD1201" s="3"/>
      <c r="AE1201" s="3"/>
      <c r="AF1201" s="3"/>
      <c r="AG1201" s="3"/>
      <c r="AH1201" s="3"/>
      <c r="AI1201" s="3"/>
      <c r="AJ1201" s="3"/>
      <c r="AK1201" s="3"/>
      <c r="AL1201" s="3"/>
      <c r="AM1201" s="1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0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29"/>
      <c r="BQ1201" s="34"/>
      <c r="BR1201" s="34"/>
      <c r="BS1201" s="34"/>
      <c r="BT1201" s="34"/>
      <c r="BU1201" s="34"/>
      <c r="BV1201" s="34"/>
      <c r="BW1201" s="34"/>
      <c r="BX1201" s="34"/>
      <c r="BY1201" s="31"/>
      <c r="BZ1201" s="31"/>
      <c r="CA1201" s="31"/>
      <c r="CB1201" s="31"/>
      <c r="CC1201" s="31"/>
      <c r="CD1201" s="31"/>
      <c r="CE1201" s="31"/>
      <c r="CF1201" s="31"/>
      <c r="CG1201" s="31"/>
      <c r="CH1201" s="31"/>
      <c r="CI1201" s="31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</row>
    <row r="1202" spans="1:99" x14ac:dyDescent="0.15">
      <c r="A1202" s="3"/>
      <c r="B1202" s="3"/>
      <c r="C1202" s="3"/>
      <c r="D1202" s="3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4"/>
      <c r="AD1202" s="3"/>
      <c r="AE1202" s="3"/>
      <c r="AF1202" s="3"/>
      <c r="AG1202" s="3"/>
      <c r="AH1202" s="3"/>
      <c r="AI1202" s="3"/>
      <c r="AJ1202" s="3"/>
      <c r="AK1202" s="3"/>
      <c r="AL1202" s="3"/>
      <c r="AM1202" s="1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0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29"/>
      <c r="BQ1202" s="34"/>
      <c r="BR1202" s="34"/>
      <c r="BS1202" s="34"/>
      <c r="BT1202" s="34"/>
      <c r="BU1202" s="34"/>
      <c r="BV1202" s="34"/>
      <c r="BW1202" s="34"/>
      <c r="BX1202" s="34"/>
      <c r="BY1202" s="31"/>
      <c r="BZ1202" s="31"/>
      <c r="CA1202" s="31"/>
      <c r="CB1202" s="31"/>
      <c r="CC1202" s="31"/>
      <c r="CD1202" s="31"/>
      <c r="CE1202" s="31"/>
      <c r="CF1202" s="31"/>
      <c r="CG1202" s="31"/>
      <c r="CH1202" s="31"/>
      <c r="CI1202" s="31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</row>
    <row r="1203" spans="1:99" x14ac:dyDescent="0.15">
      <c r="A1203" s="3"/>
      <c r="B1203" s="3"/>
      <c r="C1203" s="3"/>
      <c r="D1203" s="3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4"/>
      <c r="AD1203" s="3"/>
      <c r="AE1203" s="3"/>
      <c r="AF1203" s="3"/>
      <c r="AG1203" s="3"/>
      <c r="AH1203" s="3"/>
      <c r="AI1203" s="3"/>
      <c r="AJ1203" s="3"/>
      <c r="AK1203" s="3"/>
      <c r="AL1203" s="3"/>
      <c r="AM1203" s="1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0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29"/>
      <c r="BQ1203" s="34"/>
      <c r="BR1203" s="34"/>
      <c r="BS1203" s="34"/>
      <c r="BT1203" s="34"/>
      <c r="BU1203" s="34"/>
      <c r="BV1203" s="34"/>
      <c r="BW1203" s="34"/>
      <c r="BX1203" s="34"/>
      <c r="BY1203" s="31"/>
      <c r="BZ1203" s="31"/>
      <c r="CA1203" s="31"/>
      <c r="CB1203" s="31"/>
      <c r="CC1203" s="31"/>
      <c r="CD1203" s="31"/>
      <c r="CE1203" s="31"/>
      <c r="CF1203" s="31"/>
      <c r="CG1203" s="31"/>
      <c r="CH1203" s="31"/>
      <c r="CI1203" s="31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</row>
    <row r="1204" spans="1:99" x14ac:dyDescent="0.15">
      <c r="A1204" s="3"/>
      <c r="B1204" s="3"/>
      <c r="C1204" s="3"/>
      <c r="D1204" s="3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4"/>
      <c r="AD1204" s="3"/>
      <c r="AE1204" s="3"/>
      <c r="AF1204" s="3"/>
      <c r="AG1204" s="3"/>
      <c r="AH1204" s="3"/>
      <c r="AI1204" s="3"/>
      <c r="AJ1204" s="3"/>
      <c r="AK1204" s="3"/>
      <c r="AL1204" s="3"/>
      <c r="AM1204" s="1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0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29"/>
      <c r="BQ1204" s="34"/>
      <c r="BR1204" s="34"/>
      <c r="BS1204" s="34"/>
      <c r="BT1204" s="34"/>
      <c r="BU1204" s="34"/>
      <c r="BV1204" s="34"/>
      <c r="BW1204" s="34"/>
      <c r="BX1204" s="34"/>
      <c r="BY1204" s="31"/>
      <c r="BZ1204" s="31"/>
      <c r="CA1204" s="31"/>
      <c r="CB1204" s="31"/>
      <c r="CC1204" s="31"/>
      <c r="CD1204" s="31"/>
      <c r="CE1204" s="31"/>
      <c r="CF1204" s="31"/>
      <c r="CG1204" s="31"/>
      <c r="CH1204" s="31"/>
      <c r="CI1204" s="31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</row>
    <row r="1205" spans="1:99" x14ac:dyDescent="0.15">
      <c r="A1205" s="3"/>
      <c r="B1205" s="3"/>
      <c r="C1205" s="3"/>
      <c r="D1205" s="3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4"/>
      <c r="AD1205" s="3"/>
      <c r="AE1205" s="3"/>
      <c r="AF1205" s="3"/>
      <c r="AG1205" s="3"/>
      <c r="AH1205" s="3"/>
      <c r="AI1205" s="3"/>
      <c r="AJ1205" s="3"/>
      <c r="AK1205" s="3"/>
      <c r="AL1205" s="3"/>
      <c r="AM1205" s="1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0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29"/>
      <c r="BQ1205" s="34"/>
      <c r="BR1205" s="34"/>
      <c r="BS1205" s="34"/>
      <c r="BT1205" s="34"/>
      <c r="BU1205" s="34"/>
      <c r="BV1205" s="34"/>
      <c r="BW1205" s="34"/>
      <c r="BX1205" s="34"/>
      <c r="BY1205" s="31"/>
      <c r="BZ1205" s="31"/>
      <c r="CA1205" s="31"/>
      <c r="CB1205" s="31"/>
      <c r="CC1205" s="31"/>
      <c r="CD1205" s="31"/>
      <c r="CE1205" s="31"/>
      <c r="CF1205" s="31"/>
      <c r="CG1205" s="31"/>
      <c r="CH1205" s="31"/>
      <c r="CI1205" s="31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</row>
    <row r="1206" spans="1:99" x14ac:dyDescent="0.15">
      <c r="A1206" s="3"/>
      <c r="B1206" s="3"/>
      <c r="C1206" s="3"/>
      <c r="D1206" s="3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4"/>
      <c r="AD1206" s="3"/>
      <c r="AE1206" s="3"/>
      <c r="AF1206" s="3"/>
      <c r="AG1206" s="3"/>
      <c r="AH1206" s="3"/>
      <c r="AI1206" s="3"/>
      <c r="AJ1206" s="3"/>
      <c r="AK1206" s="3"/>
      <c r="AL1206" s="3"/>
      <c r="AM1206" s="1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0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29"/>
      <c r="BQ1206" s="34"/>
      <c r="BR1206" s="34"/>
      <c r="BS1206" s="34"/>
      <c r="BT1206" s="34"/>
      <c r="BU1206" s="34"/>
      <c r="BV1206" s="34"/>
      <c r="BW1206" s="34"/>
      <c r="BX1206" s="34"/>
      <c r="BY1206" s="31"/>
      <c r="BZ1206" s="31"/>
      <c r="CA1206" s="31"/>
      <c r="CB1206" s="31"/>
      <c r="CC1206" s="31"/>
      <c r="CD1206" s="31"/>
      <c r="CE1206" s="31"/>
      <c r="CF1206" s="31"/>
      <c r="CG1206" s="31"/>
      <c r="CH1206" s="31"/>
      <c r="CI1206" s="31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</row>
    <row r="1207" spans="1:99" x14ac:dyDescent="0.15">
      <c r="A1207" s="3"/>
      <c r="B1207" s="3"/>
      <c r="C1207" s="3"/>
      <c r="D1207" s="3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4"/>
      <c r="AD1207" s="3"/>
      <c r="AE1207" s="3"/>
      <c r="AF1207" s="3"/>
      <c r="AG1207" s="3"/>
      <c r="AH1207" s="3"/>
      <c r="AI1207" s="3"/>
      <c r="AJ1207" s="3"/>
      <c r="AK1207" s="3"/>
      <c r="AL1207" s="3"/>
      <c r="AM1207" s="1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0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29"/>
      <c r="BQ1207" s="34"/>
      <c r="BR1207" s="34"/>
      <c r="BS1207" s="34"/>
      <c r="BT1207" s="34"/>
      <c r="BU1207" s="34"/>
      <c r="BV1207" s="34"/>
      <c r="BW1207" s="34"/>
      <c r="BX1207" s="34"/>
      <c r="BY1207" s="31"/>
      <c r="BZ1207" s="31"/>
      <c r="CA1207" s="31"/>
      <c r="CB1207" s="31"/>
      <c r="CC1207" s="31"/>
      <c r="CD1207" s="31"/>
      <c r="CE1207" s="31"/>
      <c r="CF1207" s="31"/>
      <c r="CG1207" s="31"/>
      <c r="CH1207" s="31"/>
      <c r="CI1207" s="31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</row>
    <row r="1208" spans="1:99" x14ac:dyDescent="0.15">
      <c r="A1208" s="3"/>
      <c r="B1208" s="3"/>
      <c r="C1208" s="3"/>
      <c r="D1208" s="3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4"/>
      <c r="AD1208" s="3"/>
      <c r="AE1208" s="3"/>
      <c r="AF1208" s="3"/>
      <c r="AG1208" s="3"/>
      <c r="AH1208" s="3"/>
      <c r="AI1208" s="3"/>
      <c r="AJ1208" s="3"/>
      <c r="AK1208" s="3"/>
      <c r="AL1208" s="3"/>
      <c r="AM1208" s="1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0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29"/>
      <c r="BQ1208" s="34"/>
      <c r="BR1208" s="34"/>
      <c r="BS1208" s="34"/>
      <c r="BT1208" s="34"/>
      <c r="BU1208" s="34"/>
      <c r="BV1208" s="34"/>
      <c r="BW1208" s="34"/>
      <c r="BX1208" s="34"/>
      <c r="BY1208" s="31"/>
      <c r="BZ1208" s="31"/>
      <c r="CA1208" s="31"/>
      <c r="CB1208" s="31"/>
      <c r="CC1208" s="31"/>
      <c r="CD1208" s="31"/>
      <c r="CE1208" s="31"/>
      <c r="CF1208" s="31"/>
      <c r="CG1208" s="31"/>
      <c r="CH1208" s="31"/>
      <c r="CI1208" s="31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</row>
    <row r="1209" spans="1:99" x14ac:dyDescent="0.15">
      <c r="A1209" s="3"/>
      <c r="B1209" s="3"/>
      <c r="C1209" s="3"/>
      <c r="D1209" s="3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4"/>
      <c r="AD1209" s="3"/>
      <c r="AE1209" s="3"/>
      <c r="AF1209" s="3"/>
      <c r="AG1209" s="3"/>
      <c r="AH1209" s="3"/>
      <c r="AI1209" s="3"/>
      <c r="AJ1209" s="3"/>
      <c r="AK1209" s="3"/>
      <c r="AL1209" s="3"/>
      <c r="AM1209" s="1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0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29"/>
      <c r="BQ1209" s="34"/>
      <c r="BR1209" s="34"/>
      <c r="BS1209" s="34"/>
      <c r="BT1209" s="34"/>
      <c r="BU1209" s="34"/>
      <c r="BV1209" s="34"/>
      <c r="BW1209" s="34"/>
      <c r="BX1209" s="34"/>
      <c r="BY1209" s="31"/>
      <c r="BZ1209" s="31"/>
      <c r="CA1209" s="31"/>
      <c r="CB1209" s="31"/>
      <c r="CC1209" s="31"/>
      <c r="CD1209" s="31"/>
      <c r="CE1209" s="31"/>
      <c r="CF1209" s="31"/>
      <c r="CG1209" s="31"/>
      <c r="CH1209" s="31"/>
      <c r="CI1209" s="31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</row>
    <row r="1210" spans="1:99" x14ac:dyDescent="0.15">
      <c r="A1210" s="3"/>
      <c r="B1210" s="3"/>
      <c r="C1210" s="3"/>
      <c r="D1210" s="3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4"/>
      <c r="AD1210" s="3"/>
      <c r="AE1210" s="3"/>
      <c r="AF1210" s="3"/>
      <c r="AG1210" s="3"/>
      <c r="AH1210" s="3"/>
      <c r="AI1210" s="3"/>
      <c r="AJ1210" s="3"/>
      <c r="AK1210" s="3"/>
      <c r="AL1210" s="3"/>
      <c r="AM1210" s="1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0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29"/>
      <c r="BQ1210" s="34"/>
      <c r="BR1210" s="34"/>
      <c r="BS1210" s="34"/>
      <c r="BT1210" s="34"/>
      <c r="BU1210" s="34"/>
      <c r="BV1210" s="34"/>
      <c r="BW1210" s="34"/>
      <c r="BX1210" s="34"/>
      <c r="BY1210" s="31"/>
      <c r="BZ1210" s="31"/>
      <c r="CA1210" s="31"/>
      <c r="CB1210" s="31"/>
      <c r="CC1210" s="31"/>
      <c r="CD1210" s="31"/>
      <c r="CE1210" s="31"/>
      <c r="CF1210" s="31"/>
      <c r="CG1210" s="31"/>
      <c r="CH1210" s="31"/>
      <c r="CI1210" s="31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</row>
    <row r="1211" spans="1:99" x14ac:dyDescent="0.15">
      <c r="A1211" s="3"/>
      <c r="B1211" s="3"/>
      <c r="C1211" s="3"/>
      <c r="D1211" s="3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4"/>
      <c r="AD1211" s="3"/>
      <c r="AE1211" s="3"/>
      <c r="AF1211" s="3"/>
      <c r="AG1211" s="3"/>
      <c r="AH1211" s="3"/>
      <c r="AI1211" s="3"/>
      <c r="AJ1211" s="3"/>
      <c r="AK1211" s="3"/>
      <c r="AL1211" s="3"/>
      <c r="AM1211" s="1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0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29"/>
      <c r="BQ1211" s="34"/>
      <c r="BR1211" s="34"/>
      <c r="BS1211" s="34"/>
      <c r="BT1211" s="34"/>
      <c r="BU1211" s="34"/>
      <c r="BV1211" s="34"/>
      <c r="BW1211" s="34"/>
      <c r="BX1211" s="34"/>
      <c r="BY1211" s="31"/>
      <c r="BZ1211" s="31"/>
      <c r="CA1211" s="31"/>
      <c r="CB1211" s="31"/>
      <c r="CC1211" s="31"/>
      <c r="CD1211" s="31"/>
      <c r="CE1211" s="31"/>
      <c r="CF1211" s="31"/>
      <c r="CG1211" s="31"/>
      <c r="CH1211" s="31"/>
      <c r="CI1211" s="31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</row>
    <row r="1212" spans="1:99" x14ac:dyDescent="0.15">
      <c r="A1212" s="3"/>
      <c r="B1212" s="3"/>
      <c r="C1212" s="3"/>
      <c r="D1212" s="3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4"/>
      <c r="AD1212" s="3"/>
      <c r="AE1212" s="3"/>
      <c r="AF1212" s="3"/>
      <c r="AG1212" s="3"/>
      <c r="AH1212" s="3"/>
      <c r="AI1212" s="3"/>
      <c r="AJ1212" s="3"/>
      <c r="AK1212" s="3"/>
      <c r="AL1212" s="3"/>
      <c r="AM1212" s="1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0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29"/>
      <c r="BQ1212" s="34"/>
      <c r="BR1212" s="34"/>
      <c r="BS1212" s="34"/>
      <c r="BT1212" s="34"/>
      <c r="BU1212" s="34"/>
      <c r="BV1212" s="34"/>
      <c r="BW1212" s="34"/>
      <c r="BX1212" s="34"/>
      <c r="BY1212" s="31"/>
      <c r="BZ1212" s="31"/>
      <c r="CA1212" s="31"/>
      <c r="CB1212" s="31"/>
      <c r="CC1212" s="31"/>
      <c r="CD1212" s="31"/>
      <c r="CE1212" s="31"/>
      <c r="CF1212" s="31"/>
      <c r="CG1212" s="31"/>
      <c r="CH1212" s="31"/>
      <c r="CI1212" s="31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</row>
    <row r="1213" spans="1:99" x14ac:dyDescent="0.15">
      <c r="A1213" s="3"/>
      <c r="B1213" s="3"/>
      <c r="C1213" s="3"/>
      <c r="D1213" s="3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4"/>
      <c r="AD1213" s="3"/>
      <c r="AE1213" s="3"/>
      <c r="AF1213" s="3"/>
      <c r="AG1213" s="3"/>
      <c r="AH1213" s="3"/>
      <c r="AI1213" s="3"/>
      <c r="AJ1213" s="3"/>
      <c r="AK1213" s="3"/>
      <c r="AL1213" s="3"/>
      <c r="AM1213" s="1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0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29"/>
      <c r="BQ1213" s="34"/>
      <c r="BR1213" s="34"/>
      <c r="BS1213" s="34"/>
      <c r="BT1213" s="34"/>
      <c r="BU1213" s="34"/>
      <c r="BV1213" s="34"/>
      <c r="BW1213" s="34"/>
      <c r="BX1213" s="34"/>
      <c r="BY1213" s="31"/>
      <c r="BZ1213" s="31"/>
      <c r="CA1213" s="31"/>
      <c r="CB1213" s="31"/>
      <c r="CC1213" s="31"/>
      <c r="CD1213" s="31"/>
      <c r="CE1213" s="31"/>
      <c r="CF1213" s="31"/>
      <c r="CG1213" s="31"/>
      <c r="CH1213" s="31"/>
      <c r="CI1213" s="31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</row>
    <row r="1214" spans="1:99" x14ac:dyDescent="0.15">
      <c r="A1214" s="3"/>
      <c r="B1214" s="3"/>
      <c r="C1214" s="3"/>
      <c r="D1214" s="3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4"/>
      <c r="AD1214" s="3"/>
      <c r="AE1214" s="3"/>
      <c r="AF1214" s="3"/>
      <c r="AG1214" s="3"/>
      <c r="AH1214" s="3"/>
      <c r="AI1214" s="3"/>
      <c r="AJ1214" s="3"/>
      <c r="AK1214" s="3"/>
      <c r="AL1214" s="3"/>
      <c r="AM1214" s="1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0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29"/>
      <c r="BQ1214" s="34"/>
      <c r="BR1214" s="34"/>
      <c r="BS1214" s="34"/>
      <c r="BT1214" s="34"/>
      <c r="BU1214" s="34"/>
      <c r="BV1214" s="34"/>
      <c r="BW1214" s="34"/>
      <c r="BX1214" s="34"/>
      <c r="BY1214" s="31"/>
      <c r="BZ1214" s="31"/>
      <c r="CA1214" s="31"/>
      <c r="CB1214" s="31"/>
      <c r="CC1214" s="31"/>
      <c r="CD1214" s="31"/>
      <c r="CE1214" s="31"/>
      <c r="CF1214" s="31"/>
      <c r="CG1214" s="31"/>
      <c r="CH1214" s="31"/>
      <c r="CI1214" s="31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</row>
    <row r="1215" spans="1:99" x14ac:dyDescent="0.15">
      <c r="A1215" s="3"/>
      <c r="B1215" s="3"/>
      <c r="C1215" s="3"/>
      <c r="D1215" s="3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4"/>
      <c r="AD1215" s="3"/>
      <c r="AE1215" s="3"/>
      <c r="AF1215" s="3"/>
      <c r="AG1215" s="3"/>
      <c r="AH1215" s="3"/>
      <c r="AI1215" s="3"/>
      <c r="AJ1215" s="3"/>
      <c r="AK1215" s="3"/>
      <c r="AL1215" s="3"/>
      <c r="AM1215" s="1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0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29"/>
      <c r="BQ1215" s="34"/>
      <c r="BR1215" s="34"/>
      <c r="BS1215" s="34"/>
      <c r="BT1215" s="34"/>
      <c r="BU1215" s="34"/>
      <c r="BV1215" s="34"/>
      <c r="BW1215" s="34"/>
      <c r="BX1215" s="34"/>
      <c r="BY1215" s="31"/>
      <c r="BZ1215" s="31"/>
      <c r="CA1215" s="31"/>
      <c r="CB1215" s="31"/>
      <c r="CC1215" s="31"/>
      <c r="CD1215" s="31"/>
      <c r="CE1215" s="31"/>
      <c r="CF1215" s="31"/>
      <c r="CG1215" s="31"/>
      <c r="CH1215" s="31"/>
      <c r="CI1215" s="31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</row>
    <row r="1216" spans="1:99" x14ac:dyDescent="0.15">
      <c r="A1216" s="3"/>
      <c r="B1216" s="3"/>
      <c r="C1216" s="3"/>
      <c r="D1216" s="3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4"/>
      <c r="AD1216" s="3"/>
      <c r="AE1216" s="3"/>
      <c r="AF1216" s="3"/>
      <c r="AG1216" s="3"/>
      <c r="AH1216" s="3"/>
      <c r="AI1216" s="3"/>
      <c r="AJ1216" s="3"/>
      <c r="AK1216" s="3"/>
      <c r="AL1216" s="3"/>
      <c r="AM1216" s="1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0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29"/>
      <c r="BQ1216" s="34"/>
      <c r="BR1216" s="34"/>
      <c r="BS1216" s="34"/>
      <c r="BT1216" s="34"/>
      <c r="BU1216" s="34"/>
      <c r="BV1216" s="34"/>
      <c r="BW1216" s="34"/>
      <c r="BX1216" s="34"/>
      <c r="BY1216" s="31"/>
      <c r="BZ1216" s="31"/>
      <c r="CA1216" s="31"/>
      <c r="CB1216" s="31"/>
      <c r="CC1216" s="31"/>
      <c r="CD1216" s="31"/>
      <c r="CE1216" s="31"/>
      <c r="CF1216" s="31"/>
      <c r="CG1216" s="31"/>
      <c r="CH1216" s="31"/>
      <c r="CI1216" s="31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</row>
    <row r="1217" spans="1:99" x14ac:dyDescent="0.15">
      <c r="A1217" s="3"/>
      <c r="B1217" s="3"/>
      <c r="C1217" s="3"/>
      <c r="D1217" s="3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4"/>
      <c r="AD1217" s="3"/>
      <c r="AE1217" s="3"/>
      <c r="AF1217" s="3"/>
      <c r="AG1217" s="3"/>
      <c r="AH1217" s="3"/>
      <c r="AI1217" s="3"/>
      <c r="AJ1217" s="3"/>
      <c r="AK1217" s="3"/>
      <c r="AL1217" s="3"/>
      <c r="AM1217" s="1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0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29"/>
      <c r="BQ1217" s="34"/>
      <c r="BR1217" s="34"/>
      <c r="BS1217" s="34"/>
      <c r="BT1217" s="34"/>
      <c r="BU1217" s="34"/>
      <c r="BV1217" s="34"/>
      <c r="BW1217" s="34"/>
      <c r="BX1217" s="34"/>
      <c r="BY1217" s="31"/>
      <c r="BZ1217" s="31"/>
      <c r="CA1217" s="31"/>
      <c r="CB1217" s="31"/>
      <c r="CC1217" s="31"/>
      <c r="CD1217" s="31"/>
      <c r="CE1217" s="31"/>
      <c r="CF1217" s="31"/>
      <c r="CG1217" s="31"/>
      <c r="CH1217" s="31"/>
      <c r="CI1217" s="31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</row>
    <row r="1218" spans="1:99" x14ac:dyDescent="0.15">
      <c r="A1218" s="3"/>
      <c r="B1218" s="3"/>
      <c r="C1218" s="3"/>
      <c r="D1218" s="3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4"/>
      <c r="AD1218" s="3"/>
      <c r="AE1218" s="3"/>
      <c r="AF1218" s="3"/>
      <c r="AG1218" s="3"/>
      <c r="AH1218" s="3"/>
      <c r="AI1218" s="3"/>
      <c r="AJ1218" s="3"/>
      <c r="AK1218" s="3"/>
      <c r="AL1218" s="3"/>
      <c r="AM1218" s="1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0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29"/>
      <c r="BQ1218" s="34"/>
      <c r="BR1218" s="34"/>
      <c r="BS1218" s="34"/>
      <c r="BT1218" s="34"/>
      <c r="BU1218" s="34"/>
      <c r="BV1218" s="34"/>
      <c r="BW1218" s="34"/>
      <c r="BX1218" s="34"/>
      <c r="BY1218" s="31"/>
      <c r="BZ1218" s="31"/>
      <c r="CA1218" s="31"/>
      <c r="CB1218" s="31"/>
      <c r="CC1218" s="31"/>
      <c r="CD1218" s="31"/>
      <c r="CE1218" s="31"/>
      <c r="CF1218" s="31"/>
      <c r="CG1218" s="31"/>
      <c r="CH1218" s="31"/>
      <c r="CI1218" s="31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</row>
    <row r="1219" spans="1:99" x14ac:dyDescent="0.15">
      <c r="A1219" s="3"/>
      <c r="B1219" s="3"/>
      <c r="C1219" s="3"/>
      <c r="D1219" s="3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4"/>
      <c r="AD1219" s="3"/>
      <c r="AE1219" s="3"/>
      <c r="AF1219" s="3"/>
      <c r="AG1219" s="3"/>
      <c r="AH1219" s="3"/>
      <c r="AI1219" s="3"/>
      <c r="AJ1219" s="3"/>
      <c r="AK1219" s="3"/>
      <c r="AL1219" s="3"/>
      <c r="AM1219" s="1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0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29"/>
      <c r="BQ1219" s="34"/>
      <c r="BR1219" s="34"/>
      <c r="BS1219" s="34"/>
      <c r="BT1219" s="34"/>
      <c r="BU1219" s="34"/>
      <c r="BV1219" s="34"/>
      <c r="BW1219" s="34"/>
      <c r="BX1219" s="34"/>
      <c r="BY1219" s="31"/>
      <c r="BZ1219" s="31"/>
      <c r="CA1219" s="31"/>
      <c r="CB1219" s="31"/>
      <c r="CC1219" s="31"/>
      <c r="CD1219" s="31"/>
      <c r="CE1219" s="31"/>
      <c r="CF1219" s="31"/>
      <c r="CG1219" s="31"/>
      <c r="CH1219" s="31"/>
      <c r="CI1219" s="31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</row>
    <row r="1220" spans="1:99" x14ac:dyDescent="0.15">
      <c r="A1220" s="3"/>
      <c r="B1220" s="3"/>
      <c r="C1220" s="3"/>
      <c r="D1220" s="3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4"/>
      <c r="AD1220" s="3"/>
      <c r="AE1220" s="3"/>
      <c r="AF1220" s="3"/>
      <c r="AG1220" s="3"/>
      <c r="AH1220" s="3"/>
      <c r="AI1220" s="3"/>
      <c r="AJ1220" s="3"/>
      <c r="AK1220" s="3"/>
      <c r="AL1220" s="3"/>
      <c r="AM1220" s="1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0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29"/>
      <c r="BQ1220" s="34"/>
      <c r="BR1220" s="34"/>
      <c r="BS1220" s="34"/>
      <c r="BT1220" s="34"/>
      <c r="BU1220" s="34"/>
      <c r="BV1220" s="34"/>
      <c r="BW1220" s="34"/>
      <c r="BX1220" s="34"/>
      <c r="BY1220" s="31"/>
      <c r="BZ1220" s="31"/>
      <c r="CA1220" s="31"/>
      <c r="CB1220" s="31"/>
      <c r="CC1220" s="31"/>
      <c r="CD1220" s="31"/>
      <c r="CE1220" s="31"/>
      <c r="CF1220" s="31"/>
      <c r="CG1220" s="31"/>
      <c r="CH1220" s="31"/>
      <c r="CI1220" s="31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</row>
    <row r="1221" spans="1:99" x14ac:dyDescent="0.15">
      <c r="A1221" s="3"/>
      <c r="B1221" s="3"/>
      <c r="C1221" s="3"/>
      <c r="D1221" s="3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4"/>
      <c r="AD1221" s="3"/>
      <c r="AE1221" s="3"/>
      <c r="AF1221" s="3"/>
      <c r="AG1221" s="3"/>
      <c r="AH1221" s="3"/>
      <c r="AI1221" s="3"/>
      <c r="AJ1221" s="3"/>
      <c r="AK1221" s="3"/>
      <c r="AL1221" s="3"/>
      <c r="AM1221" s="1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0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29"/>
      <c r="BQ1221" s="34"/>
      <c r="BR1221" s="34"/>
      <c r="BS1221" s="34"/>
      <c r="BT1221" s="34"/>
      <c r="BU1221" s="34"/>
      <c r="BV1221" s="34"/>
      <c r="BW1221" s="34"/>
      <c r="BX1221" s="34"/>
      <c r="BY1221" s="31"/>
      <c r="BZ1221" s="31"/>
      <c r="CA1221" s="31"/>
      <c r="CB1221" s="31"/>
      <c r="CC1221" s="31"/>
      <c r="CD1221" s="31"/>
      <c r="CE1221" s="31"/>
      <c r="CF1221" s="31"/>
      <c r="CG1221" s="31"/>
      <c r="CH1221" s="31"/>
      <c r="CI1221" s="31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</row>
    <row r="1222" spans="1:99" x14ac:dyDescent="0.15">
      <c r="A1222" s="3"/>
      <c r="B1222" s="3"/>
      <c r="C1222" s="3"/>
      <c r="D1222" s="3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4"/>
      <c r="AD1222" s="3"/>
      <c r="AE1222" s="3"/>
      <c r="AF1222" s="3"/>
      <c r="AG1222" s="3"/>
      <c r="AH1222" s="3"/>
      <c r="AI1222" s="3"/>
      <c r="AJ1222" s="3"/>
      <c r="AK1222" s="3"/>
      <c r="AL1222" s="3"/>
      <c r="AM1222" s="1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0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29"/>
      <c r="BQ1222" s="34"/>
      <c r="BR1222" s="34"/>
      <c r="BS1222" s="34"/>
      <c r="BT1222" s="34"/>
      <c r="BU1222" s="34"/>
      <c r="BV1222" s="34"/>
      <c r="BW1222" s="34"/>
      <c r="BX1222" s="34"/>
      <c r="BY1222" s="31"/>
      <c r="BZ1222" s="31"/>
      <c r="CA1222" s="31"/>
      <c r="CB1222" s="31"/>
      <c r="CC1222" s="31"/>
      <c r="CD1222" s="31"/>
      <c r="CE1222" s="31"/>
      <c r="CF1222" s="31"/>
      <c r="CG1222" s="31"/>
      <c r="CH1222" s="31"/>
      <c r="CI1222" s="31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</row>
    <row r="1223" spans="1:99" x14ac:dyDescent="0.15">
      <c r="A1223" s="3"/>
      <c r="B1223" s="3"/>
      <c r="C1223" s="3"/>
      <c r="D1223" s="3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4"/>
      <c r="AD1223" s="3"/>
      <c r="AE1223" s="3"/>
      <c r="AF1223" s="3"/>
      <c r="AG1223" s="3"/>
      <c r="AH1223" s="3"/>
      <c r="AI1223" s="3"/>
      <c r="AJ1223" s="3"/>
      <c r="AK1223" s="3"/>
      <c r="AL1223" s="3"/>
      <c r="AM1223" s="1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0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29"/>
      <c r="BQ1223" s="34"/>
      <c r="BR1223" s="34"/>
      <c r="BS1223" s="34"/>
      <c r="BT1223" s="34"/>
      <c r="BU1223" s="34"/>
      <c r="BV1223" s="34"/>
      <c r="BW1223" s="34"/>
      <c r="BX1223" s="34"/>
      <c r="BY1223" s="31"/>
      <c r="BZ1223" s="31"/>
      <c r="CA1223" s="31"/>
      <c r="CB1223" s="31"/>
      <c r="CC1223" s="31"/>
      <c r="CD1223" s="31"/>
      <c r="CE1223" s="31"/>
      <c r="CF1223" s="31"/>
      <c r="CG1223" s="31"/>
      <c r="CH1223" s="31"/>
      <c r="CI1223" s="31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</row>
    <row r="1224" spans="1:99" x14ac:dyDescent="0.15">
      <c r="A1224" s="3"/>
      <c r="B1224" s="3"/>
      <c r="C1224" s="3"/>
      <c r="D1224" s="3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4"/>
      <c r="AD1224" s="3"/>
      <c r="AE1224" s="3"/>
      <c r="AF1224" s="3"/>
      <c r="AG1224" s="3"/>
      <c r="AH1224" s="3"/>
      <c r="AI1224" s="3"/>
      <c r="AJ1224" s="3"/>
      <c r="AK1224" s="3"/>
      <c r="AL1224" s="3"/>
      <c r="AM1224" s="1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0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29"/>
      <c r="BQ1224" s="34"/>
      <c r="BR1224" s="34"/>
      <c r="BS1224" s="34"/>
      <c r="BT1224" s="34"/>
      <c r="BU1224" s="34"/>
      <c r="BV1224" s="34"/>
      <c r="BW1224" s="34"/>
      <c r="BX1224" s="34"/>
      <c r="BY1224" s="31"/>
      <c r="BZ1224" s="31"/>
      <c r="CA1224" s="31"/>
      <c r="CB1224" s="31"/>
      <c r="CC1224" s="31"/>
      <c r="CD1224" s="31"/>
      <c r="CE1224" s="31"/>
      <c r="CF1224" s="31"/>
      <c r="CG1224" s="31"/>
      <c r="CH1224" s="31"/>
      <c r="CI1224" s="31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</row>
    <row r="1225" spans="1:99" x14ac:dyDescent="0.15">
      <c r="A1225" s="3"/>
      <c r="B1225" s="3"/>
      <c r="C1225" s="3"/>
      <c r="D1225" s="3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4"/>
      <c r="AD1225" s="3"/>
      <c r="AE1225" s="3"/>
      <c r="AF1225" s="3"/>
      <c r="AG1225" s="3"/>
      <c r="AH1225" s="3"/>
      <c r="AI1225" s="3"/>
      <c r="AJ1225" s="3"/>
      <c r="AK1225" s="3"/>
      <c r="AL1225" s="3"/>
      <c r="AM1225" s="1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0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29"/>
      <c r="BQ1225" s="34"/>
      <c r="BR1225" s="34"/>
      <c r="BS1225" s="34"/>
      <c r="BT1225" s="34"/>
      <c r="BU1225" s="34"/>
      <c r="BV1225" s="34"/>
      <c r="BW1225" s="34"/>
      <c r="BX1225" s="34"/>
      <c r="BY1225" s="31"/>
      <c r="BZ1225" s="31"/>
      <c r="CA1225" s="31"/>
      <c r="CB1225" s="31"/>
      <c r="CC1225" s="31"/>
      <c r="CD1225" s="31"/>
      <c r="CE1225" s="31"/>
      <c r="CF1225" s="31"/>
      <c r="CG1225" s="31"/>
      <c r="CH1225" s="31"/>
      <c r="CI1225" s="31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</row>
    <row r="1226" spans="1:99" x14ac:dyDescent="0.15">
      <c r="A1226" s="3"/>
      <c r="B1226" s="3"/>
      <c r="C1226" s="3"/>
      <c r="D1226" s="3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4"/>
      <c r="AD1226" s="3"/>
      <c r="AE1226" s="3"/>
      <c r="AF1226" s="3"/>
      <c r="AG1226" s="3"/>
      <c r="AH1226" s="3"/>
      <c r="AI1226" s="3"/>
      <c r="AJ1226" s="3"/>
      <c r="AK1226" s="3"/>
      <c r="AL1226" s="3"/>
      <c r="AM1226" s="1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0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29"/>
      <c r="BQ1226" s="34"/>
      <c r="BR1226" s="34"/>
      <c r="BS1226" s="34"/>
      <c r="BT1226" s="34"/>
      <c r="BU1226" s="34"/>
      <c r="BV1226" s="34"/>
      <c r="BW1226" s="34"/>
      <c r="BX1226" s="34"/>
      <c r="BY1226" s="31"/>
      <c r="BZ1226" s="31"/>
      <c r="CA1226" s="31"/>
      <c r="CB1226" s="31"/>
      <c r="CC1226" s="31"/>
      <c r="CD1226" s="31"/>
      <c r="CE1226" s="31"/>
      <c r="CF1226" s="31"/>
      <c r="CG1226" s="31"/>
      <c r="CH1226" s="31"/>
      <c r="CI1226" s="31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</row>
    <row r="1227" spans="1:99" x14ac:dyDescent="0.15">
      <c r="A1227" s="3"/>
      <c r="B1227" s="3"/>
      <c r="C1227" s="3"/>
      <c r="D1227" s="3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4"/>
      <c r="AD1227" s="3"/>
      <c r="AE1227" s="3"/>
      <c r="AF1227" s="3"/>
      <c r="AG1227" s="3"/>
      <c r="AH1227" s="3"/>
      <c r="AI1227" s="3"/>
      <c r="AJ1227" s="3"/>
      <c r="AK1227" s="3"/>
      <c r="AL1227" s="3"/>
      <c r="AM1227" s="1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0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29"/>
      <c r="BQ1227" s="34"/>
      <c r="BR1227" s="34"/>
      <c r="BS1227" s="34"/>
      <c r="BT1227" s="34"/>
      <c r="BU1227" s="34"/>
      <c r="BV1227" s="34"/>
      <c r="BW1227" s="34"/>
      <c r="BX1227" s="34"/>
      <c r="BY1227" s="31"/>
      <c r="BZ1227" s="31"/>
      <c r="CA1227" s="31"/>
      <c r="CB1227" s="31"/>
      <c r="CC1227" s="31"/>
      <c r="CD1227" s="31"/>
      <c r="CE1227" s="31"/>
      <c r="CF1227" s="31"/>
      <c r="CG1227" s="31"/>
      <c r="CH1227" s="31"/>
      <c r="CI1227" s="31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</row>
    <row r="1228" spans="1:99" x14ac:dyDescent="0.15">
      <c r="A1228" s="3"/>
      <c r="B1228" s="3"/>
      <c r="C1228" s="3"/>
      <c r="D1228" s="3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4"/>
      <c r="AD1228" s="3"/>
      <c r="AE1228" s="3"/>
      <c r="AF1228" s="3"/>
      <c r="AG1228" s="3"/>
      <c r="AH1228" s="3"/>
      <c r="AI1228" s="3"/>
      <c r="AJ1228" s="3"/>
      <c r="AK1228" s="3"/>
      <c r="AL1228" s="3"/>
      <c r="AM1228" s="1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0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29"/>
      <c r="BQ1228" s="34"/>
      <c r="BR1228" s="34"/>
      <c r="BS1228" s="34"/>
      <c r="BT1228" s="34"/>
      <c r="BU1228" s="34"/>
      <c r="BV1228" s="34"/>
      <c r="BW1228" s="34"/>
      <c r="BX1228" s="34"/>
      <c r="BY1228" s="31"/>
      <c r="BZ1228" s="31"/>
      <c r="CA1228" s="31"/>
      <c r="CB1228" s="31"/>
      <c r="CC1228" s="31"/>
      <c r="CD1228" s="31"/>
      <c r="CE1228" s="31"/>
      <c r="CF1228" s="31"/>
      <c r="CG1228" s="31"/>
      <c r="CH1228" s="31"/>
      <c r="CI1228" s="31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</row>
    <row r="1229" spans="1:99" x14ac:dyDescent="0.15">
      <c r="A1229" s="3"/>
      <c r="B1229" s="3"/>
      <c r="C1229" s="3"/>
      <c r="D1229" s="3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4"/>
      <c r="AD1229" s="3"/>
      <c r="AE1229" s="3"/>
      <c r="AF1229" s="3"/>
      <c r="AG1229" s="3"/>
      <c r="AH1229" s="3"/>
      <c r="AI1229" s="3"/>
      <c r="AJ1229" s="3"/>
      <c r="AK1229" s="3"/>
      <c r="AL1229" s="3"/>
      <c r="AM1229" s="1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0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29"/>
      <c r="BQ1229" s="34"/>
      <c r="BR1229" s="34"/>
      <c r="BS1229" s="34"/>
      <c r="BT1229" s="34"/>
      <c r="BU1229" s="34"/>
      <c r="BV1229" s="34"/>
      <c r="BW1229" s="34"/>
      <c r="BX1229" s="34"/>
      <c r="BY1229" s="31"/>
      <c r="BZ1229" s="31"/>
      <c r="CA1229" s="31"/>
      <c r="CB1229" s="31"/>
      <c r="CC1229" s="31"/>
      <c r="CD1229" s="31"/>
      <c r="CE1229" s="31"/>
      <c r="CF1229" s="31"/>
      <c r="CG1229" s="31"/>
      <c r="CH1229" s="31"/>
      <c r="CI1229" s="31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</row>
    <row r="1230" spans="1:99" x14ac:dyDescent="0.15">
      <c r="A1230" s="3"/>
      <c r="B1230" s="3"/>
      <c r="C1230" s="3"/>
      <c r="D1230" s="3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4"/>
      <c r="AD1230" s="3"/>
      <c r="AE1230" s="3"/>
      <c r="AF1230" s="3"/>
      <c r="AG1230" s="3"/>
      <c r="AH1230" s="3"/>
      <c r="AI1230" s="3"/>
      <c r="AJ1230" s="3"/>
      <c r="AK1230" s="3"/>
      <c r="AL1230" s="3"/>
      <c r="AM1230" s="1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0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29"/>
      <c r="BQ1230" s="34"/>
      <c r="BR1230" s="34"/>
      <c r="BS1230" s="34"/>
      <c r="BT1230" s="34"/>
      <c r="BU1230" s="34"/>
      <c r="BV1230" s="34"/>
      <c r="BW1230" s="34"/>
      <c r="BX1230" s="34"/>
      <c r="BY1230" s="31"/>
      <c r="BZ1230" s="31"/>
      <c r="CA1230" s="31"/>
      <c r="CB1230" s="31"/>
      <c r="CC1230" s="31"/>
      <c r="CD1230" s="31"/>
      <c r="CE1230" s="31"/>
      <c r="CF1230" s="31"/>
      <c r="CG1230" s="31"/>
      <c r="CH1230" s="31"/>
      <c r="CI1230" s="31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</row>
    <row r="1231" spans="1:99" x14ac:dyDescent="0.15">
      <c r="A1231" s="3"/>
      <c r="B1231" s="3"/>
      <c r="C1231" s="3"/>
      <c r="D1231" s="3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4"/>
      <c r="AD1231" s="3"/>
      <c r="AE1231" s="3"/>
      <c r="AF1231" s="3"/>
      <c r="AG1231" s="3"/>
      <c r="AH1231" s="3"/>
      <c r="AI1231" s="3"/>
      <c r="AJ1231" s="3"/>
      <c r="AK1231" s="3"/>
      <c r="AL1231" s="3"/>
      <c r="AM1231" s="1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0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29"/>
      <c r="BQ1231" s="34"/>
      <c r="BR1231" s="34"/>
      <c r="BS1231" s="34"/>
      <c r="BT1231" s="34"/>
      <c r="BU1231" s="34"/>
      <c r="BV1231" s="34"/>
      <c r="BW1231" s="34"/>
      <c r="BX1231" s="34"/>
      <c r="BY1231" s="31"/>
      <c r="BZ1231" s="31"/>
      <c r="CA1231" s="31"/>
      <c r="CB1231" s="31"/>
      <c r="CC1231" s="31"/>
      <c r="CD1231" s="31"/>
      <c r="CE1231" s="31"/>
      <c r="CF1231" s="31"/>
      <c r="CG1231" s="31"/>
      <c r="CH1231" s="31"/>
      <c r="CI1231" s="31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</row>
    <row r="1232" spans="1:99" x14ac:dyDescent="0.15">
      <c r="A1232" s="3"/>
      <c r="B1232" s="3"/>
      <c r="C1232" s="3"/>
      <c r="D1232" s="3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4"/>
      <c r="AD1232" s="3"/>
      <c r="AE1232" s="3"/>
      <c r="AF1232" s="3"/>
      <c r="AG1232" s="3"/>
      <c r="AH1232" s="3"/>
      <c r="AI1232" s="3"/>
      <c r="AJ1232" s="3"/>
      <c r="AK1232" s="3"/>
      <c r="AL1232" s="3"/>
      <c r="AM1232" s="1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0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29"/>
      <c r="BQ1232" s="34"/>
      <c r="BR1232" s="34"/>
      <c r="BS1232" s="34"/>
      <c r="BT1232" s="34"/>
      <c r="BU1232" s="34"/>
      <c r="BV1232" s="34"/>
      <c r="BW1232" s="34"/>
      <c r="BX1232" s="34"/>
      <c r="BY1232" s="31"/>
      <c r="BZ1232" s="31"/>
      <c r="CA1232" s="31"/>
      <c r="CB1232" s="31"/>
      <c r="CC1232" s="31"/>
      <c r="CD1232" s="31"/>
      <c r="CE1232" s="31"/>
      <c r="CF1232" s="31"/>
      <c r="CG1232" s="31"/>
      <c r="CH1232" s="31"/>
      <c r="CI1232" s="31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</row>
    <row r="1233" spans="1:99" x14ac:dyDescent="0.15">
      <c r="A1233" s="3"/>
      <c r="B1233" s="3"/>
      <c r="C1233" s="3"/>
      <c r="D1233" s="3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4"/>
      <c r="AD1233" s="3"/>
      <c r="AE1233" s="3"/>
      <c r="AF1233" s="3"/>
      <c r="AG1233" s="3"/>
      <c r="AH1233" s="3"/>
      <c r="AI1233" s="3"/>
      <c r="AJ1233" s="3"/>
      <c r="AK1233" s="3"/>
      <c r="AL1233" s="3"/>
      <c r="AM1233" s="1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0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29"/>
      <c r="BQ1233" s="34"/>
      <c r="BR1233" s="34"/>
      <c r="BS1233" s="34"/>
      <c r="BT1233" s="34"/>
      <c r="BU1233" s="34"/>
      <c r="BV1233" s="34"/>
      <c r="BW1233" s="34"/>
      <c r="BX1233" s="34"/>
      <c r="BY1233" s="31"/>
      <c r="BZ1233" s="31"/>
      <c r="CA1233" s="31"/>
      <c r="CB1233" s="31"/>
      <c r="CC1233" s="31"/>
      <c r="CD1233" s="31"/>
      <c r="CE1233" s="31"/>
      <c r="CF1233" s="31"/>
      <c r="CG1233" s="31"/>
      <c r="CH1233" s="31"/>
      <c r="CI1233" s="31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</row>
    <row r="1234" spans="1:99" x14ac:dyDescent="0.15">
      <c r="A1234" s="3"/>
      <c r="B1234" s="3"/>
      <c r="C1234" s="3"/>
      <c r="D1234" s="3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4"/>
      <c r="AD1234" s="3"/>
      <c r="AE1234" s="3"/>
      <c r="AF1234" s="3"/>
      <c r="AG1234" s="3"/>
      <c r="AH1234" s="3"/>
      <c r="AI1234" s="3"/>
      <c r="AJ1234" s="3"/>
      <c r="AK1234" s="3"/>
      <c r="AL1234" s="3"/>
      <c r="AM1234" s="1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0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29"/>
      <c r="BQ1234" s="34"/>
      <c r="BR1234" s="34"/>
      <c r="BS1234" s="34"/>
      <c r="BT1234" s="34"/>
      <c r="BU1234" s="34"/>
      <c r="BV1234" s="34"/>
      <c r="BW1234" s="34"/>
      <c r="BX1234" s="34"/>
      <c r="BY1234" s="31"/>
      <c r="BZ1234" s="31"/>
      <c r="CA1234" s="31"/>
      <c r="CB1234" s="31"/>
      <c r="CC1234" s="31"/>
      <c r="CD1234" s="31"/>
      <c r="CE1234" s="31"/>
      <c r="CF1234" s="31"/>
      <c r="CG1234" s="31"/>
      <c r="CH1234" s="31"/>
      <c r="CI1234" s="31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</row>
    <row r="1235" spans="1:99" x14ac:dyDescent="0.15">
      <c r="A1235" s="3"/>
      <c r="B1235" s="3"/>
      <c r="C1235" s="3"/>
      <c r="D1235" s="3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4"/>
      <c r="AD1235" s="3"/>
      <c r="AE1235" s="3"/>
      <c r="AF1235" s="3"/>
      <c r="AG1235" s="3"/>
      <c r="AH1235" s="3"/>
      <c r="AI1235" s="3"/>
      <c r="AJ1235" s="3"/>
      <c r="AK1235" s="3"/>
      <c r="AL1235" s="3"/>
      <c r="AM1235" s="1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0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29"/>
      <c r="BQ1235" s="34"/>
      <c r="BR1235" s="34"/>
      <c r="BS1235" s="34"/>
      <c r="BT1235" s="34"/>
      <c r="BU1235" s="34"/>
      <c r="BV1235" s="34"/>
      <c r="BW1235" s="34"/>
      <c r="BX1235" s="34"/>
      <c r="BY1235" s="31"/>
      <c r="BZ1235" s="31"/>
      <c r="CA1235" s="31"/>
      <c r="CB1235" s="31"/>
      <c r="CC1235" s="31"/>
      <c r="CD1235" s="31"/>
      <c r="CE1235" s="31"/>
      <c r="CF1235" s="31"/>
      <c r="CG1235" s="31"/>
      <c r="CH1235" s="31"/>
      <c r="CI1235" s="31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</row>
    <row r="1236" spans="1:99" x14ac:dyDescent="0.15">
      <c r="A1236" s="3"/>
      <c r="B1236" s="3"/>
      <c r="C1236" s="3"/>
      <c r="D1236" s="3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4"/>
      <c r="AD1236" s="3"/>
      <c r="AE1236" s="3"/>
      <c r="AF1236" s="3"/>
      <c r="AG1236" s="3"/>
      <c r="AH1236" s="3"/>
      <c r="AI1236" s="3"/>
      <c r="AJ1236" s="3"/>
      <c r="AK1236" s="3"/>
      <c r="AL1236" s="3"/>
      <c r="AM1236" s="1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0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29"/>
      <c r="BQ1236" s="34"/>
      <c r="BR1236" s="34"/>
      <c r="BS1236" s="34"/>
      <c r="BT1236" s="34"/>
      <c r="BU1236" s="34"/>
      <c r="BV1236" s="34"/>
      <c r="BW1236" s="34"/>
      <c r="BX1236" s="34"/>
      <c r="BY1236" s="31"/>
      <c r="BZ1236" s="31"/>
      <c r="CA1236" s="31"/>
      <c r="CB1236" s="31"/>
      <c r="CC1236" s="31"/>
      <c r="CD1236" s="31"/>
      <c r="CE1236" s="31"/>
      <c r="CF1236" s="31"/>
      <c r="CG1236" s="31"/>
      <c r="CH1236" s="31"/>
      <c r="CI1236" s="31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</row>
    <row r="1237" spans="1:99" x14ac:dyDescent="0.15">
      <c r="A1237" s="3"/>
      <c r="B1237" s="3"/>
      <c r="C1237" s="3"/>
      <c r="D1237" s="3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4"/>
      <c r="AD1237" s="3"/>
      <c r="AE1237" s="3"/>
      <c r="AF1237" s="3"/>
      <c r="AG1237" s="3"/>
      <c r="AH1237" s="3"/>
      <c r="AI1237" s="3"/>
      <c r="AJ1237" s="3"/>
      <c r="AK1237" s="3"/>
      <c r="AL1237" s="3"/>
      <c r="AM1237" s="1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0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29"/>
      <c r="BQ1237" s="34"/>
      <c r="BR1237" s="34"/>
      <c r="BS1237" s="34"/>
      <c r="BT1237" s="34"/>
      <c r="BU1237" s="34"/>
      <c r="BV1237" s="34"/>
      <c r="BW1237" s="34"/>
      <c r="BX1237" s="34"/>
      <c r="BY1237" s="31"/>
      <c r="BZ1237" s="31"/>
      <c r="CA1237" s="31"/>
      <c r="CB1237" s="31"/>
      <c r="CC1237" s="31"/>
      <c r="CD1237" s="31"/>
      <c r="CE1237" s="31"/>
      <c r="CF1237" s="31"/>
      <c r="CG1237" s="31"/>
      <c r="CH1237" s="31"/>
      <c r="CI1237" s="31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</row>
    <row r="1238" spans="1:99" x14ac:dyDescent="0.15">
      <c r="A1238" s="3"/>
      <c r="B1238" s="3"/>
      <c r="C1238" s="3"/>
      <c r="D1238" s="3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4"/>
      <c r="AD1238" s="3"/>
      <c r="AE1238" s="3"/>
      <c r="AF1238" s="3"/>
      <c r="AG1238" s="3"/>
      <c r="AH1238" s="3"/>
      <c r="AI1238" s="3"/>
      <c r="AJ1238" s="3"/>
      <c r="AK1238" s="3"/>
      <c r="AL1238" s="3"/>
      <c r="AM1238" s="1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0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29"/>
      <c r="BQ1238" s="34"/>
      <c r="BR1238" s="34"/>
      <c r="BS1238" s="34"/>
      <c r="BT1238" s="34"/>
      <c r="BU1238" s="34"/>
      <c r="BV1238" s="34"/>
      <c r="BW1238" s="34"/>
      <c r="BX1238" s="34"/>
      <c r="BY1238" s="31"/>
      <c r="BZ1238" s="31"/>
      <c r="CA1238" s="31"/>
      <c r="CB1238" s="31"/>
      <c r="CC1238" s="31"/>
      <c r="CD1238" s="31"/>
      <c r="CE1238" s="31"/>
      <c r="CF1238" s="31"/>
      <c r="CG1238" s="31"/>
      <c r="CH1238" s="31"/>
      <c r="CI1238" s="31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</row>
    <row r="1239" spans="1:99" x14ac:dyDescent="0.15">
      <c r="A1239" s="3"/>
      <c r="B1239" s="3"/>
      <c r="C1239" s="3"/>
      <c r="D1239" s="3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4"/>
      <c r="AD1239" s="3"/>
      <c r="AE1239" s="3"/>
      <c r="AF1239" s="3"/>
      <c r="AG1239" s="3"/>
      <c r="AH1239" s="3"/>
      <c r="AI1239" s="3"/>
      <c r="AJ1239" s="3"/>
      <c r="AK1239" s="3"/>
      <c r="AL1239" s="3"/>
      <c r="AM1239" s="1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0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29"/>
      <c r="BQ1239" s="34"/>
      <c r="BR1239" s="34"/>
      <c r="BS1239" s="34"/>
      <c r="BT1239" s="34"/>
      <c r="BU1239" s="34"/>
      <c r="BV1239" s="34"/>
      <c r="BW1239" s="34"/>
      <c r="BX1239" s="34"/>
      <c r="BY1239" s="31"/>
      <c r="BZ1239" s="31"/>
      <c r="CA1239" s="31"/>
      <c r="CB1239" s="31"/>
      <c r="CC1239" s="31"/>
      <c r="CD1239" s="31"/>
      <c r="CE1239" s="31"/>
      <c r="CF1239" s="31"/>
      <c r="CG1239" s="31"/>
      <c r="CH1239" s="31"/>
      <c r="CI1239" s="31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</row>
    <row r="1240" spans="1:99" x14ac:dyDescent="0.15">
      <c r="A1240" s="3"/>
      <c r="B1240" s="3"/>
      <c r="C1240" s="3"/>
      <c r="D1240" s="3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4"/>
      <c r="AD1240" s="3"/>
      <c r="AE1240" s="3"/>
      <c r="AF1240" s="3"/>
      <c r="AG1240" s="3"/>
      <c r="AH1240" s="3"/>
      <c r="AI1240" s="3"/>
      <c r="AJ1240" s="3"/>
      <c r="AK1240" s="3"/>
      <c r="AL1240" s="3"/>
      <c r="AM1240" s="1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0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29"/>
      <c r="BQ1240" s="34"/>
      <c r="BR1240" s="34"/>
      <c r="BS1240" s="34"/>
      <c r="BT1240" s="34"/>
      <c r="BU1240" s="34"/>
      <c r="BV1240" s="34"/>
      <c r="BW1240" s="34"/>
      <c r="BX1240" s="34"/>
      <c r="BY1240" s="31"/>
      <c r="BZ1240" s="31"/>
      <c r="CA1240" s="31"/>
      <c r="CB1240" s="31"/>
      <c r="CC1240" s="31"/>
      <c r="CD1240" s="31"/>
      <c r="CE1240" s="31"/>
      <c r="CF1240" s="31"/>
      <c r="CG1240" s="31"/>
      <c r="CH1240" s="31"/>
      <c r="CI1240" s="31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</row>
    <row r="1241" spans="1:99" x14ac:dyDescent="0.15">
      <c r="A1241" s="3"/>
      <c r="B1241" s="3"/>
      <c r="C1241" s="3"/>
      <c r="D1241" s="3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4"/>
      <c r="AD1241" s="3"/>
      <c r="AE1241" s="3"/>
      <c r="AF1241" s="3"/>
      <c r="AG1241" s="3"/>
      <c r="AH1241" s="3"/>
      <c r="AI1241" s="3"/>
      <c r="AJ1241" s="3"/>
      <c r="AK1241" s="3"/>
      <c r="AL1241" s="3"/>
      <c r="AM1241" s="1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0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29"/>
      <c r="BQ1241" s="34"/>
      <c r="BR1241" s="34"/>
      <c r="BS1241" s="34"/>
      <c r="BT1241" s="34"/>
      <c r="BU1241" s="34"/>
      <c r="BV1241" s="34"/>
      <c r="BW1241" s="34"/>
      <c r="BX1241" s="34"/>
      <c r="BY1241" s="31"/>
      <c r="BZ1241" s="31"/>
      <c r="CA1241" s="31"/>
      <c r="CB1241" s="31"/>
      <c r="CC1241" s="31"/>
      <c r="CD1241" s="31"/>
      <c r="CE1241" s="31"/>
      <c r="CF1241" s="31"/>
      <c r="CG1241" s="31"/>
      <c r="CH1241" s="31"/>
      <c r="CI1241" s="31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</row>
    <row r="1242" spans="1:99" x14ac:dyDescent="0.15">
      <c r="A1242" s="3"/>
      <c r="B1242" s="3"/>
      <c r="C1242" s="3"/>
      <c r="D1242" s="3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4"/>
      <c r="AD1242" s="3"/>
      <c r="AE1242" s="3"/>
      <c r="AF1242" s="3"/>
      <c r="AG1242" s="3"/>
      <c r="AH1242" s="3"/>
      <c r="AI1242" s="3"/>
      <c r="AJ1242" s="3"/>
      <c r="AK1242" s="3"/>
      <c r="AL1242" s="3"/>
      <c r="AM1242" s="1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0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29"/>
      <c r="BQ1242" s="34"/>
      <c r="BR1242" s="34"/>
      <c r="BS1242" s="34"/>
      <c r="BT1242" s="34"/>
      <c r="BU1242" s="34"/>
      <c r="BV1242" s="34"/>
      <c r="BW1242" s="34"/>
      <c r="BX1242" s="34"/>
      <c r="BY1242" s="31"/>
      <c r="BZ1242" s="31"/>
      <c r="CA1242" s="31"/>
      <c r="CB1242" s="31"/>
      <c r="CC1242" s="31"/>
      <c r="CD1242" s="31"/>
      <c r="CE1242" s="31"/>
      <c r="CF1242" s="31"/>
      <c r="CG1242" s="31"/>
      <c r="CH1242" s="31"/>
      <c r="CI1242" s="31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</row>
    <row r="1243" spans="1:99" x14ac:dyDescent="0.15">
      <c r="A1243" s="3"/>
      <c r="B1243" s="3"/>
      <c r="C1243" s="3"/>
      <c r="D1243" s="3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4"/>
      <c r="AD1243" s="3"/>
      <c r="AE1243" s="3"/>
      <c r="AF1243" s="3"/>
      <c r="AG1243" s="3"/>
      <c r="AH1243" s="3"/>
      <c r="AI1243" s="3"/>
      <c r="AJ1243" s="3"/>
      <c r="AK1243" s="3"/>
      <c r="AL1243" s="3"/>
      <c r="AM1243" s="1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0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29"/>
      <c r="BQ1243" s="34"/>
      <c r="BR1243" s="34"/>
      <c r="BS1243" s="34"/>
      <c r="BT1243" s="34"/>
      <c r="BU1243" s="34"/>
      <c r="BV1243" s="34"/>
      <c r="BW1243" s="34"/>
      <c r="BX1243" s="34"/>
      <c r="BY1243" s="31"/>
      <c r="BZ1243" s="31"/>
      <c r="CA1243" s="31"/>
      <c r="CB1243" s="31"/>
      <c r="CC1243" s="31"/>
      <c r="CD1243" s="31"/>
      <c r="CE1243" s="31"/>
      <c r="CF1243" s="31"/>
      <c r="CG1243" s="31"/>
      <c r="CH1243" s="31"/>
      <c r="CI1243" s="31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</row>
    <row r="1244" spans="1:99" x14ac:dyDescent="0.15">
      <c r="A1244" s="3"/>
      <c r="B1244" s="3"/>
      <c r="C1244" s="3"/>
      <c r="D1244" s="3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4"/>
      <c r="AD1244" s="3"/>
      <c r="AE1244" s="3"/>
      <c r="AF1244" s="3"/>
      <c r="AG1244" s="3"/>
      <c r="AH1244" s="3"/>
      <c r="AI1244" s="3"/>
      <c r="AJ1244" s="3"/>
      <c r="AK1244" s="3"/>
      <c r="AL1244" s="3"/>
      <c r="AM1244" s="1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0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29"/>
      <c r="BQ1244" s="34"/>
      <c r="BR1244" s="34"/>
      <c r="BS1244" s="34"/>
      <c r="BT1244" s="34"/>
      <c r="BU1244" s="34"/>
      <c r="BV1244" s="34"/>
      <c r="BW1244" s="34"/>
      <c r="BX1244" s="34"/>
      <c r="BY1244" s="31"/>
      <c r="BZ1244" s="31"/>
      <c r="CA1244" s="31"/>
      <c r="CB1244" s="31"/>
      <c r="CC1244" s="31"/>
      <c r="CD1244" s="31"/>
      <c r="CE1244" s="31"/>
      <c r="CF1244" s="31"/>
      <c r="CG1244" s="31"/>
      <c r="CH1244" s="31"/>
      <c r="CI1244" s="31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</row>
    <row r="1245" spans="1:99" x14ac:dyDescent="0.15">
      <c r="A1245" s="3"/>
      <c r="B1245" s="3"/>
      <c r="C1245" s="3"/>
      <c r="D1245" s="3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4"/>
      <c r="AD1245" s="3"/>
      <c r="AE1245" s="3"/>
      <c r="AF1245" s="3"/>
      <c r="AG1245" s="3"/>
      <c r="AH1245" s="3"/>
      <c r="AI1245" s="3"/>
      <c r="AJ1245" s="3"/>
      <c r="AK1245" s="3"/>
      <c r="AL1245" s="3"/>
      <c r="AM1245" s="1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0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29"/>
      <c r="BQ1245" s="34"/>
      <c r="BR1245" s="34"/>
      <c r="BS1245" s="34"/>
      <c r="BT1245" s="34"/>
      <c r="BU1245" s="34"/>
      <c r="BV1245" s="34"/>
      <c r="BW1245" s="34"/>
      <c r="BX1245" s="34"/>
      <c r="BY1245" s="31"/>
      <c r="BZ1245" s="31"/>
      <c r="CA1245" s="31"/>
      <c r="CB1245" s="31"/>
      <c r="CC1245" s="31"/>
      <c r="CD1245" s="31"/>
      <c r="CE1245" s="31"/>
      <c r="CF1245" s="31"/>
      <c r="CG1245" s="31"/>
      <c r="CH1245" s="31"/>
      <c r="CI1245" s="31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</row>
    <row r="1246" spans="1:99" x14ac:dyDescent="0.15">
      <c r="A1246" s="3"/>
      <c r="B1246" s="3"/>
      <c r="C1246" s="3"/>
      <c r="D1246" s="3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4"/>
      <c r="AD1246" s="3"/>
      <c r="AE1246" s="3"/>
      <c r="AF1246" s="3"/>
      <c r="AG1246" s="3"/>
      <c r="AH1246" s="3"/>
      <c r="AI1246" s="3"/>
      <c r="AJ1246" s="3"/>
      <c r="AK1246" s="3"/>
      <c r="AL1246" s="3"/>
      <c r="AM1246" s="1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0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29"/>
      <c r="BQ1246" s="34"/>
      <c r="BR1246" s="34"/>
      <c r="BS1246" s="34"/>
      <c r="BT1246" s="34"/>
      <c r="BU1246" s="34"/>
      <c r="BV1246" s="34"/>
      <c r="BW1246" s="34"/>
      <c r="BX1246" s="34"/>
      <c r="BY1246" s="31"/>
      <c r="BZ1246" s="31"/>
      <c r="CA1246" s="31"/>
      <c r="CB1246" s="31"/>
      <c r="CC1246" s="31"/>
      <c r="CD1246" s="31"/>
      <c r="CE1246" s="31"/>
      <c r="CF1246" s="31"/>
      <c r="CG1246" s="31"/>
      <c r="CH1246" s="31"/>
      <c r="CI1246" s="31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</row>
    <row r="1247" spans="1:99" x14ac:dyDescent="0.15">
      <c r="A1247" s="3"/>
      <c r="B1247" s="3"/>
      <c r="C1247" s="3"/>
      <c r="D1247" s="3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4"/>
      <c r="AD1247" s="3"/>
      <c r="AE1247" s="3"/>
      <c r="AF1247" s="3"/>
      <c r="AG1247" s="3"/>
      <c r="AH1247" s="3"/>
      <c r="AI1247" s="3"/>
      <c r="AJ1247" s="3"/>
      <c r="AK1247" s="3"/>
      <c r="AL1247" s="3"/>
      <c r="AM1247" s="1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0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29"/>
      <c r="BQ1247" s="34"/>
      <c r="BR1247" s="34"/>
      <c r="BS1247" s="34"/>
      <c r="BT1247" s="34"/>
      <c r="BU1247" s="34"/>
      <c r="BV1247" s="34"/>
      <c r="BW1247" s="34"/>
      <c r="BX1247" s="34"/>
      <c r="BY1247" s="31"/>
      <c r="BZ1247" s="31"/>
      <c r="CA1247" s="31"/>
      <c r="CB1247" s="31"/>
      <c r="CC1247" s="31"/>
      <c r="CD1247" s="31"/>
      <c r="CE1247" s="31"/>
      <c r="CF1247" s="31"/>
      <c r="CG1247" s="31"/>
      <c r="CH1247" s="31"/>
      <c r="CI1247" s="31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</row>
    <row r="1248" spans="1:99" x14ac:dyDescent="0.15">
      <c r="A1248" s="3"/>
      <c r="B1248" s="3"/>
      <c r="C1248" s="3"/>
      <c r="D1248" s="3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4"/>
      <c r="AD1248" s="3"/>
      <c r="AE1248" s="3"/>
      <c r="AF1248" s="3"/>
      <c r="AG1248" s="3"/>
      <c r="AH1248" s="3"/>
      <c r="AI1248" s="3"/>
      <c r="AJ1248" s="3"/>
      <c r="AK1248" s="3"/>
      <c r="AL1248" s="3"/>
      <c r="AM1248" s="1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0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29"/>
      <c r="BQ1248" s="34"/>
      <c r="BR1248" s="34"/>
      <c r="BS1248" s="34"/>
      <c r="BT1248" s="34"/>
      <c r="BU1248" s="34"/>
      <c r="BV1248" s="34"/>
      <c r="BW1248" s="34"/>
      <c r="BX1248" s="34"/>
      <c r="BY1248" s="31"/>
      <c r="BZ1248" s="31"/>
      <c r="CA1248" s="31"/>
      <c r="CB1248" s="31"/>
      <c r="CC1248" s="31"/>
      <c r="CD1248" s="31"/>
      <c r="CE1248" s="31"/>
      <c r="CF1248" s="31"/>
      <c r="CG1248" s="31"/>
      <c r="CH1248" s="31"/>
      <c r="CI1248" s="31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</row>
    <row r="1249" spans="1:99" x14ac:dyDescent="0.15">
      <c r="A1249" s="3"/>
      <c r="B1249" s="3"/>
      <c r="C1249" s="3"/>
      <c r="D1249" s="3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4"/>
      <c r="AD1249" s="3"/>
      <c r="AE1249" s="3"/>
      <c r="AF1249" s="3"/>
      <c r="AG1249" s="3"/>
      <c r="AH1249" s="3"/>
      <c r="AI1249" s="3"/>
      <c r="AJ1249" s="3"/>
      <c r="AK1249" s="3"/>
      <c r="AL1249" s="3"/>
      <c r="AM1249" s="1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0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29"/>
      <c r="BQ1249" s="34"/>
      <c r="BR1249" s="34"/>
      <c r="BS1249" s="34"/>
      <c r="BT1249" s="34"/>
      <c r="BU1249" s="34"/>
      <c r="BV1249" s="34"/>
      <c r="BW1249" s="34"/>
      <c r="BX1249" s="34"/>
      <c r="BY1249" s="31"/>
      <c r="BZ1249" s="31"/>
      <c r="CA1249" s="31"/>
      <c r="CB1249" s="31"/>
      <c r="CC1249" s="31"/>
      <c r="CD1249" s="31"/>
      <c r="CE1249" s="31"/>
      <c r="CF1249" s="31"/>
      <c r="CG1249" s="31"/>
      <c r="CH1249" s="31"/>
      <c r="CI1249" s="31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</row>
    <row r="1250" spans="1:99" x14ac:dyDescent="0.15">
      <c r="A1250" s="3"/>
      <c r="B1250" s="3"/>
      <c r="C1250" s="3"/>
      <c r="D1250" s="3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4"/>
      <c r="AD1250" s="3"/>
      <c r="AE1250" s="3"/>
      <c r="AF1250" s="3"/>
      <c r="AG1250" s="3"/>
      <c r="AH1250" s="3"/>
      <c r="AI1250" s="3"/>
      <c r="AJ1250" s="3"/>
      <c r="AK1250" s="3"/>
      <c r="AL1250" s="3"/>
      <c r="AM1250" s="1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0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29"/>
      <c r="BQ1250" s="34"/>
      <c r="BR1250" s="34"/>
      <c r="BS1250" s="34"/>
      <c r="BT1250" s="34"/>
      <c r="BU1250" s="34"/>
      <c r="BV1250" s="34"/>
      <c r="BW1250" s="34"/>
      <c r="BX1250" s="34"/>
      <c r="BY1250" s="31"/>
      <c r="BZ1250" s="31"/>
      <c r="CA1250" s="31"/>
      <c r="CB1250" s="31"/>
      <c r="CC1250" s="31"/>
      <c r="CD1250" s="31"/>
      <c r="CE1250" s="31"/>
      <c r="CF1250" s="31"/>
      <c r="CG1250" s="31"/>
      <c r="CH1250" s="31"/>
      <c r="CI1250" s="31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</row>
    <row r="1251" spans="1:99" x14ac:dyDescent="0.15">
      <c r="A1251" s="3"/>
      <c r="B1251" s="3"/>
      <c r="C1251" s="3"/>
      <c r="D1251" s="3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4"/>
      <c r="AD1251" s="3"/>
      <c r="AE1251" s="3"/>
      <c r="AF1251" s="3"/>
      <c r="AG1251" s="3"/>
      <c r="AH1251" s="3"/>
      <c r="AI1251" s="3"/>
      <c r="AJ1251" s="3"/>
      <c r="AK1251" s="3"/>
      <c r="AL1251" s="3"/>
      <c r="AM1251" s="1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0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29"/>
      <c r="BQ1251" s="34"/>
      <c r="BR1251" s="34"/>
      <c r="BS1251" s="34"/>
      <c r="BT1251" s="34"/>
      <c r="BU1251" s="34"/>
      <c r="BV1251" s="34"/>
      <c r="BW1251" s="34"/>
      <c r="BX1251" s="34"/>
      <c r="BY1251" s="31"/>
      <c r="BZ1251" s="31"/>
      <c r="CA1251" s="31"/>
      <c r="CB1251" s="31"/>
      <c r="CC1251" s="31"/>
      <c r="CD1251" s="31"/>
      <c r="CE1251" s="31"/>
      <c r="CF1251" s="31"/>
      <c r="CG1251" s="31"/>
      <c r="CH1251" s="31"/>
      <c r="CI1251" s="31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</row>
    <row r="1252" spans="1:99" x14ac:dyDescent="0.15">
      <c r="A1252" s="3"/>
      <c r="B1252" s="3"/>
      <c r="C1252" s="3"/>
      <c r="D1252" s="3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4"/>
      <c r="AD1252" s="3"/>
      <c r="AE1252" s="3"/>
      <c r="AF1252" s="3"/>
      <c r="AG1252" s="3"/>
      <c r="AH1252" s="3"/>
      <c r="AI1252" s="3"/>
      <c r="AJ1252" s="3"/>
      <c r="AK1252" s="3"/>
      <c r="AL1252" s="3"/>
      <c r="AM1252" s="1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0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29"/>
      <c r="BQ1252" s="34"/>
      <c r="BR1252" s="34"/>
      <c r="BS1252" s="34"/>
      <c r="BT1252" s="34"/>
      <c r="BU1252" s="34"/>
      <c r="BV1252" s="34"/>
      <c r="BW1252" s="34"/>
      <c r="BX1252" s="34"/>
      <c r="BY1252" s="31"/>
      <c r="BZ1252" s="31"/>
      <c r="CA1252" s="31"/>
      <c r="CB1252" s="31"/>
      <c r="CC1252" s="31"/>
      <c r="CD1252" s="31"/>
      <c r="CE1252" s="31"/>
      <c r="CF1252" s="31"/>
      <c r="CG1252" s="31"/>
      <c r="CH1252" s="31"/>
      <c r="CI1252" s="31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</row>
    <row r="1253" spans="1:99" x14ac:dyDescent="0.15">
      <c r="A1253" s="3"/>
      <c r="B1253" s="3"/>
      <c r="C1253" s="3"/>
      <c r="D1253" s="3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4"/>
      <c r="AD1253" s="3"/>
      <c r="AE1253" s="3"/>
      <c r="AF1253" s="3"/>
      <c r="AG1253" s="3"/>
      <c r="AH1253" s="3"/>
      <c r="AI1253" s="3"/>
      <c r="AJ1253" s="3"/>
      <c r="AK1253" s="3"/>
      <c r="AL1253" s="3"/>
      <c r="AM1253" s="1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0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29"/>
      <c r="BQ1253" s="34"/>
      <c r="BR1253" s="34"/>
      <c r="BS1253" s="34"/>
      <c r="BT1253" s="34"/>
      <c r="BU1253" s="34"/>
      <c r="BV1253" s="34"/>
      <c r="BW1253" s="34"/>
      <c r="BX1253" s="34"/>
      <c r="BY1253" s="31"/>
      <c r="BZ1253" s="31"/>
      <c r="CA1253" s="31"/>
      <c r="CB1253" s="31"/>
      <c r="CC1253" s="31"/>
      <c r="CD1253" s="31"/>
      <c r="CE1253" s="31"/>
      <c r="CF1253" s="31"/>
      <c r="CG1253" s="31"/>
      <c r="CH1253" s="31"/>
      <c r="CI1253" s="31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</row>
    <row r="1254" spans="1:99" x14ac:dyDescent="0.15">
      <c r="A1254" s="3"/>
      <c r="B1254" s="3"/>
      <c r="C1254" s="3"/>
      <c r="D1254" s="3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4"/>
      <c r="AD1254" s="3"/>
      <c r="AE1254" s="3"/>
      <c r="AF1254" s="3"/>
      <c r="AG1254" s="3"/>
      <c r="AH1254" s="3"/>
      <c r="AI1254" s="3"/>
      <c r="AJ1254" s="3"/>
      <c r="AK1254" s="3"/>
      <c r="AL1254" s="3"/>
      <c r="AM1254" s="1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0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29"/>
      <c r="BQ1254" s="34"/>
      <c r="BR1254" s="34"/>
      <c r="BS1254" s="34"/>
      <c r="BT1254" s="34"/>
      <c r="BU1254" s="34"/>
      <c r="BV1254" s="34"/>
      <c r="BW1254" s="34"/>
      <c r="BX1254" s="34"/>
      <c r="BY1254" s="31"/>
      <c r="BZ1254" s="31"/>
      <c r="CA1254" s="31"/>
      <c r="CB1254" s="31"/>
      <c r="CC1254" s="31"/>
      <c r="CD1254" s="31"/>
      <c r="CE1254" s="31"/>
      <c r="CF1254" s="31"/>
      <c r="CG1254" s="31"/>
      <c r="CH1254" s="31"/>
      <c r="CI1254" s="31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</row>
    <row r="1255" spans="1:99" x14ac:dyDescent="0.15">
      <c r="A1255" s="3"/>
      <c r="B1255" s="3"/>
      <c r="C1255" s="3"/>
      <c r="D1255" s="3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4"/>
      <c r="AD1255" s="3"/>
      <c r="AE1255" s="3"/>
      <c r="AF1255" s="3"/>
      <c r="AG1255" s="3"/>
      <c r="AH1255" s="3"/>
      <c r="AI1255" s="3"/>
      <c r="AJ1255" s="3"/>
      <c r="AK1255" s="3"/>
      <c r="AL1255" s="3"/>
      <c r="AM1255" s="1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0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29"/>
      <c r="BQ1255" s="34"/>
      <c r="BR1255" s="34"/>
      <c r="BS1255" s="34"/>
      <c r="BT1255" s="34"/>
      <c r="BU1255" s="34"/>
      <c r="BV1255" s="34"/>
      <c r="BW1255" s="34"/>
      <c r="BX1255" s="34"/>
      <c r="BY1255" s="31"/>
      <c r="BZ1255" s="31"/>
      <c r="CA1255" s="31"/>
      <c r="CB1255" s="31"/>
      <c r="CC1255" s="31"/>
      <c r="CD1255" s="31"/>
      <c r="CE1255" s="31"/>
      <c r="CF1255" s="31"/>
      <c r="CG1255" s="31"/>
      <c r="CH1255" s="31"/>
      <c r="CI1255" s="31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</row>
    <row r="1256" spans="1:99" x14ac:dyDescent="0.15">
      <c r="A1256" s="3"/>
      <c r="B1256" s="3"/>
      <c r="C1256" s="3"/>
      <c r="D1256" s="3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4"/>
      <c r="AD1256" s="3"/>
      <c r="AE1256" s="3"/>
      <c r="AF1256" s="3"/>
      <c r="AG1256" s="3"/>
      <c r="AH1256" s="3"/>
      <c r="AI1256" s="3"/>
      <c r="AJ1256" s="3"/>
      <c r="AK1256" s="3"/>
      <c r="AL1256" s="3"/>
      <c r="AM1256" s="1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0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29"/>
      <c r="BQ1256" s="34"/>
      <c r="BR1256" s="34"/>
      <c r="BS1256" s="34"/>
      <c r="BT1256" s="34"/>
      <c r="BU1256" s="34"/>
      <c r="BV1256" s="34"/>
      <c r="BW1256" s="34"/>
      <c r="BX1256" s="34"/>
      <c r="BY1256" s="31"/>
      <c r="BZ1256" s="31"/>
      <c r="CA1256" s="31"/>
      <c r="CB1256" s="31"/>
      <c r="CC1256" s="31"/>
      <c r="CD1256" s="31"/>
      <c r="CE1256" s="31"/>
      <c r="CF1256" s="31"/>
      <c r="CG1256" s="31"/>
      <c r="CH1256" s="31"/>
      <c r="CI1256" s="31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</row>
    <row r="1257" spans="1:99" x14ac:dyDescent="0.15">
      <c r="A1257" s="3"/>
      <c r="B1257" s="3"/>
      <c r="C1257" s="3"/>
      <c r="D1257" s="3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4"/>
      <c r="AD1257" s="3"/>
      <c r="AE1257" s="3"/>
      <c r="AF1257" s="3"/>
      <c r="AG1257" s="3"/>
      <c r="AH1257" s="3"/>
      <c r="AI1257" s="3"/>
      <c r="AJ1257" s="3"/>
      <c r="AK1257" s="3"/>
      <c r="AL1257" s="3"/>
      <c r="AM1257" s="1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0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29"/>
      <c r="BQ1257" s="34"/>
      <c r="BR1257" s="34"/>
      <c r="BS1257" s="34"/>
      <c r="BT1257" s="34"/>
      <c r="BU1257" s="34"/>
      <c r="BV1257" s="34"/>
      <c r="BW1257" s="34"/>
      <c r="BX1257" s="34"/>
      <c r="BY1257" s="31"/>
      <c r="BZ1257" s="31"/>
      <c r="CA1257" s="31"/>
      <c r="CB1257" s="31"/>
      <c r="CC1257" s="31"/>
      <c r="CD1257" s="31"/>
      <c r="CE1257" s="31"/>
      <c r="CF1257" s="31"/>
      <c r="CG1257" s="31"/>
      <c r="CH1257" s="31"/>
      <c r="CI1257" s="31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</row>
    <row r="1258" spans="1:99" x14ac:dyDescent="0.15">
      <c r="A1258" s="3"/>
      <c r="B1258" s="3"/>
      <c r="C1258" s="3"/>
      <c r="D1258" s="3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4"/>
      <c r="AD1258" s="3"/>
      <c r="AE1258" s="3"/>
      <c r="AF1258" s="3"/>
      <c r="AG1258" s="3"/>
      <c r="AH1258" s="3"/>
      <c r="AI1258" s="3"/>
      <c r="AJ1258" s="3"/>
      <c r="AK1258" s="3"/>
      <c r="AL1258" s="3"/>
      <c r="AM1258" s="1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0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29"/>
      <c r="BQ1258" s="34"/>
      <c r="BR1258" s="34"/>
      <c r="BS1258" s="34"/>
      <c r="BT1258" s="34"/>
      <c r="BU1258" s="34"/>
      <c r="BV1258" s="34"/>
      <c r="BW1258" s="34"/>
      <c r="BX1258" s="34"/>
      <c r="BY1258" s="31"/>
      <c r="BZ1258" s="31"/>
      <c r="CA1258" s="31"/>
      <c r="CB1258" s="31"/>
      <c r="CC1258" s="31"/>
      <c r="CD1258" s="31"/>
      <c r="CE1258" s="31"/>
      <c r="CF1258" s="31"/>
      <c r="CG1258" s="31"/>
      <c r="CH1258" s="31"/>
      <c r="CI1258" s="31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</row>
    <row r="1259" spans="1:99" x14ac:dyDescent="0.15">
      <c r="A1259" s="3"/>
      <c r="B1259" s="3"/>
      <c r="C1259" s="3"/>
      <c r="D1259" s="3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4"/>
      <c r="AD1259" s="3"/>
      <c r="AE1259" s="3"/>
      <c r="AF1259" s="3"/>
      <c r="AG1259" s="3"/>
      <c r="AH1259" s="3"/>
      <c r="AI1259" s="3"/>
      <c r="AJ1259" s="3"/>
      <c r="AK1259" s="3"/>
      <c r="AL1259" s="3"/>
      <c r="AM1259" s="1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0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29"/>
      <c r="BQ1259" s="34"/>
      <c r="BR1259" s="34"/>
      <c r="BS1259" s="34"/>
      <c r="BT1259" s="34"/>
      <c r="BU1259" s="34"/>
      <c r="BV1259" s="34"/>
      <c r="BW1259" s="34"/>
      <c r="BX1259" s="34"/>
      <c r="BY1259" s="31"/>
      <c r="BZ1259" s="31"/>
      <c r="CA1259" s="31"/>
      <c r="CB1259" s="31"/>
      <c r="CC1259" s="31"/>
      <c r="CD1259" s="31"/>
      <c r="CE1259" s="31"/>
      <c r="CF1259" s="31"/>
      <c r="CG1259" s="31"/>
      <c r="CH1259" s="31"/>
      <c r="CI1259" s="31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</row>
    <row r="1260" spans="1:99" x14ac:dyDescent="0.15">
      <c r="A1260" s="3"/>
      <c r="B1260" s="3"/>
      <c r="C1260" s="3"/>
      <c r="D1260" s="3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4"/>
      <c r="AD1260" s="3"/>
      <c r="AE1260" s="3"/>
      <c r="AF1260" s="3"/>
      <c r="AG1260" s="3"/>
      <c r="AH1260" s="3"/>
      <c r="AI1260" s="3"/>
      <c r="AJ1260" s="3"/>
      <c r="AK1260" s="3"/>
      <c r="AL1260" s="3"/>
      <c r="AM1260" s="1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0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29"/>
      <c r="BQ1260" s="34"/>
      <c r="BR1260" s="34"/>
      <c r="BS1260" s="34"/>
      <c r="BT1260" s="34"/>
      <c r="BU1260" s="34"/>
      <c r="BV1260" s="34"/>
      <c r="BW1260" s="34"/>
      <c r="BX1260" s="34"/>
      <c r="BY1260" s="31"/>
      <c r="BZ1260" s="31"/>
      <c r="CA1260" s="31"/>
      <c r="CB1260" s="31"/>
      <c r="CC1260" s="31"/>
      <c r="CD1260" s="31"/>
      <c r="CE1260" s="31"/>
      <c r="CF1260" s="31"/>
      <c r="CG1260" s="31"/>
      <c r="CH1260" s="31"/>
      <c r="CI1260" s="31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</row>
    <row r="1261" spans="1:99" x14ac:dyDescent="0.15">
      <c r="A1261" s="3"/>
      <c r="B1261" s="3"/>
      <c r="C1261" s="3"/>
      <c r="D1261" s="3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4"/>
      <c r="AD1261" s="3"/>
      <c r="AE1261" s="3"/>
      <c r="AF1261" s="3"/>
      <c r="AG1261" s="3"/>
      <c r="AH1261" s="3"/>
      <c r="AI1261" s="3"/>
      <c r="AJ1261" s="3"/>
      <c r="AK1261" s="3"/>
      <c r="AL1261" s="3"/>
      <c r="AM1261" s="1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0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29"/>
      <c r="BQ1261" s="34"/>
      <c r="BR1261" s="34"/>
      <c r="BS1261" s="34"/>
      <c r="BT1261" s="34"/>
      <c r="BU1261" s="34"/>
      <c r="BV1261" s="34"/>
      <c r="BW1261" s="34"/>
      <c r="BX1261" s="34"/>
      <c r="BY1261" s="31"/>
      <c r="BZ1261" s="31"/>
      <c r="CA1261" s="31"/>
      <c r="CB1261" s="31"/>
      <c r="CC1261" s="31"/>
      <c r="CD1261" s="31"/>
      <c r="CE1261" s="31"/>
      <c r="CF1261" s="31"/>
      <c r="CG1261" s="31"/>
      <c r="CH1261" s="31"/>
      <c r="CI1261" s="31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</row>
    <row r="1262" spans="1:99" x14ac:dyDescent="0.15">
      <c r="A1262" s="3"/>
      <c r="B1262" s="3"/>
      <c r="C1262" s="3"/>
      <c r="D1262" s="3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4"/>
      <c r="AD1262" s="3"/>
      <c r="AE1262" s="3"/>
      <c r="AF1262" s="3"/>
      <c r="AG1262" s="3"/>
      <c r="AH1262" s="3"/>
      <c r="AI1262" s="3"/>
      <c r="AJ1262" s="3"/>
      <c r="AK1262" s="3"/>
      <c r="AL1262" s="3"/>
      <c r="AM1262" s="1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0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29"/>
      <c r="BQ1262" s="34"/>
      <c r="BR1262" s="34"/>
      <c r="BS1262" s="34"/>
      <c r="BT1262" s="34"/>
      <c r="BU1262" s="34"/>
      <c r="BV1262" s="34"/>
      <c r="BW1262" s="34"/>
      <c r="BX1262" s="34"/>
      <c r="BY1262" s="31"/>
      <c r="BZ1262" s="31"/>
      <c r="CA1262" s="31"/>
      <c r="CB1262" s="31"/>
      <c r="CC1262" s="31"/>
      <c r="CD1262" s="31"/>
      <c r="CE1262" s="31"/>
      <c r="CF1262" s="31"/>
      <c r="CG1262" s="31"/>
      <c r="CH1262" s="31"/>
      <c r="CI1262" s="31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</row>
    <row r="1263" spans="1:99" x14ac:dyDescent="0.15">
      <c r="A1263" s="3"/>
      <c r="B1263" s="3"/>
      <c r="C1263" s="3"/>
      <c r="D1263" s="3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4"/>
      <c r="AD1263" s="3"/>
      <c r="AE1263" s="3"/>
      <c r="AF1263" s="3"/>
      <c r="AG1263" s="3"/>
      <c r="AH1263" s="3"/>
      <c r="AI1263" s="3"/>
      <c r="AJ1263" s="3"/>
      <c r="AK1263" s="3"/>
      <c r="AL1263" s="3"/>
      <c r="AM1263" s="1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0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29"/>
      <c r="BQ1263" s="34"/>
      <c r="BR1263" s="34"/>
      <c r="BS1263" s="34"/>
      <c r="BT1263" s="34"/>
      <c r="BU1263" s="34"/>
      <c r="BV1263" s="34"/>
      <c r="BW1263" s="34"/>
      <c r="BX1263" s="34"/>
      <c r="BY1263" s="31"/>
      <c r="BZ1263" s="31"/>
      <c r="CA1263" s="31"/>
      <c r="CB1263" s="31"/>
      <c r="CC1263" s="31"/>
      <c r="CD1263" s="31"/>
      <c r="CE1263" s="31"/>
      <c r="CF1263" s="31"/>
      <c r="CG1263" s="31"/>
      <c r="CH1263" s="31"/>
      <c r="CI1263" s="31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</row>
    <row r="1264" spans="1:99" x14ac:dyDescent="0.15">
      <c r="A1264" s="3"/>
      <c r="B1264" s="3"/>
      <c r="C1264" s="3"/>
      <c r="D1264" s="3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4"/>
      <c r="AD1264" s="3"/>
      <c r="AE1264" s="3"/>
      <c r="AF1264" s="3"/>
      <c r="AG1264" s="3"/>
      <c r="AH1264" s="3"/>
      <c r="AI1264" s="3"/>
      <c r="AJ1264" s="3"/>
      <c r="AK1264" s="3"/>
      <c r="AL1264" s="3"/>
      <c r="AM1264" s="1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0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29"/>
      <c r="BQ1264" s="34"/>
      <c r="BR1264" s="34"/>
      <c r="BS1264" s="34"/>
      <c r="BT1264" s="34"/>
      <c r="BU1264" s="34"/>
      <c r="BV1264" s="34"/>
      <c r="BW1264" s="34"/>
      <c r="BX1264" s="34"/>
      <c r="BY1264" s="31"/>
      <c r="BZ1264" s="31"/>
      <c r="CA1264" s="31"/>
      <c r="CB1264" s="31"/>
      <c r="CC1264" s="31"/>
      <c r="CD1264" s="31"/>
      <c r="CE1264" s="31"/>
      <c r="CF1264" s="31"/>
      <c r="CG1264" s="31"/>
      <c r="CH1264" s="31"/>
      <c r="CI1264" s="31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</row>
    <row r="1265" spans="1:99" x14ac:dyDescent="0.15">
      <c r="A1265" s="3"/>
      <c r="B1265" s="3"/>
      <c r="C1265" s="3"/>
      <c r="D1265" s="3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4"/>
      <c r="AD1265" s="3"/>
      <c r="AE1265" s="3"/>
      <c r="AF1265" s="3"/>
      <c r="AG1265" s="3"/>
      <c r="AH1265" s="3"/>
      <c r="AI1265" s="3"/>
      <c r="AJ1265" s="3"/>
      <c r="AK1265" s="3"/>
      <c r="AL1265" s="3"/>
      <c r="AM1265" s="1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0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29"/>
      <c r="BQ1265" s="34"/>
      <c r="BR1265" s="34"/>
      <c r="BS1265" s="34"/>
      <c r="BT1265" s="34"/>
      <c r="BU1265" s="34"/>
      <c r="BV1265" s="34"/>
      <c r="BW1265" s="34"/>
      <c r="BX1265" s="34"/>
      <c r="BY1265" s="31"/>
      <c r="BZ1265" s="31"/>
      <c r="CA1265" s="31"/>
      <c r="CB1265" s="31"/>
      <c r="CC1265" s="31"/>
      <c r="CD1265" s="31"/>
      <c r="CE1265" s="31"/>
      <c r="CF1265" s="31"/>
      <c r="CG1265" s="31"/>
      <c r="CH1265" s="31"/>
      <c r="CI1265" s="31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</row>
    <row r="1266" spans="1:99" x14ac:dyDescent="0.15">
      <c r="A1266" s="3"/>
      <c r="B1266" s="3"/>
      <c r="C1266" s="3"/>
      <c r="D1266" s="3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4"/>
      <c r="AD1266" s="3"/>
      <c r="AE1266" s="3"/>
      <c r="AF1266" s="3"/>
      <c r="AG1266" s="3"/>
      <c r="AH1266" s="3"/>
      <c r="AI1266" s="3"/>
      <c r="AJ1266" s="3"/>
      <c r="AK1266" s="3"/>
      <c r="AL1266" s="3"/>
      <c r="AM1266" s="1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0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29"/>
      <c r="BQ1266" s="34"/>
      <c r="BR1266" s="34"/>
      <c r="BS1266" s="34"/>
      <c r="BT1266" s="34"/>
      <c r="BU1266" s="34"/>
      <c r="BV1266" s="34"/>
      <c r="BW1266" s="34"/>
      <c r="BX1266" s="34"/>
      <c r="BY1266" s="31"/>
      <c r="BZ1266" s="31"/>
      <c r="CA1266" s="31"/>
      <c r="CB1266" s="31"/>
      <c r="CC1266" s="31"/>
      <c r="CD1266" s="31"/>
      <c r="CE1266" s="31"/>
      <c r="CF1266" s="31"/>
      <c r="CG1266" s="31"/>
      <c r="CH1266" s="31"/>
      <c r="CI1266" s="31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</row>
    <row r="1267" spans="1:99" x14ac:dyDescent="0.15">
      <c r="A1267" s="3"/>
      <c r="B1267" s="3"/>
      <c r="C1267" s="3"/>
      <c r="D1267" s="3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4"/>
      <c r="AD1267" s="3"/>
      <c r="AE1267" s="3"/>
      <c r="AF1267" s="3"/>
      <c r="AG1267" s="3"/>
      <c r="AH1267" s="3"/>
      <c r="AI1267" s="3"/>
      <c r="AJ1267" s="3"/>
      <c r="AK1267" s="3"/>
      <c r="AL1267" s="3"/>
      <c r="AM1267" s="1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0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29"/>
      <c r="BQ1267" s="34"/>
      <c r="BR1267" s="34"/>
      <c r="BS1267" s="34"/>
      <c r="BT1267" s="34"/>
      <c r="BU1267" s="34"/>
      <c r="BV1267" s="34"/>
      <c r="BW1267" s="34"/>
      <c r="BX1267" s="34"/>
      <c r="BY1267" s="31"/>
      <c r="BZ1267" s="31"/>
      <c r="CA1267" s="31"/>
      <c r="CB1267" s="31"/>
      <c r="CC1267" s="31"/>
      <c r="CD1267" s="31"/>
      <c r="CE1267" s="31"/>
      <c r="CF1267" s="31"/>
      <c r="CG1267" s="31"/>
      <c r="CH1267" s="31"/>
      <c r="CI1267" s="31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</row>
    <row r="1268" spans="1:99" x14ac:dyDescent="0.15">
      <c r="A1268" s="3"/>
      <c r="B1268" s="3"/>
      <c r="C1268" s="3"/>
      <c r="D1268" s="3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4"/>
      <c r="AD1268" s="3"/>
      <c r="AE1268" s="3"/>
      <c r="AF1268" s="3"/>
      <c r="AG1268" s="3"/>
      <c r="AH1268" s="3"/>
      <c r="AI1268" s="3"/>
      <c r="AJ1268" s="3"/>
      <c r="AK1268" s="3"/>
      <c r="AL1268" s="3"/>
      <c r="AM1268" s="1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0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29"/>
      <c r="BQ1268" s="34"/>
      <c r="BR1268" s="34"/>
      <c r="BS1268" s="34"/>
      <c r="BT1268" s="34"/>
      <c r="BU1268" s="34"/>
      <c r="BV1268" s="34"/>
      <c r="BW1268" s="34"/>
      <c r="BX1268" s="34"/>
      <c r="BY1268" s="31"/>
      <c r="BZ1268" s="31"/>
      <c r="CA1268" s="31"/>
      <c r="CB1268" s="31"/>
      <c r="CC1268" s="31"/>
      <c r="CD1268" s="31"/>
      <c r="CE1268" s="31"/>
      <c r="CF1268" s="31"/>
      <c r="CG1268" s="31"/>
      <c r="CH1268" s="31"/>
      <c r="CI1268" s="31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</row>
    <row r="1269" spans="1:99" x14ac:dyDescent="0.15">
      <c r="A1269" s="3"/>
      <c r="B1269" s="3"/>
      <c r="C1269" s="3"/>
      <c r="D1269" s="3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4"/>
      <c r="AD1269" s="3"/>
      <c r="AE1269" s="3"/>
      <c r="AF1269" s="3"/>
      <c r="AG1269" s="3"/>
      <c r="AH1269" s="3"/>
      <c r="AI1269" s="3"/>
      <c r="AJ1269" s="3"/>
      <c r="AK1269" s="3"/>
      <c r="AL1269" s="3"/>
      <c r="AM1269" s="1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0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29"/>
      <c r="BQ1269" s="34"/>
      <c r="BR1269" s="34"/>
      <c r="BS1269" s="34"/>
      <c r="BT1269" s="34"/>
      <c r="BU1269" s="34"/>
      <c r="BV1269" s="34"/>
      <c r="BW1269" s="34"/>
      <c r="BX1269" s="34"/>
      <c r="BY1269" s="31"/>
      <c r="BZ1269" s="31"/>
      <c r="CA1269" s="31"/>
      <c r="CB1269" s="31"/>
      <c r="CC1269" s="31"/>
      <c r="CD1269" s="31"/>
      <c r="CE1269" s="31"/>
      <c r="CF1269" s="31"/>
      <c r="CG1269" s="31"/>
      <c r="CH1269" s="31"/>
      <c r="CI1269" s="31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</row>
    <row r="1270" spans="1:99" x14ac:dyDescent="0.15">
      <c r="A1270" s="3"/>
      <c r="B1270" s="3"/>
      <c r="C1270" s="3"/>
      <c r="D1270" s="3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4"/>
      <c r="AD1270" s="3"/>
      <c r="AE1270" s="3"/>
      <c r="AF1270" s="3"/>
      <c r="AG1270" s="3"/>
      <c r="AH1270" s="3"/>
      <c r="AI1270" s="3"/>
      <c r="AJ1270" s="3"/>
      <c r="AK1270" s="3"/>
      <c r="AL1270" s="3"/>
      <c r="AM1270" s="1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0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29"/>
      <c r="BQ1270" s="34"/>
      <c r="BR1270" s="34"/>
      <c r="BS1270" s="34"/>
      <c r="BT1270" s="34"/>
      <c r="BU1270" s="34"/>
      <c r="BV1270" s="34"/>
      <c r="BW1270" s="34"/>
      <c r="BX1270" s="34"/>
      <c r="BY1270" s="31"/>
      <c r="BZ1270" s="31"/>
      <c r="CA1270" s="31"/>
      <c r="CB1270" s="31"/>
      <c r="CC1270" s="31"/>
      <c r="CD1270" s="31"/>
      <c r="CE1270" s="31"/>
      <c r="CF1270" s="31"/>
      <c r="CG1270" s="31"/>
      <c r="CH1270" s="31"/>
      <c r="CI1270" s="31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</row>
    <row r="1271" spans="1:99" x14ac:dyDescent="0.15">
      <c r="A1271" s="3"/>
      <c r="B1271" s="3"/>
      <c r="C1271" s="3"/>
      <c r="D1271" s="3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4"/>
      <c r="AD1271" s="3"/>
      <c r="AE1271" s="3"/>
      <c r="AF1271" s="3"/>
      <c r="AG1271" s="3"/>
      <c r="AH1271" s="3"/>
      <c r="AI1271" s="3"/>
      <c r="AJ1271" s="3"/>
      <c r="AK1271" s="3"/>
      <c r="AL1271" s="3"/>
      <c r="AM1271" s="1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0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29"/>
      <c r="BQ1271" s="34"/>
      <c r="BR1271" s="34"/>
      <c r="BS1271" s="34"/>
      <c r="BT1271" s="34"/>
      <c r="BU1271" s="34"/>
      <c r="BV1271" s="34"/>
      <c r="BW1271" s="34"/>
      <c r="BX1271" s="34"/>
      <c r="BY1271" s="31"/>
      <c r="BZ1271" s="31"/>
      <c r="CA1271" s="31"/>
      <c r="CB1271" s="31"/>
      <c r="CC1271" s="31"/>
      <c r="CD1271" s="31"/>
      <c r="CE1271" s="31"/>
      <c r="CF1271" s="31"/>
      <c r="CG1271" s="31"/>
      <c r="CH1271" s="31"/>
      <c r="CI1271" s="31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</row>
    <row r="1272" spans="1:99" x14ac:dyDescent="0.15">
      <c r="A1272" s="3"/>
      <c r="B1272" s="3"/>
      <c r="C1272" s="3"/>
      <c r="D1272" s="3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4"/>
      <c r="AD1272" s="3"/>
      <c r="AE1272" s="3"/>
      <c r="AF1272" s="3"/>
      <c r="AG1272" s="3"/>
      <c r="AH1272" s="3"/>
      <c r="AI1272" s="3"/>
      <c r="AJ1272" s="3"/>
      <c r="AK1272" s="3"/>
      <c r="AL1272" s="3"/>
      <c r="AM1272" s="1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0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29"/>
      <c r="BQ1272" s="34"/>
      <c r="BR1272" s="34"/>
      <c r="BS1272" s="34"/>
      <c r="BT1272" s="34"/>
      <c r="BU1272" s="34"/>
      <c r="BV1272" s="34"/>
      <c r="BW1272" s="34"/>
      <c r="BX1272" s="34"/>
      <c r="BY1272" s="31"/>
      <c r="BZ1272" s="31"/>
      <c r="CA1272" s="31"/>
      <c r="CB1272" s="31"/>
      <c r="CC1272" s="31"/>
      <c r="CD1272" s="31"/>
      <c r="CE1272" s="31"/>
      <c r="CF1272" s="31"/>
      <c r="CG1272" s="31"/>
      <c r="CH1272" s="31"/>
      <c r="CI1272" s="31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</row>
    <row r="1273" spans="1:99" x14ac:dyDescent="0.15">
      <c r="A1273" s="3"/>
      <c r="B1273" s="3"/>
      <c r="C1273" s="3"/>
      <c r="D1273" s="3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4"/>
      <c r="AD1273" s="3"/>
      <c r="AE1273" s="3"/>
      <c r="AF1273" s="3"/>
      <c r="AG1273" s="3"/>
      <c r="AH1273" s="3"/>
      <c r="AI1273" s="3"/>
      <c r="AJ1273" s="3"/>
      <c r="AK1273" s="3"/>
      <c r="AL1273" s="3"/>
      <c r="AM1273" s="1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0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29"/>
      <c r="BQ1273" s="34"/>
      <c r="BR1273" s="34"/>
      <c r="BS1273" s="34"/>
      <c r="BT1273" s="34"/>
      <c r="BU1273" s="34"/>
      <c r="BV1273" s="34"/>
      <c r="BW1273" s="34"/>
      <c r="BX1273" s="34"/>
      <c r="BY1273" s="31"/>
      <c r="BZ1273" s="31"/>
      <c r="CA1273" s="31"/>
      <c r="CB1273" s="31"/>
      <c r="CC1273" s="31"/>
      <c r="CD1273" s="31"/>
      <c r="CE1273" s="31"/>
      <c r="CF1273" s="31"/>
      <c r="CG1273" s="31"/>
      <c r="CH1273" s="31"/>
      <c r="CI1273" s="31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</row>
    <row r="1274" spans="1:99" x14ac:dyDescent="0.15">
      <c r="A1274" s="3"/>
      <c r="B1274" s="3"/>
      <c r="C1274" s="3"/>
      <c r="D1274" s="3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4"/>
      <c r="AD1274" s="3"/>
      <c r="AE1274" s="3"/>
      <c r="AF1274" s="3"/>
      <c r="AG1274" s="3"/>
      <c r="AH1274" s="3"/>
      <c r="AI1274" s="3"/>
      <c r="AJ1274" s="3"/>
      <c r="AK1274" s="3"/>
      <c r="AL1274" s="3"/>
      <c r="AM1274" s="1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0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29"/>
      <c r="BQ1274" s="34"/>
      <c r="BR1274" s="34"/>
      <c r="BS1274" s="34"/>
      <c r="BT1274" s="34"/>
      <c r="BU1274" s="34"/>
      <c r="BV1274" s="34"/>
      <c r="BW1274" s="34"/>
      <c r="BX1274" s="34"/>
      <c r="BY1274" s="31"/>
      <c r="BZ1274" s="31"/>
      <c r="CA1274" s="31"/>
      <c r="CB1274" s="31"/>
      <c r="CC1274" s="31"/>
      <c r="CD1274" s="31"/>
      <c r="CE1274" s="31"/>
      <c r="CF1274" s="31"/>
      <c r="CG1274" s="31"/>
      <c r="CH1274" s="31"/>
      <c r="CI1274" s="31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</row>
    <row r="1275" spans="1:99" x14ac:dyDescent="0.15">
      <c r="A1275" s="3"/>
      <c r="B1275" s="3"/>
      <c r="C1275" s="3"/>
      <c r="D1275" s="3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4"/>
      <c r="AD1275" s="3"/>
      <c r="AE1275" s="3"/>
      <c r="AF1275" s="3"/>
      <c r="AG1275" s="3"/>
      <c r="AH1275" s="3"/>
      <c r="AI1275" s="3"/>
      <c r="AJ1275" s="3"/>
      <c r="AK1275" s="3"/>
      <c r="AL1275" s="3"/>
      <c r="AM1275" s="1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0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29"/>
      <c r="BQ1275" s="34"/>
      <c r="BR1275" s="34"/>
      <c r="BS1275" s="34"/>
      <c r="BT1275" s="34"/>
      <c r="BU1275" s="34"/>
      <c r="BV1275" s="34"/>
      <c r="BW1275" s="34"/>
      <c r="BX1275" s="34"/>
      <c r="BY1275" s="31"/>
      <c r="BZ1275" s="31"/>
      <c r="CA1275" s="31"/>
      <c r="CB1275" s="31"/>
      <c r="CC1275" s="31"/>
      <c r="CD1275" s="31"/>
      <c r="CE1275" s="31"/>
      <c r="CF1275" s="31"/>
      <c r="CG1275" s="31"/>
      <c r="CH1275" s="31"/>
      <c r="CI1275" s="31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</row>
    <row r="1276" spans="1:99" x14ac:dyDescent="0.15">
      <c r="A1276" s="3"/>
      <c r="B1276" s="3"/>
      <c r="C1276" s="3"/>
      <c r="D1276" s="3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4"/>
      <c r="AD1276" s="3"/>
      <c r="AE1276" s="3"/>
      <c r="AF1276" s="3"/>
      <c r="AG1276" s="3"/>
      <c r="AH1276" s="3"/>
      <c r="AI1276" s="3"/>
      <c r="AJ1276" s="3"/>
      <c r="AK1276" s="3"/>
      <c r="AL1276" s="3"/>
      <c r="AM1276" s="1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0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29"/>
      <c r="BQ1276" s="34"/>
      <c r="BR1276" s="34"/>
      <c r="BS1276" s="34"/>
      <c r="BT1276" s="34"/>
      <c r="BU1276" s="34"/>
      <c r="BV1276" s="34"/>
      <c r="BW1276" s="34"/>
      <c r="BX1276" s="34"/>
      <c r="BY1276" s="31"/>
      <c r="BZ1276" s="31"/>
      <c r="CA1276" s="31"/>
      <c r="CB1276" s="31"/>
      <c r="CC1276" s="31"/>
      <c r="CD1276" s="31"/>
      <c r="CE1276" s="31"/>
      <c r="CF1276" s="31"/>
      <c r="CG1276" s="31"/>
      <c r="CH1276" s="31"/>
      <c r="CI1276" s="31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</row>
    <row r="1277" spans="1:99" x14ac:dyDescent="0.15">
      <c r="A1277" s="3"/>
      <c r="B1277" s="3"/>
      <c r="C1277" s="3"/>
      <c r="D1277" s="3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4"/>
      <c r="AD1277" s="3"/>
      <c r="AE1277" s="3"/>
      <c r="AF1277" s="3"/>
      <c r="AG1277" s="3"/>
      <c r="AH1277" s="3"/>
      <c r="AI1277" s="3"/>
      <c r="AJ1277" s="3"/>
      <c r="AK1277" s="3"/>
      <c r="AL1277" s="3"/>
      <c r="AM1277" s="1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0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29"/>
      <c r="BQ1277" s="34"/>
      <c r="BR1277" s="34"/>
      <c r="BS1277" s="34"/>
      <c r="BT1277" s="34"/>
      <c r="BU1277" s="34"/>
      <c r="BV1277" s="34"/>
      <c r="BW1277" s="34"/>
      <c r="BX1277" s="34"/>
      <c r="BY1277" s="31"/>
      <c r="BZ1277" s="31"/>
      <c r="CA1277" s="31"/>
      <c r="CB1277" s="31"/>
      <c r="CC1277" s="31"/>
      <c r="CD1277" s="31"/>
      <c r="CE1277" s="31"/>
      <c r="CF1277" s="31"/>
      <c r="CG1277" s="31"/>
      <c r="CH1277" s="31"/>
      <c r="CI1277" s="31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</row>
    <row r="1278" spans="1:99" x14ac:dyDescent="0.15">
      <c r="A1278" s="3"/>
      <c r="B1278" s="3"/>
      <c r="C1278" s="3"/>
      <c r="D1278" s="3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4"/>
      <c r="AD1278" s="3"/>
      <c r="AE1278" s="3"/>
      <c r="AF1278" s="3"/>
      <c r="AG1278" s="3"/>
      <c r="AH1278" s="3"/>
      <c r="AI1278" s="3"/>
      <c r="AJ1278" s="3"/>
      <c r="AK1278" s="3"/>
      <c r="AL1278" s="3"/>
      <c r="AM1278" s="1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0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29"/>
      <c r="BQ1278" s="34"/>
      <c r="BR1278" s="34"/>
      <c r="BS1278" s="34"/>
      <c r="BT1278" s="34"/>
      <c r="BU1278" s="34"/>
      <c r="BV1278" s="34"/>
      <c r="BW1278" s="34"/>
      <c r="BX1278" s="34"/>
      <c r="BY1278" s="31"/>
      <c r="BZ1278" s="31"/>
      <c r="CA1278" s="31"/>
      <c r="CB1278" s="31"/>
      <c r="CC1278" s="31"/>
      <c r="CD1278" s="31"/>
      <c r="CE1278" s="31"/>
      <c r="CF1278" s="31"/>
      <c r="CG1278" s="31"/>
      <c r="CH1278" s="31"/>
      <c r="CI1278" s="31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</row>
    <row r="1279" spans="1:99" x14ac:dyDescent="0.15">
      <c r="A1279" s="3"/>
      <c r="B1279" s="3"/>
      <c r="C1279" s="3"/>
      <c r="D1279" s="3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4"/>
      <c r="AD1279" s="3"/>
      <c r="AE1279" s="3"/>
      <c r="AF1279" s="3"/>
      <c r="AG1279" s="3"/>
      <c r="AH1279" s="3"/>
      <c r="AI1279" s="3"/>
      <c r="AJ1279" s="3"/>
      <c r="AK1279" s="3"/>
      <c r="AL1279" s="3"/>
      <c r="AM1279" s="1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0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29"/>
      <c r="BQ1279" s="34"/>
      <c r="BR1279" s="34"/>
      <c r="BS1279" s="34"/>
      <c r="BT1279" s="34"/>
      <c r="BU1279" s="34"/>
      <c r="BV1279" s="34"/>
      <c r="BW1279" s="34"/>
      <c r="BX1279" s="34"/>
      <c r="BY1279" s="31"/>
      <c r="BZ1279" s="31"/>
      <c r="CA1279" s="31"/>
      <c r="CB1279" s="31"/>
      <c r="CC1279" s="31"/>
      <c r="CD1279" s="31"/>
      <c r="CE1279" s="31"/>
      <c r="CF1279" s="31"/>
      <c r="CG1279" s="31"/>
      <c r="CH1279" s="31"/>
      <c r="CI1279" s="31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</row>
    <row r="1280" spans="1:99" x14ac:dyDescent="0.15">
      <c r="A1280" s="3"/>
      <c r="B1280" s="3"/>
      <c r="C1280" s="3"/>
      <c r="D1280" s="3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4"/>
      <c r="AD1280" s="3"/>
      <c r="AE1280" s="3"/>
      <c r="AF1280" s="3"/>
      <c r="AG1280" s="3"/>
      <c r="AH1280" s="3"/>
      <c r="AI1280" s="3"/>
      <c r="AJ1280" s="3"/>
      <c r="AK1280" s="3"/>
      <c r="AL1280" s="3"/>
      <c r="AM1280" s="1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0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29"/>
      <c r="BQ1280" s="34"/>
      <c r="BR1280" s="34"/>
      <c r="BS1280" s="34"/>
      <c r="BT1280" s="34"/>
      <c r="BU1280" s="34"/>
      <c r="BV1280" s="34"/>
      <c r="BW1280" s="34"/>
      <c r="BX1280" s="34"/>
      <c r="BY1280" s="31"/>
      <c r="BZ1280" s="31"/>
      <c r="CA1280" s="31"/>
      <c r="CB1280" s="31"/>
      <c r="CC1280" s="31"/>
      <c r="CD1280" s="31"/>
      <c r="CE1280" s="31"/>
      <c r="CF1280" s="31"/>
      <c r="CG1280" s="31"/>
      <c r="CH1280" s="31"/>
      <c r="CI1280" s="31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</row>
    <row r="1281" spans="1:99" x14ac:dyDescent="0.15">
      <c r="A1281" s="3"/>
      <c r="B1281" s="3"/>
      <c r="C1281" s="3"/>
      <c r="D1281" s="3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4"/>
      <c r="AD1281" s="3"/>
      <c r="AE1281" s="3"/>
      <c r="AF1281" s="3"/>
      <c r="AG1281" s="3"/>
      <c r="AH1281" s="3"/>
      <c r="AI1281" s="3"/>
      <c r="AJ1281" s="3"/>
      <c r="AK1281" s="3"/>
      <c r="AL1281" s="3"/>
      <c r="AM1281" s="1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0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29"/>
      <c r="BQ1281" s="34"/>
      <c r="BR1281" s="34"/>
      <c r="BS1281" s="34"/>
      <c r="BT1281" s="34"/>
      <c r="BU1281" s="34"/>
      <c r="BV1281" s="34"/>
      <c r="BW1281" s="34"/>
      <c r="BX1281" s="34"/>
      <c r="BY1281" s="31"/>
      <c r="BZ1281" s="31"/>
      <c r="CA1281" s="31"/>
      <c r="CB1281" s="31"/>
      <c r="CC1281" s="31"/>
      <c r="CD1281" s="31"/>
      <c r="CE1281" s="31"/>
      <c r="CF1281" s="31"/>
      <c r="CG1281" s="31"/>
      <c r="CH1281" s="31"/>
      <c r="CI1281" s="31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</row>
    <row r="1282" spans="1:99" x14ac:dyDescent="0.15">
      <c r="A1282" s="3"/>
      <c r="B1282" s="3"/>
      <c r="C1282" s="3"/>
      <c r="D1282" s="3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4"/>
      <c r="AD1282" s="3"/>
      <c r="AE1282" s="3"/>
      <c r="AF1282" s="3"/>
      <c r="AG1282" s="3"/>
      <c r="AH1282" s="3"/>
      <c r="AI1282" s="3"/>
      <c r="AJ1282" s="3"/>
      <c r="AK1282" s="3"/>
      <c r="AL1282" s="3"/>
      <c r="AM1282" s="1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0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29"/>
      <c r="BQ1282" s="34"/>
      <c r="BR1282" s="34"/>
      <c r="BS1282" s="34"/>
      <c r="BT1282" s="34"/>
      <c r="BU1282" s="34"/>
      <c r="BV1282" s="34"/>
      <c r="BW1282" s="34"/>
      <c r="BX1282" s="34"/>
      <c r="BY1282" s="31"/>
      <c r="BZ1282" s="31"/>
      <c r="CA1282" s="31"/>
      <c r="CB1282" s="31"/>
      <c r="CC1282" s="31"/>
      <c r="CD1282" s="31"/>
      <c r="CE1282" s="31"/>
      <c r="CF1282" s="31"/>
      <c r="CG1282" s="31"/>
      <c r="CH1282" s="31"/>
      <c r="CI1282" s="31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</row>
    <row r="1283" spans="1:99" x14ac:dyDescent="0.15">
      <c r="A1283" s="3"/>
      <c r="B1283" s="3"/>
      <c r="C1283" s="3"/>
      <c r="D1283" s="3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4"/>
      <c r="AD1283" s="3"/>
      <c r="AE1283" s="3"/>
      <c r="AF1283" s="3"/>
      <c r="AG1283" s="3"/>
      <c r="AH1283" s="3"/>
      <c r="AI1283" s="3"/>
      <c r="AJ1283" s="3"/>
      <c r="AK1283" s="3"/>
      <c r="AL1283" s="3"/>
      <c r="AM1283" s="1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0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29"/>
      <c r="BQ1283" s="34"/>
      <c r="BR1283" s="34"/>
      <c r="BS1283" s="34"/>
      <c r="BT1283" s="34"/>
      <c r="BU1283" s="34"/>
      <c r="BV1283" s="34"/>
      <c r="BW1283" s="34"/>
      <c r="BX1283" s="34"/>
      <c r="BY1283" s="31"/>
      <c r="BZ1283" s="31"/>
      <c r="CA1283" s="31"/>
      <c r="CB1283" s="31"/>
      <c r="CC1283" s="31"/>
      <c r="CD1283" s="31"/>
      <c r="CE1283" s="31"/>
      <c r="CF1283" s="31"/>
      <c r="CG1283" s="31"/>
      <c r="CH1283" s="31"/>
      <c r="CI1283" s="31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</row>
    <row r="1284" spans="1:99" x14ac:dyDescent="0.15">
      <c r="A1284" s="3"/>
      <c r="B1284" s="3"/>
      <c r="C1284" s="3"/>
      <c r="D1284" s="3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4"/>
      <c r="AD1284" s="3"/>
      <c r="AE1284" s="3"/>
      <c r="AF1284" s="3"/>
      <c r="AG1284" s="3"/>
      <c r="AH1284" s="3"/>
      <c r="AI1284" s="3"/>
      <c r="AJ1284" s="3"/>
      <c r="AK1284" s="3"/>
      <c r="AL1284" s="3"/>
      <c r="AM1284" s="1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0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29"/>
      <c r="BQ1284" s="34"/>
      <c r="BR1284" s="34"/>
      <c r="BS1284" s="34"/>
      <c r="BT1284" s="34"/>
      <c r="BU1284" s="34"/>
      <c r="BV1284" s="34"/>
      <c r="BW1284" s="34"/>
      <c r="BX1284" s="34"/>
      <c r="BY1284" s="31"/>
      <c r="BZ1284" s="31"/>
      <c r="CA1284" s="31"/>
      <c r="CB1284" s="31"/>
      <c r="CC1284" s="31"/>
      <c r="CD1284" s="31"/>
      <c r="CE1284" s="31"/>
      <c r="CF1284" s="31"/>
      <c r="CG1284" s="31"/>
      <c r="CH1284" s="31"/>
      <c r="CI1284" s="31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</row>
    <row r="1285" spans="1:99" x14ac:dyDescent="0.15">
      <c r="A1285" s="3"/>
      <c r="B1285" s="3"/>
      <c r="C1285" s="3"/>
      <c r="D1285" s="3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4"/>
      <c r="AD1285" s="3"/>
      <c r="AE1285" s="3"/>
      <c r="AF1285" s="3"/>
      <c r="AG1285" s="3"/>
      <c r="AH1285" s="3"/>
      <c r="AI1285" s="3"/>
      <c r="AJ1285" s="3"/>
      <c r="AK1285" s="3"/>
      <c r="AL1285" s="3"/>
      <c r="AM1285" s="1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0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29"/>
      <c r="BQ1285" s="34"/>
      <c r="BR1285" s="34"/>
      <c r="BS1285" s="34"/>
      <c r="BT1285" s="34"/>
      <c r="BU1285" s="34"/>
      <c r="BV1285" s="34"/>
      <c r="BW1285" s="34"/>
      <c r="BX1285" s="34"/>
      <c r="BY1285" s="31"/>
      <c r="BZ1285" s="31"/>
      <c r="CA1285" s="31"/>
      <c r="CB1285" s="31"/>
      <c r="CC1285" s="31"/>
      <c r="CD1285" s="31"/>
      <c r="CE1285" s="31"/>
      <c r="CF1285" s="31"/>
      <c r="CG1285" s="31"/>
      <c r="CH1285" s="31"/>
      <c r="CI1285" s="31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</row>
    <row r="1286" spans="1:99" x14ac:dyDescent="0.15">
      <c r="A1286" s="3"/>
      <c r="B1286" s="3"/>
      <c r="C1286" s="3"/>
      <c r="D1286" s="3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4"/>
      <c r="AD1286" s="3"/>
      <c r="AE1286" s="3"/>
      <c r="AF1286" s="3"/>
      <c r="AG1286" s="3"/>
      <c r="AH1286" s="3"/>
      <c r="AI1286" s="3"/>
      <c r="AJ1286" s="3"/>
      <c r="AK1286" s="3"/>
      <c r="AL1286" s="3"/>
      <c r="AM1286" s="1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0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29"/>
      <c r="BQ1286" s="34"/>
      <c r="BR1286" s="34"/>
      <c r="BS1286" s="34"/>
      <c r="BT1286" s="34"/>
      <c r="BU1286" s="34"/>
      <c r="BV1286" s="34"/>
      <c r="BW1286" s="34"/>
      <c r="BX1286" s="34"/>
      <c r="BY1286" s="31"/>
      <c r="BZ1286" s="31"/>
      <c r="CA1286" s="31"/>
      <c r="CB1286" s="31"/>
      <c r="CC1286" s="31"/>
      <c r="CD1286" s="31"/>
      <c r="CE1286" s="31"/>
      <c r="CF1286" s="31"/>
      <c r="CG1286" s="31"/>
      <c r="CH1286" s="31"/>
      <c r="CI1286" s="31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</row>
    <row r="1287" spans="1:99" x14ac:dyDescent="0.15">
      <c r="A1287" s="3"/>
      <c r="B1287" s="3"/>
      <c r="C1287" s="3"/>
      <c r="D1287" s="3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4"/>
      <c r="AD1287" s="3"/>
      <c r="AE1287" s="3"/>
      <c r="AF1287" s="3"/>
      <c r="AG1287" s="3"/>
      <c r="AH1287" s="3"/>
      <c r="AI1287" s="3"/>
      <c r="AJ1287" s="3"/>
      <c r="AK1287" s="3"/>
      <c r="AL1287" s="3"/>
      <c r="AM1287" s="1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0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29"/>
      <c r="BQ1287" s="34"/>
      <c r="BR1287" s="34"/>
      <c r="BS1287" s="34"/>
      <c r="BT1287" s="34"/>
      <c r="BU1287" s="34"/>
      <c r="BV1287" s="34"/>
      <c r="BW1287" s="34"/>
      <c r="BX1287" s="34"/>
      <c r="BY1287" s="31"/>
      <c r="BZ1287" s="31"/>
      <c r="CA1287" s="31"/>
      <c r="CB1287" s="31"/>
      <c r="CC1287" s="31"/>
      <c r="CD1287" s="31"/>
      <c r="CE1287" s="31"/>
      <c r="CF1287" s="31"/>
      <c r="CG1287" s="31"/>
      <c r="CH1287" s="31"/>
      <c r="CI1287" s="31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</row>
    <row r="1288" spans="1:99" x14ac:dyDescent="0.15">
      <c r="A1288" s="3"/>
      <c r="B1288" s="3"/>
      <c r="C1288" s="3"/>
      <c r="D1288" s="3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4"/>
      <c r="AD1288" s="3"/>
      <c r="AE1288" s="3"/>
      <c r="AF1288" s="3"/>
      <c r="AG1288" s="3"/>
      <c r="AH1288" s="3"/>
      <c r="AI1288" s="3"/>
      <c r="AJ1288" s="3"/>
      <c r="AK1288" s="3"/>
      <c r="AL1288" s="3"/>
      <c r="AM1288" s="1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0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29"/>
      <c r="BQ1288" s="34"/>
      <c r="BR1288" s="34"/>
      <c r="BS1288" s="34"/>
      <c r="BT1288" s="34"/>
      <c r="BU1288" s="34"/>
      <c r="BV1288" s="34"/>
      <c r="BW1288" s="34"/>
      <c r="BX1288" s="34"/>
      <c r="BY1288" s="31"/>
      <c r="BZ1288" s="31"/>
      <c r="CA1288" s="31"/>
      <c r="CB1288" s="31"/>
      <c r="CC1288" s="31"/>
      <c r="CD1288" s="31"/>
      <c r="CE1288" s="31"/>
      <c r="CF1288" s="31"/>
      <c r="CG1288" s="31"/>
      <c r="CH1288" s="31"/>
      <c r="CI1288" s="31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</row>
    <row r="1289" spans="1:99" x14ac:dyDescent="0.15">
      <c r="A1289" s="3"/>
      <c r="B1289" s="3"/>
      <c r="C1289" s="3"/>
      <c r="D1289" s="3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4"/>
      <c r="AD1289" s="3"/>
      <c r="AE1289" s="3"/>
      <c r="AF1289" s="3"/>
      <c r="AG1289" s="3"/>
      <c r="AH1289" s="3"/>
      <c r="AI1289" s="3"/>
      <c r="AJ1289" s="3"/>
      <c r="AK1289" s="3"/>
      <c r="AL1289" s="3"/>
      <c r="AM1289" s="1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0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29"/>
      <c r="BQ1289" s="34"/>
      <c r="BR1289" s="34"/>
      <c r="BS1289" s="34"/>
      <c r="BT1289" s="34"/>
      <c r="BU1289" s="34"/>
      <c r="BV1289" s="34"/>
      <c r="BW1289" s="34"/>
      <c r="BX1289" s="34"/>
      <c r="BY1289" s="31"/>
      <c r="BZ1289" s="31"/>
      <c r="CA1289" s="31"/>
      <c r="CB1289" s="31"/>
      <c r="CC1289" s="31"/>
      <c r="CD1289" s="31"/>
      <c r="CE1289" s="31"/>
      <c r="CF1289" s="31"/>
      <c r="CG1289" s="31"/>
      <c r="CH1289" s="31"/>
      <c r="CI1289" s="31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</row>
    <row r="1290" spans="1:99" x14ac:dyDescent="0.15">
      <c r="A1290" s="3"/>
      <c r="B1290" s="3"/>
      <c r="C1290" s="3"/>
      <c r="D1290" s="3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4"/>
      <c r="AD1290" s="3"/>
      <c r="AE1290" s="3"/>
      <c r="AF1290" s="3"/>
      <c r="AG1290" s="3"/>
      <c r="AH1290" s="3"/>
      <c r="AI1290" s="3"/>
      <c r="AJ1290" s="3"/>
      <c r="AK1290" s="3"/>
      <c r="AL1290" s="3"/>
      <c r="AM1290" s="1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0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29"/>
      <c r="BQ1290" s="34"/>
      <c r="BR1290" s="34"/>
      <c r="BS1290" s="34"/>
      <c r="BT1290" s="34"/>
      <c r="BU1290" s="34"/>
      <c r="BV1290" s="34"/>
      <c r="BW1290" s="34"/>
      <c r="BX1290" s="34"/>
      <c r="BY1290" s="31"/>
      <c r="BZ1290" s="31"/>
      <c r="CA1290" s="31"/>
      <c r="CB1290" s="31"/>
      <c r="CC1290" s="31"/>
      <c r="CD1290" s="31"/>
      <c r="CE1290" s="31"/>
      <c r="CF1290" s="31"/>
      <c r="CG1290" s="31"/>
      <c r="CH1290" s="31"/>
      <c r="CI1290" s="31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</row>
    <row r="1291" spans="1:99" x14ac:dyDescent="0.15">
      <c r="A1291" s="3"/>
      <c r="B1291" s="3"/>
      <c r="C1291" s="3"/>
      <c r="D1291" s="3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4"/>
      <c r="AD1291" s="3"/>
      <c r="AE1291" s="3"/>
      <c r="AF1291" s="3"/>
      <c r="AG1291" s="3"/>
      <c r="AH1291" s="3"/>
      <c r="AI1291" s="3"/>
      <c r="AJ1291" s="3"/>
      <c r="AK1291" s="3"/>
      <c r="AL1291" s="3"/>
      <c r="AM1291" s="1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0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29"/>
      <c r="BQ1291" s="34"/>
      <c r="BR1291" s="34"/>
      <c r="BS1291" s="34"/>
      <c r="BT1291" s="34"/>
      <c r="BU1291" s="34"/>
      <c r="BV1291" s="34"/>
      <c r="BW1291" s="34"/>
      <c r="BX1291" s="34"/>
      <c r="BY1291" s="31"/>
      <c r="BZ1291" s="31"/>
      <c r="CA1291" s="31"/>
      <c r="CB1291" s="31"/>
      <c r="CC1291" s="31"/>
      <c r="CD1291" s="31"/>
      <c r="CE1291" s="31"/>
      <c r="CF1291" s="31"/>
      <c r="CG1291" s="31"/>
      <c r="CH1291" s="31"/>
      <c r="CI1291" s="31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</row>
    <row r="1292" spans="1:99" x14ac:dyDescent="0.15">
      <c r="A1292" s="3"/>
      <c r="B1292" s="3"/>
      <c r="C1292" s="3"/>
      <c r="D1292" s="3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4"/>
      <c r="AD1292" s="3"/>
      <c r="AE1292" s="3"/>
      <c r="AF1292" s="3"/>
      <c r="AG1292" s="3"/>
      <c r="AH1292" s="3"/>
      <c r="AI1292" s="3"/>
      <c r="AJ1292" s="3"/>
      <c r="AK1292" s="3"/>
      <c r="AL1292" s="3"/>
      <c r="AM1292" s="1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0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29"/>
      <c r="BQ1292" s="34"/>
      <c r="BR1292" s="34"/>
      <c r="BS1292" s="34"/>
      <c r="BT1292" s="34"/>
      <c r="BU1292" s="34"/>
      <c r="BV1292" s="34"/>
      <c r="BW1292" s="34"/>
      <c r="BX1292" s="34"/>
      <c r="BY1292" s="31"/>
      <c r="BZ1292" s="31"/>
      <c r="CA1292" s="31"/>
      <c r="CB1292" s="31"/>
      <c r="CC1292" s="31"/>
      <c r="CD1292" s="31"/>
      <c r="CE1292" s="31"/>
      <c r="CF1292" s="31"/>
      <c r="CG1292" s="31"/>
      <c r="CH1292" s="31"/>
      <c r="CI1292" s="31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</row>
    <row r="1293" spans="1:99" x14ac:dyDescent="0.15">
      <c r="A1293" s="3"/>
      <c r="B1293" s="3"/>
      <c r="C1293" s="3"/>
      <c r="D1293" s="3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4"/>
      <c r="AD1293" s="3"/>
      <c r="AE1293" s="3"/>
      <c r="AF1293" s="3"/>
      <c r="AG1293" s="3"/>
      <c r="AH1293" s="3"/>
      <c r="AI1293" s="3"/>
      <c r="AJ1293" s="3"/>
      <c r="AK1293" s="3"/>
      <c r="AL1293" s="3"/>
      <c r="AM1293" s="1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0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29"/>
      <c r="BQ1293" s="34"/>
      <c r="BR1293" s="34"/>
      <c r="BS1293" s="34"/>
      <c r="BT1293" s="34"/>
      <c r="BU1293" s="34"/>
      <c r="BV1293" s="34"/>
      <c r="BW1293" s="34"/>
      <c r="BX1293" s="34"/>
      <c r="BY1293" s="31"/>
      <c r="BZ1293" s="31"/>
      <c r="CA1293" s="31"/>
      <c r="CB1293" s="31"/>
      <c r="CC1293" s="31"/>
      <c r="CD1293" s="31"/>
      <c r="CE1293" s="31"/>
      <c r="CF1293" s="31"/>
      <c r="CG1293" s="31"/>
      <c r="CH1293" s="31"/>
      <c r="CI1293" s="31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</row>
    <row r="1294" spans="1:99" x14ac:dyDescent="0.15">
      <c r="A1294" s="3"/>
      <c r="B1294" s="3"/>
      <c r="C1294" s="3"/>
      <c r="D1294" s="3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4"/>
      <c r="AD1294" s="3"/>
      <c r="AE1294" s="3"/>
      <c r="AF1294" s="3"/>
      <c r="AG1294" s="3"/>
      <c r="AH1294" s="3"/>
      <c r="AI1294" s="3"/>
      <c r="AJ1294" s="3"/>
      <c r="AK1294" s="3"/>
      <c r="AL1294" s="3"/>
      <c r="AM1294" s="1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0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29"/>
      <c r="BQ1294" s="34"/>
      <c r="BR1294" s="34"/>
      <c r="BS1294" s="34"/>
      <c r="BT1294" s="34"/>
      <c r="BU1294" s="34"/>
      <c r="BV1294" s="34"/>
      <c r="BW1294" s="34"/>
      <c r="BX1294" s="34"/>
      <c r="BY1294" s="31"/>
      <c r="BZ1294" s="31"/>
      <c r="CA1294" s="31"/>
      <c r="CB1294" s="31"/>
      <c r="CC1294" s="31"/>
      <c r="CD1294" s="31"/>
      <c r="CE1294" s="31"/>
      <c r="CF1294" s="31"/>
      <c r="CG1294" s="31"/>
      <c r="CH1294" s="31"/>
      <c r="CI1294" s="31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</row>
    <row r="1295" spans="1:99" x14ac:dyDescent="0.15">
      <c r="A1295" s="3"/>
      <c r="B1295" s="3"/>
      <c r="C1295" s="3"/>
      <c r="D1295" s="3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4"/>
      <c r="AD1295" s="3"/>
      <c r="AE1295" s="3"/>
      <c r="AF1295" s="3"/>
      <c r="AG1295" s="3"/>
      <c r="AH1295" s="3"/>
      <c r="AI1295" s="3"/>
      <c r="AJ1295" s="3"/>
      <c r="AK1295" s="3"/>
      <c r="AL1295" s="3"/>
      <c r="AM1295" s="1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0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29"/>
      <c r="BQ1295" s="34"/>
      <c r="BR1295" s="34"/>
      <c r="BS1295" s="34"/>
      <c r="BT1295" s="34"/>
      <c r="BU1295" s="34"/>
      <c r="BV1295" s="34"/>
      <c r="BW1295" s="34"/>
      <c r="BX1295" s="34"/>
      <c r="BY1295" s="31"/>
      <c r="BZ1295" s="31"/>
      <c r="CA1295" s="31"/>
      <c r="CB1295" s="31"/>
      <c r="CC1295" s="31"/>
      <c r="CD1295" s="31"/>
      <c r="CE1295" s="31"/>
      <c r="CF1295" s="31"/>
      <c r="CG1295" s="31"/>
      <c r="CH1295" s="31"/>
      <c r="CI1295" s="31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</row>
    <row r="1296" spans="1:99" x14ac:dyDescent="0.15">
      <c r="A1296" s="3"/>
      <c r="B1296" s="3"/>
      <c r="C1296" s="3"/>
      <c r="D1296" s="3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4"/>
      <c r="AD1296" s="3"/>
      <c r="AE1296" s="3"/>
      <c r="AF1296" s="3"/>
      <c r="AG1296" s="3"/>
      <c r="AH1296" s="3"/>
      <c r="AI1296" s="3"/>
      <c r="AJ1296" s="3"/>
      <c r="AK1296" s="3"/>
      <c r="AL1296" s="3"/>
      <c r="AM1296" s="1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0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29"/>
      <c r="BQ1296" s="34"/>
      <c r="BR1296" s="34"/>
      <c r="BS1296" s="34"/>
      <c r="BT1296" s="34"/>
      <c r="BU1296" s="34"/>
      <c r="BV1296" s="34"/>
      <c r="BW1296" s="34"/>
      <c r="BX1296" s="34"/>
      <c r="BY1296" s="31"/>
      <c r="BZ1296" s="31"/>
      <c r="CA1296" s="31"/>
      <c r="CB1296" s="31"/>
      <c r="CC1296" s="31"/>
      <c r="CD1296" s="31"/>
      <c r="CE1296" s="31"/>
      <c r="CF1296" s="31"/>
      <c r="CG1296" s="31"/>
      <c r="CH1296" s="31"/>
      <c r="CI1296" s="31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</row>
    <row r="1297" spans="1:99" x14ac:dyDescent="0.15">
      <c r="A1297" s="3"/>
      <c r="B1297" s="3"/>
      <c r="C1297" s="3"/>
      <c r="D1297" s="3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4"/>
      <c r="AD1297" s="3"/>
      <c r="AE1297" s="3"/>
      <c r="AF1297" s="3"/>
      <c r="AG1297" s="3"/>
      <c r="AH1297" s="3"/>
      <c r="AI1297" s="3"/>
      <c r="AJ1297" s="3"/>
      <c r="AK1297" s="3"/>
      <c r="AL1297" s="3"/>
      <c r="AM1297" s="1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0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29"/>
      <c r="BQ1297" s="34"/>
      <c r="BR1297" s="34"/>
      <c r="BS1297" s="34"/>
      <c r="BT1297" s="34"/>
      <c r="BU1297" s="34"/>
      <c r="BV1297" s="34"/>
      <c r="BW1297" s="34"/>
      <c r="BX1297" s="34"/>
      <c r="BY1297" s="31"/>
      <c r="BZ1297" s="31"/>
      <c r="CA1297" s="31"/>
      <c r="CB1297" s="31"/>
      <c r="CC1297" s="31"/>
      <c r="CD1297" s="31"/>
      <c r="CE1297" s="31"/>
      <c r="CF1297" s="31"/>
      <c r="CG1297" s="31"/>
      <c r="CH1297" s="31"/>
      <c r="CI1297" s="31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</row>
    <row r="1298" spans="1:99" x14ac:dyDescent="0.15">
      <c r="A1298" s="3"/>
      <c r="B1298" s="3"/>
      <c r="C1298" s="3"/>
      <c r="D1298" s="3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4"/>
      <c r="AD1298" s="3"/>
      <c r="AE1298" s="3"/>
      <c r="AF1298" s="3"/>
      <c r="AG1298" s="3"/>
      <c r="AH1298" s="3"/>
      <c r="AI1298" s="3"/>
      <c r="AJ1298" s="3"/>
      <c r="AK1298" s="3"/>
      <c r="AL1298" s="3"/>
      <c r="AM1298" s="1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0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29"/>
      <c r="BQ1298" s="34"/>
      <c r="BR1298" s="34"/>
      <c r="BS1298" s="34"/>
      <c r="BT1298" s="34"/>
      <c r="BU1298" s="34"/>
      <c r="BV1298" s="34"/>
      <c r="BW1298" s="34"/>
      <c r="BX1298" s="34"/>
      <c r="BY1298" s="31"/>
      <c r="BZ1298" s="31"/>
      <c r="CA1298" s="31"/>
      <c r="CB1298" s="31"/>
      <c r="CC1298" s="31"/>
      <c r="CD1298" s="31"/>
      <c r="CE1298" s="31"/>
      <c r="CF1298" s="31"/>
      <c r="CG1298" s="31"/>
      <c r="CH1298" s="31"/>
      <c r="CI1298" s="31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</row>
    <row r="1299" spans="1:99" x14ac:dyDescent="0.15">
      <c r="A1299" s="3"/>
      <c r="B1299" s="3"/>
      <c r="C1299" s="3"/>
      <c r="D1299" s="3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4"/>
      <c r="AD1299" s="3"/>
      <c r="AE1299" s="3"/>
      <c r="AF1299" s="3"/>
      <c r="AG1299" s="3"/>
      <c r="AH1299" s="3"/>
      <c r="AI1299" s="3"/>
      <c r="AJ1299" s="3"/>
      <c r="AK1299" s="3"/>
      <c r="AL1299" s="3"/>
      <c r="AM1299" s="1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0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29"/>
      <c r="BQ1299" s="34"/>
      <c r="BR1299" s="34"/>
      <c r="BS1299" s="34"/>
      <c r="BT1299" s="34"/>
      <c r="BU1299" s="34"/>
      <c r="BV1299" s="34"/>
      <c r="BW1299" s="34"/>
      <c r="BX1299" s="34"/>
      <c r="BY1299" s="31"/>
      <c r="BZ1299" s="31"/>
      <c r="CA1299" s="31"/>
      <c r="CB1299" s="31"/>
      <c r="CC1299" s="31"/>
      <c r="CD1299" s="31"/>
      <c r="CE1299" s="31"/>
      <c r="CF1299" s="31"/>
      <c r="CG1299" s="31"/>
      <c r="CH1299" s="31"/>
      <c r="CI1299" s="31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</row>
    <row r="1300" spans="1:99" x14ac:dyDescent="0.15">
      <c r="A1300" s="3"/>
      <c r="B1300" s="3"/>
      <c r="C1300" s="3"/>
      <c r="D1300" s="3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4"/>
      <c r="AD1300" s="3"/>
      <c r="AE1300" s="3"/>
      <c r="AF1300" s="3"/>
      <c r="AG1300" s="3"/>
      <c r="AH1300" s="3"/>
      <c r="AI1300" s="3"/>
      <c r="AJ1300" s="3"/>
      <c r="AK1300" s="3"/>
      <c r="AL1300" s="3"/>
      <c r="AM1300" s="1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0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29"/>
      <c r="BQ1300" s="34"/>
      <c r="BR1300" s="34"/>
      <c r="BS1300" s="34"/>
      <c r="BT1300" s="34"/>
      <c r="BU1300" s="34"/>
      <c r="BV1300" s="34"/>
      <c r="BW1300" s="34"/>
      <c r="BX1300" s="34"/>
      <c r="BY1300" s="31"/>
      <c r="BZ1300" s="31"/>
      <c r="CA1300" s="31"/>
      <c r="CB1300" s="31"/>
      <c r="CC1300" s="31"/>
      <c r="CD1300" s="31"/>
      <c r="CE1300" s="31"/>
      <c r="CF1300" s="31"/>
      <c r="CG1300" s="31"/>
      <c r="CH1300" s="31"/>
      <c r="CI1300" s="31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</row>
    <row r="1301" spans="1:99" x14ac:dyDescent="0.15">
      <c r="A1301" s="3"/>
      <c r="B1301" s="3"/>
      <c r="C1301" s="3"/>
      <c r="D1301" s="3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4"/>
      <c r="AD1301" s="3"/>
      <c r="AE1301" s="3"/>
      <c r="AF1301" s="3"/>
      <c r="AG1301" s="3"/>
      <c r="AH1301" s="3"/>
      <c r="AI1301" s="3"/>
      <c r="AJ1301" s="3"/>
      <c r="AK1301" s="3"/>
      <c r="AL1301" s="3"/>
      <c r="AM1301" s="1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0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29"/>
      <c r="BQ1301" s="34"/>
      <c r="BR1301" s="34"/>
      <c r="BS1301" s="34"/>
      <c r="BT1301" s="34"/>
      <c r="BU1301" s="34"/>
      <c r="BV1301" s="34"/>
      <c r="BW1301" s="34"/>
      <c r="BX1301" s="34"/>
      <c r="BY1301" s="31"/>
      <c r="BZ1301" s="31"/>
      <c r="CA1301" s="31"/>
      <c r="CB1301" s="31"/>
      <c r="CC1301" s="31"/>
      <c r="CD1301" s="31"/>
      <c r="CE1301" s="31"/>
      <c r="CF1301" s="31"/>
      <c r="CG1301" s="31"/>
      <c r="CH1301" s="31"/>
      <c r="CI1301" s="31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</row>
    <row r="1302" spans="1:99" x14ac:dyDescent="0.15">
      <c r="A1302" s="3"/>
      <c r="B1302" s="3"/>
      <c r="C1302" s="3"/>
      <c r="D1302" s="3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4"/>
      <c r="AD1302" s="3"/>
      <c r="AE1302" s="3"/>
      <c r="AF1302" s="3"/>
      <c r="AG1302" s="3"/>
      <c r="AH1302" s="3"/>
      <c r="AI1302" s="3"/>
      <c r="AJ1302" s="3"/>
      <c r="AK1302" s="3"/>
      <c r="AL1302" s="3"/>
      <c r="AM1302" s="1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0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29"/>
      <c r="BQ1302" s="34"/>
      <c r="BR1302" s="34"/>
      <c r="BS1302" s="34"/>
      <c r="BT1302" s="34"/>
      <c r="BU1302" s="34"/>
      <c r="BV1302" s="34"/>
      <c r="BW1302" s="34"/>
      <c r="BX1302" s="34"/>
      <c r="BY1302" s="31"/>
      <c r="BZ1302" s="31"/>
      <c r="CA1302" s="31"/>
      <c r="CB1302" s="31"/>
      <c r="CC1302" s="31"/>
      <c r="CD1302" s="31"/>
      <c r="CE1302" s="31"/>
      <c r="CF1302" s="31"/>
      <c r="CG1302" s="31"/>
      <c r="CH1302" s="31"/>
      <c r="CI1302" s="31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</row>
    <row r="1303" spans="1:99" x14ac:dyDescent="0.15">
      <c r="A1303" s="3"/>
      <c r="B1303" s="3"/>
      <c r="C1303" s="3"/>
      <c r="D1303" s="3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4"/>
      <c r="AD1303" s="3"/>
      <c r="AE1303" s="3"/>
      <c r="AF1303" s="3"/>
      <c r="AG1303" s="3"/>
      <c r="AH1303" s="3"/>
      <c r="AI1303" s="3"/>
      <c r="AJ1303" s="3"/>
      <c r="AK1303" s="3"/>
      <c r="AL1303" s="3"/>
      <c r="AM1303" s="1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0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29"/>
      <c r="BQ1303" s="34"/>
      <c r="BR1303" s="34"/>
      <c r="BS1303" s="34"/>
      <c r="BT1303" s="34"/>
      <c r="BU1303" s="34"/>
      <c r="BV1303" s="34"/>
      <c r="BW1303" s="34"/>
      <c r="BX1303" s="34"/>
      <c r="BY1303" s="31"/>
      <c r="BZ1303" s="31"/>
      <c r="CA1303" s="31"/>
      <c r="CB1303" s="31"/>
      <c r="CC1303" s="31"/>
      <c r="CD1303" s="31"/>
      <c r="CE1303" s="31"/>
      <c r="CF1303" s="31"/>
      <c r="CG1303" s="31"/>
      <c r="CH1303" s="31"/>
      <c r="CI1303" s="31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</row>
    <row r="1304" spans="1:99" x14ac:dyDescent="0.15">
      <c r="A1304" s="3"/>
      <c r="B1304" s="3"/>
      <c r="C1304" s="3"/>
      <c r="D1304" s="3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4"/>
      <c r="AD1304" s="3"/>
      <c r="AE1304" s="3"/>
      <c r="AF1304" s="3"/>
      <c r="AG1304" s="3"/>
      <c r="AH1304" s="3"/>
      <c r="AI1304" s="3"/>
      <c r="AJ1304" s="3"/>
      <c r="AK1304" s="3"/>
      <c r="AL1304" s="3"/>
      <c r="AM1304" s="1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0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29"/>
      <c r="BQ1304" s="34"/>
      <c r="BR1304" s="34"/>
      <c r="BS1304" s="34"/>
      <c r="BT1304" s="34"/>
      <c r="BU1304" s="34"/>
      <c r="BV1304" s="34"/>
      <c r="BW1304" s="34"/>
      <c r="BX1304" s="34"/>
      <c r="BY1304" s="31"/>
      <c r="BZ1304" s="31"/>
      <c r="CA1304" s="31"/>
      <c r="CB1304" s="31"/>
      <c r="CC1304" s="31"/>
      <c r="CD1304" s="31"/>
      <c r="CE1304" s="31"/>
      <c r="CF1304" s="31"/>
      <c r="CG1304" s="31"/>
      <c r="CH1304" s="31"/>
      <c r="CI1304" s="31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</row>
    <row r="1305" spans="1:99" x14ac:dyDescent="0.15">
      <c r="A1305" s="3"/>
      <c r="B1305" s="3"/>
      <c r="C1305" s="3"/>
      <c r="D1305" s="3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4"/>
      <c r="AD1305" s="3"/>
      <c r="AE1305" s="3"/>
      <c r="AF1305" s="3"/>
      <c r="AG1305" s="3"/>
      <c r="AH1305" s="3"/>
      <c r="AI1305" s="3"/>
      <c r="AJ1305" s="3"/>
      <c r="AK1305" s="3"/>
      <c r="AL1305" s="3"/>
      <c r="AM1305" s="1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0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29"/>
      <c r="BQ1305" s="34"/>
      <c r="BR1305" s="34"/>
      <c r="BS1305" s="34"/>
      <c r="BT1305" s="34"/>
      <c r="BU1305" s="34"/>
      <c r="BV1305" s="34"/>
      <c r="BW1305" s="34"/>
      <c r="BX1305" s="34"/>
      <c r="BY1305" s="31"/>
      <c r="BZ1305" s="31"/>
      <c r="CA1305" s="31"/>
      <c r="CB1305" s="31"/>
      <c r="CC1305" s="31"/>
      <c r="CD1305" s="31"/>
      <c r="CE1305" s="31"/>
      <c r="CF1305" s="31"/>
      <c r="CG1305" s="31"/>
      <c r="CH1305" s="31"/>
      <c r="CI1305" s="31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</row>
    <row r="1306" spans="1:99" x14ac:dyDescent="0.15">
      <c r="A1306" s="3"/>
      <c r="B1306" s="3"/>
      <c r="C1306" s="3"/>
      <c r="D1306" s="3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4"/>
      <c r="AD1306" s="3"/>
      <c r="AE1306" s="3"/>
      <c r="AF1306" s="3"/>
      <c r="AG1306" s="3"/>
      <c r="AH1306" s="3"/>
      <c r="AI1306" s="3"/>
      <c r="AJ1306" s="3"/>
      <c r="AK1306" s="3"/>
      <c r="AL1306" s="3"/>
      <c r="AM1306" s="1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0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29"/>
      <c r="BQ1306" s="34"/>
      <c r="BR1306" s="34"/>
      <c r="BS1306" s="34"/>
      <c r="BT1306" s="34"/>
      <c r="BU1306" s="34"/>
      <c r="BV1306" s="34"/>
      <c r="BW1306" s="34"/>
      <c r="BX1306" s="34"/>
      <c r="BY1306" s="31"/>
      <c r="BZ1306" s="31"/>
      <c r="CA1306" s="31"/>
      <c r="CB1306" s="31"/>
      <c r="CC1306" s="31"/>
      <c r="CD1306" s="31"/>
      <c r="CE1306" s="31"/>
      <c r="CF1306" s="31"/>
      <c r="CG1306" s="31"/>
      <c r="CH1306" s="31"/>
      <c r="CI1306" s="31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</row>
    <row r="1307" spans="1:99" x14ac:dyDescent="0.15">
      <c r="A1307" s="3"/>
      <c r="B1307" s="3"/>
      <c r="C1307" s="3"/>
      <c r="D1307" s="3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4"/>
      <c r="AD1307" s="3"/>
      <c r="AE1307" s="3"/>
      <c r="AF1307" s="3"/>
      <c r="AG1307" s="3"/>
      <c r="AH1307" s="3"/>
      <c r="AI1307" s="3"/>
      <c r="AJ1307" s="3"/>
      <c r="AK1307" s="3"/>
      <c r="AL1307" s="3"/>
      <c r="AM1307" s="1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0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29"/>
      <c r="BQ1307" s="34"/>
      <c r="BR1307" s="34"/>
      <c r="BS1307" s="34"/>
      <c r="BT1307" s="34"/>
      <c r="BU1307" s="34"/>
      <c r="BV1307" s="34"/>
      <c r="BW1307" s="34"/>
      <c r="BX1307" s="34"/>
      <c r="BY1307" s="31"/>
      <c r="BZ1307" s="31"/>
      <c r="CA1307" s="31"/>
      <c r="CB1307" s="31"/>
      <c r="CC1307" s="31"/>
      <c r="CD1307" s="31"/>
      <c r="CE1307" s="31"/>
      <c r="CF1307" s="31"/>
      <c r="CG1307" s="31"/>
      <c r="CH1307" s="31"/>
      <c r="CI1307" s="31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</row>
    <row r="1308" spans="1:99" x14ac:dyDescent="0.15">
      <c r="A1308" s="3"/>
      <c r="B1308" s="3"/>
      <c r="C1308" s="3"/>
      <c r="D1308" s="3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4"/>
      <c r="AD1308" s="3"/>
      <c r="AE1308" s="3"/>
      <c r="AF1308" s="3"/>
      <c r="AG1308" s="3"/>
      <c r="AH1308" s="3"/>
      <c r="AI1308" s="3"/>
      <c r="AJ1308" s="3"/>
      <c r="AK1308" s="3"/>
      <c r="AL1308" s="3"/>
      <c r="AM1308" s="1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0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29"/>
      <c r="BQ1308" s="34"/>
      <c r="BR1308" s="34"/>
      <c r="BS1308" s="34"/>
      <c r="BT1308" s="34"/>
      <c r="BU1308" s="34"/>
      <c r="BV1308" s="34"/>
      <c r="BW1308" s="34"/>
      <c r="BX1308" s="34"/>
      <c r="BY1308" s="31"/>
      <c r="BZ1308" s="31"/>
      <c r="CA1308" s="31"/>
      <c r="CB1308" s="31"/>
      <c r="CC1308" s="31"/>
      <c r="CD1308" s="31"/>
      <c r="CE1308" s="31"/>
      <c r="CF1308" s="31"/>
      <c r="CG1308" s="31"/>
      <c r="CH1308" s="31"/>
      <c r="CI1308" s="31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</row>
    <row r="1309" spans="1:99" x14ac:dyDescent="0.15">
      <c r="A1309" s="3"/>
      <c r="B1309" s="3"/>
      <c r="C1309" s="3"/>
      <c r="D1309" s="3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4"/>
      <c r="AD1309" s="3"/>
      <c r="AE1309" s="3"/>
      <c r="AF1309" s="3"/>
      <c r="AG1309" s="3"/>
      <c r="AH1309" s="3"/>
      <c r="AI1309" s="3"/>
      <c r="AJ1309" s="3"/>
      <c r="AK1309" s="3"/>
      <c r="AL1309" s="3"/>
      <c r="AM1309" s="1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0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29"/>
      <c r="BQ1309" s="34"/>
      <c r="BR1309" s="34"/>
      <c r="BS1309" s="34"/>
      <c r="BT1309" s="34"/>
      <c r="BU1309" s="34"/>
      <c r="BV1309" s="34"/>
      <c r="BW1309" s="34"/>
      <c r="BX1309" s="34"/>
      <c r="BY1309" s="31"/>
      <c r="BZ1309" s="31"/>
      <c r="CA1309" s="31"/>
      <c r="CB1309" s="31"/>
      <c r="CC1309" s="31"/>
      <c r="CD1309" s="31"/>
      <c r="CE1309" s="31"/>
      <c r="CF1309" s="31"/>
      <c r="CG1309" s="31"/>
      <c r="CH1309" s="31"/>
      <c r="CI1309" s="31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</row>
    <row r="1310" spans="1:99" x14ac:dyDescent="0.15">
      <c r="A1310" s="3"/>
      <c r="B1310" s="3"/>
      <c r="C1310" s="3"/>
      <c r="D1310" s="3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4"/>
      <c r="AD1310" s="3"/>
      <c r="AE1310" s="3"/>
      <c r="AF1310" s="3"/>
      <c r="AG1310" s="3"/>
      <c r="AH1310" s="3"/>
      <c r="AI1310" s="3"/>
      <c r="AJ1310" s="3"/>
      <c r="AK1310" s="3"/>
      <c r="AL1310" s="3"/>
      <c r="AM1310" s="1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0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29"/>
      <c r="BQ1310" s="34"/>
      <c r="BR1310" s="34"/>
      <c r="BS1310" s="34"/>
      <c r="BT1310" s="34"/>
      <c r="BU1310" s="34"/>
      <c r="BV1310" s="34"/>
      <c r="BW1310" s="34"/>
      <c r="BX1310" s="34"/>
      <c r="BY1310" s="31"/>
      <c r="BZ1310" s="31"/>
      <c r="CA1310" s="31"/>
      <c r="CB1310" s="31"/>
      <c r="CC1310" s="31"/>
      <c r="CD1310" s="31"/>
      <c r="CE1310" s="31"/>
      <c r="CF1310" s="31"/>
      <c r="CG1310" s="31"/>
      <c r="CH1310" s="31"/>
      <c r="CI1310" s="31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</row>
    <row r="1311" spans="1:99" x14ac:dyDescent="0.15">
      <c r="A1311" s="3"/>
      <c r="B1311" s="3"/>
      <c r="C1311" s="3"/>
      <c r="D1311" s="3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4"/>
      <c r="AD1311" s="3"/>
      <c r="AE1311" s="3"/>
      <c r="AF1311" s="3"/>
      <c r="AG1311" s="3"/>
      <c r="AH1311" s="3"/>
      <c r="AI1311" s="3"/>
      <c r="AJ1311" s="3"/>
      <c r="AK1311" s="3"/>
      <c r="AL1311" s="3"/>
      <c r="AM1311" s="1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0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29"/>
      <c r="BQ1311" s="34"/>
      <c r="BR1311" s="34"/>
      <c r="BS1311" s="34"/>
      <c r="BT1311" s="34"/>
      <c r="BU1311" s="34"/>
      <c r="BV1311" s="34"/>
      <c r="BW1311" s="34"/>
      <c r="BX1311" s="34"/>
      <c r="BY1311" s="31"/>
      <c r="BZ1311" s="31"/>
      <c r="CA1311" s="31"/>
      <c r="CB1311" s="31"/>
      <c r="CC1311" s="31"/>
      <c r="CD1311" s="31"/>
      <c r="CE1311" s="31"/>
      <c r="CF1311" s="31"/>
      <c r="CG1311" s="31"/>
      <c r="CH1311" s="31"/>
      <c r="CI1311" s="31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</row>
    <row r="1312" spans="1:99" x14ac:dyDescent="0.15">
      <c r="A1312" s="3"/>
      <c r="B1312" s="3"/>
      <c r="C1312" s="3"/>
      <c r="D1312" s="3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4"/>
      <c r="AD1312" s="3"/>
      <c r="AE1312" s="3"/>
      <c r="AF1312" s="3"/>
      <c r="AG1312" s="3"/>
      <c r="AH1312" s="3"/>
      <c r="AI1312" s="3"/>
      <c r="AJ1312" s="3"/>
      <c r="AK1312" s="3"/>
      <c r="AL1312" s="3"/>
      <c r="AM1312" s="1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0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29"/>
      <c r="BQ1312" s="34"/>
      <c r="BR1312" s="34"/>
      <c r="BS1312" s="34"/>
      <c r="BT1312" s="34"/>
      <c r="BU1312" s="34"/>
      <c r="BV1312" s="34"/>
      <c r="BW1312" s="34"/>
      <c r="BX1312" s="34"/>
      <c r="BY1312" s="31"/>
      <c r="BZ1312" s="31"/>
      <c r="CA1312" s="31"/>
      <c r="CB1312" s="31"/>
      <c r="CC1312" s="31"/>
      <c r="CD1312" s="31"/>
      <c r="CE1312" s="31"/>
      <c r="CF1312" s="31"/>
      <c r="CG1312" s="31"/>
      <c r="CH1312" s="31"/>
      <c r="CI1312" s="31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</row>
    <row r="1313" spans="1:99" x14ac:dyDescent="0.15">
      <c r="A1313" s="3"/>
      <c r="B1313" s="3"/>
      <c r="C1313" s="3"/>
      <c r="D1313" s="3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4"/>
      <c r="AD1313" s="3"/>
      <c r="AE1313" s="3"/>
      <c r="AF1313" s="3"/>
      <c r="AG1313" s="3"/>
      <c r="AH1313" s="3"/>
      <c r="AI1313" s="3"/>
      <c r="AJ1313" s="3"/>
      <c r="AK1313" s="3"/>
      <c r="AL1313" s="3"/>
      <c r="AM1313" s="1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0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29"/>
      <c r="BQ1313" s="34"/>
      <c r="BR1313" s="34"/>
      <c r="BS1313" s="34"/>
      <c r="BT1313" s="34"/>
      <c r="BU1313" s="34"/>
      <c r="BV1313" s="34"/>
      <c r="BW1313" s="34"/>
      <c r="BX1313" s="34"/>
      <c r="BY1313" s="31"/>
      <c r="BZ1313" s="31"/>
      <c r="CA1313" s="31"/>
      <c r="CB1313" s="31"/>
      <c r="CC1313" s="31"/>
      <c r="CD1313" s="31"/>
      <c r="CE1313" s="31"/>
      <c r="CF1313" s="31"/>
      <c r="CG1313" s="31"/>
      <c r="CH1313" s="31"/>
      <c r="CI1313" s="31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</row>
    <row r="1314" spans="1:99" x14ac:dyDescent="0.15">
      <c r="A1314" s="3"/>
      <c r="B1314" s="3"/>
      <c r="C1314" s="3"/>
      <c r="D1314" s="3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4"/>
      <c r="AD1314" s="3"/>
      <c r="AE1314" s="3"/>
      <c r="AF1314" s="3"/>
      <c r="AG1314" s="3"/>
      <c r="AH1314" s="3"/>
      <c r="AI1314" s="3"/>
      <c r="AJ1314" s="3"/>
      <c r="AK1314" s="3"/>
      <c r="AL1314" s="3"/>
      <c r="AM1314" s="1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0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29"/>
      <c r="BQ1314" s="34"/>
      <c r="BR1314" s="34"/>
      <c r="BS1314" s="34"/>
      <c r="BT1314" s="34"/>
      <c r="BU1314" s="34"/>
      <c r="BV1314" s="34"/>
      <c r="BW1314" s="34"/>
      <c r="BX1314" s="34"/>
      <c r="BY1314" s="31"/>
      <c r="BZ1314" s="31"/>
      <c r="CA1314" s="31"/>
      <c r="CB1314" s="31"/>
      <c r="CC1314" s="31"/>
      <c r="CD1314" s="31"/>
      <c r="CE1314" s="31"/>
      <c r="CF1314" s="31"/>
      <c r="CG1314" s="31"/>
      <c r="CH1314" s="31"/>
      <c r="CI1314" s="31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</row>
    <row r="1315" spans="1:99" x14ac:dyDescent="0.15">
      <c r="A1315" s="3"/>
      <c r="B1315" s="3"/>
      <c r="C1315" s="3"/>
      <c r="D1315" s="3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4"/>
      <c r="AD1315" s="3"/>
      <c r="AE1315" s="3"/>
      <c r="AF1315" s="3"/>
      <c r="AG1315" s="3"/>
      <c r="AH1315" s="3"/>
      <c r="AI1315" s="3"/>
      <c r="AJ1315" s="3"/>
      <c r="AK1315" s="3"/>
      <c r="AL1315" s="3"/>
      <c r="AM1315" s="1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0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29"/>
      <c r="BQ1315" s="34"/>
      <c r="BR1315" s="34"/>
      <c r="BS1315" s="34"/>
      <c r="BT1315" s="34"/>
      <c r="BU1315" s="34"/>
      <c r="BV1315" s="34"/>
      <c r="BW1315" s="34"/>
      <c r="BX1315" s="34"/>
      <c r="BY1315" s="31"/>
      <c r="BZ1315" s="31"/>
      <c r="CA1315" s="31"/>
      <c r="CB1315" s="31"/>
      <c r="CC1315" s="31"/>
      <c r="CD1315" s="31"/>
      <c r="CE1315" s="31"/>
      <c r="CF1315" s="31"/>
      <c r="CG1315" s="31"/>
      <c r="CH1315" s="31"/>
      <c r="CI1315" s="31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</row>
    <row r="1316" spans="1:99" x14ac:dyDescent="0.15">
      <c r="A1316" s="3"/>
      <c r="B1316" s="3"/>
      <c r="C1316" s="3"/>
      <c r="D1316" s="3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4"/>
      <c r="AD1316" s="3"/>
      <c r="AE1316" s="3"/>
      <c r="AF1316" s="3"/>
      <c r="AG1316" s="3"/>
      <c r="AH1316" s="3"/>
      <c r="AI1316" s="3"/>
      <c r="AJ1316" s="3"/>
      <c r="AK1316" s="3"/>
      <c r="AL1316" s="3"/>
      <c r="AM1316" s="1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0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29"/>
      <c r="BQ1316" s="34"/>
      <c r="BR1316" s="34"/>
      <c r="BS1316" s="34"/>
      <c r="BT1316" s="34"/>
      <c r="BU1316" s="34"/>
      <c r="BV1316" s="34"/>
      <c r="BW1316" s="34"/>
      <c r="BX1316" s="34"/>
      <c r="BY1316" s="31"/>
      <c r="BZ1316" s="31"/>
      <c r="CA1316" s="31"/>
      <c r="CB1316" s="31"/>
      <c r="CC1316" s="31"/>
      <c r="CD1316" s="31"/>
      <c r="CE1316" s="31"/>
      <c r="CF1316" s="31"/>
      <c r="CG1316" s="31"/>
      <c r="CH1316" s="31"/>
      <c r="CI1316" s="31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</row>
    <row r="1317" spans="1:99" x14ac:dyDescent="0.15">
      <c r="A1317" s="3"/>
      <c r="B1317" s="3"/>
      <c r="C1317" s="3"/>
      <c r="D1317" s="3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4"/>
      <c r="AD1317" s="3"/>
      <c r="AE1317" s="3"/>
      <c r="AF1317" s="3"/>
      <c r="AG1317" s="3"/>
      <c r="AH1317" s="3"/>
      <c r="AI1317" s="3"/>
      <c r="AJ1317" s="3"/>
      <c r="AK1317" s="3"/>
      <c r="AL1317" s="3"/>
      <c r="AM1317" s="1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0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29"/>
      <c r="BQ1317" s="34"/>
      <c r="BR1317" s="34"/>
      <c r="BS1317" s="34"/>
      <c r="BT1317" s="34"/>
      <c r="BU1317" s="34"/>
      <c r="BV1317" s="34"/>
      <c r="BW1317" s="34"/>
      <c r="BX1317" s="34"/>
      <c r="BY1317" s="31"/>
      <c r="BZ1317" s="31"/>
      <c r="CA1317" s="31"/>
      <c r="CB1317" s="31"/>
      <c r="CC1317" s="31"/>
      <c r="CD1317" s="31"/>
      <c r="CE1317" s="31"/>
      <c r="CF1317" s="31"/>
      <c r="CG1317" s="31"/>
      <c r="CH1317" s="31"/>
      <c r="CI1317" s="31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</row>
    <row r="1318" spans="1:99" x14ac:dyDescent="0.15">
      <c r="A1318" s="3"/>
      <c r="B1318" s="3"/>
      <c r="C1318" s="3"/>
      <c r="D1318" s="3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4"/>
      <c r="AD1318" s="3"/>
      <c r="AE1318" s="3"/>
      <c r="AF1318" s="3"/>
      <c r="AG1318" s="3"/>
      <c r="AH1318" s="3"/>
      <c r="AI1318" s="3"/>
      <c r="AJ1318" s="3"/>
      <c r="AK1318" s="3"/>
      <c r="AL1318" s="3"/>
      <c r="AM1318" s="1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0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29"/>
      <c r="BQ1318" s="34"/>
      <c r="BR1318" s="34"/>
      <c r="BS1318" s="34"/>
      <c r="BT1318" s="34"/>
      <c r="BU1318" s="34"/>
      <c r="BV1318" s="34"/>
      <c r="BW1318" s="34"/>
      <c r="BX1318" s="34"/>
      <c r="BY1318" s="31"/>
      <c r="BZ1318" s="31"/>
      <c r="CA1318" s="31"/>
      <c r="CB1318" s="31"/>
      <c r="CC1318" s="31"/>
      <c r="CD1318" s="31"/>
      <c r="CE1318" s="31"/>
      <c r="CF1318" s="31"/>
      <c r="CG1318" s="31"/>
      <c r="CH1318" s="31"/>
      <c r="CI1318" s="31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</row>
    <row r="1319" spans="1:99" x14ac:dyDescent="0.15">
      <c r="A1319" s="3"/>
      <c r="B1319" s="3"/>
      <c r="C1319" s="3"/>
      <c r="D1319" s="3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4"/>
      <c r="AD1319" s="3"/>
      <c r="AE1319" s="3"/>
      <c r="AF1319" s="3"/>
      <c r="AG1319" s="3"/>
      <c r="AH1319" s="3"/>
      <c r="AI1319" s="3"/>
      <c r="AJ1319" s="3"/>
      <c r="AK1319" s="3"/>
      <c r="AL1319" s="3"/>
      <c r="AM1319" s="1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0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29"/>
      <c r="BQ1319" s="34"/>
      <c r="BR1319" s="34"/>
      <c r="BS1319" s="34"/>
      <c r="BT1319" s="34"/>
      <c r="BU1319" s="34"/>
      <c r="BV1319" s="34"/>
      <c r="BW1319" s="34"/>
      <c r="BX1319" s="34"/>
      <c r="BY1319" s="31"/>
      <c r="BZ1319" s="31"/>
      <c r="CA1319" s="31"/>
      <c r="CB1319" s="31"/>
      <c r="CC1319" s="31"/>
      <c r="CD1319" s="31"/>
      <c r="CE1319" s="31"/>
      <c r="CF1319" s="31"/>
      <c r="CG1319" s="31"/>
      <c r="CH1319" s="31"/>
      <c r="CI1319" s="31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</row>
    <row r="1320" spans="1:99" x14ac:dyDescent="0.15">
      <c r="A1320" s="3"/>
      <c r="B1320" s="3"/>
      <c r="C1320" s="3"/>
      <c r="D1320" s="3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4"/>
      <c r="AD1320" s="3"/>
      <c r="AE1320" s="3"/>
      <c r="AF1320" s="3"/>
      <c r="AG1320" s="3"/>
      <c r="AH1320" s="3"/>
      <c r="AI1320" s="3"/>
      <c r="AJ1320" s="3"/>
      <c r="AK1320" s="3"/>
      <c r="AL1320" s="3"/>
      <c r="AM1320" s="1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0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29"/>
      <c r="BQ1320" s="34"/>
      <c r="BR1320" s="34"/>
      <c r="BS1320" s="34"/>
      <c r="BT1320" s="34"/>
      <c r="BU1320" s="34"/>
      <c r="BV1320" s="34"/>
      <c r="BW1320" s="34"/>
      <c r="BX1320" s="34"/>
      <c r="BY1320" s="31"/>
      <c r="BZ1320" s="31"/>
      <c r="CA1320" s="31"/>
      <c r="CB1320" s="31"/>
      <c r="CC1320" s="31"/>
      <c r="CD1320" s="31"/>
      <c r="CE1320" s="31"/>
      <c r="CF1320" s="31"/>
      <c r="CG1320" s="31"/>
      <c r="CH1320" s="31"/>
      <c r="CI1320" s="31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</row>
    <row r="1321" spans="1:99" x14ac:dyDescent="0.15">
      <c r="A1321" s="3"/>
      <c r="B1321" s="3"/>
      <c r="C1321" s="3"/>
      <c r="D1321" s="3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4"/>
      <c r="AD1321" s="3"/>
      <c r="AE1321" s="3"/>
      <c r="AF1321" s="3"/>
      <c r="AG1321" s="3"/>
      <c r="AH1321" s="3"/>
      <c r="AI1321" s="3"/>
      <c r="AJ1321" s="3"/>
      <c r="AK1321" s="3"/>
      <c r="AL1321" s="3"/>
      <c r="AM1321" s="1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0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29"/>
      <c r="BQ1321" s="34"/>
      <c r="BR1321" s="34"/>
      <c r="BS1321" s="34"/>
      <c r="BT1321" s="34"/>
      <c r="BU1321" s="34"/>
      <c r="BV1321" s="34"/>
      <c r="BW1321" s="34"/>
      <c r="BX1321" s="34"/>
      <c r="BY1321" s="31"/>
      <c r="BZ1321" s="31"/>
      <c r="CA1321" s="31"/>
      <c r="CB1321" s="31"/>
      <c r="CC1321" s="31"/>
      <c r="CD1321" s="31"/>
      <c r="CE1321" s="31"/>
      <c r="CF1321" s="31"/>
      <c r="CG1321" s="31"/>
      <c r="CH1321" s="31"/>
      <c r="CI1321" s="31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</row>
    <row r="1322" spans="1:99" x14ac:dyDescent="0.15">
      <c r="A1322" s="3"/>
      <c r="B1322" s="3"/>
      <c r="C1322" s="3"/>
      <c r="D1322" s="3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4"/>
      <c r="AD1322" s="3"/>
      <c r="AE1322" s="3"/>
      <c r="AF1322" s="3"/>
      <c r="AG1322" s="3"/>
      <c r="AH1322" s="3"/>
      <c r="AI1322" s="3"/>
      <c r="AJ1322" s="3"/>
      <c r="AK1322" s="3"/>
      <c r="AL1322" s="3"/>
      <c r="AM1322" s="1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0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29"/>
      <c r="BQ1322" s="34"/>
      <c r="BR1322" s="34"/>
      <c r="BS1322" s="34"/>
      <c r="BT1322" s="34"/>
      <c r="BU1322" s="34"/>
      <c r="BV1322" s="34"/>
      <c r="BW1322" s="34"/>
      <c r="BX1322" s="34"/>
      <c r="BY1322" s="31"/>
      <c r="BZ1322" s="31"/>
      <c r="CA1322" s="31"/>
      <c r="CB1322" s="31"/>
      <c r="CC1322" s="31"/>
      <c r="CD1322" s="31"/>
      <c r="CE1322" s="31"/>
      <c r="CF1322" s="31"/>
      <c r="CG1322" s="31"/>
      <c r="CH1322" s="31"/>
      <c r="CI1322" s="31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</row>
    <row r="1323" spans="1:99" x14ac:dyDescent="0.15">
      <c r="A1323" s="3"/>
      <c r="B1323" s="3"/>
      <c r="C1323" s="3"/>
      <c r="D1323" s="3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4"/>
      <c r="AD1323" s="3"/>
      <c r="AE1323" s="3"/>
      <c r="AF1323" s="3"/>
      <c r="AG1323" s="3"/>
      <c r="AH1323" s="3"/>
      <c r="AI1323" s="3"/>
      <c r="AJ1323" s="3"/>
      <c r="AK1323" s="3"/>
      <c r="AL1323" s="3"/>
      <c r="AM1323" s="1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0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29"/>
      <c r="BQ1323" s="34"/>
      <c r="BR1323" s="34"/>
      <c r="BS1323" s="34"/>
      <c r="BT1323" s="34"/>
      <c r="BU1323" s="34"/>
      <c r="BV1323" s="34"/>
      <c r="BW1323" s="34"/>
      <c r="BX1323" s="34"/>
      <c r="BY1323" s="31"/>
      <c r="BZ1323" s="31"/>
      <c r="CA1323" s="31"/>
      <c r="CB1323" s="31"/>
      <c r="CC1323" s="31"/>
      <c r="CD1323" s="31"/>
      <c r="CE1323" s="31"/>
      <c r="CF1323" s="31"/>
      <c r="CG1323" s="31"/>
      <c r="CH1323" s="31"/>
      <c r="CI1323" s="31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</row>
    <row r="1324" spans="1:99" x14ac:dyDescent="0.15">
      <c r="A1324" s="3"/>
      <c r="B1324" s="3"/>
      <c r="C1324" s="3"/>
      <c r="D1324" s="3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4"/>
      <c r="AD1324" s="3"/>
      <c r="AE1324" s="3"/>
      <c r="AF1324" s="3"/>
      <c r="AG1324" s="3"/>
      <c r="AH1324" s="3"/>
      <c r="AI1324" s="3"/>
      <c r="AJ1324" s="3"/>
      <c r="AK1324" s="3"/>
      <c r="AL1324" s="3"/>
      <c r="AM1324" s="1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0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29"/>
      <c r="BQ1324" s="34"/>
      <c r="BR1324" s="34"/>
      <c r="BS1324" s="34"/>
      <c r="BT1324" s="34"/>
      <c r="BU1324" s="34"/>
      <c r="BV1324" s="34"/>
      <c r="BW1324" s="34"/>
      <c r="BX1324" s="34"/>
      <c r="BY1324" s="31"/>
      <c r="BZ1324" s="31"/>
      <c r="CA1324" s="31"/>
      <c r="CB1324" s="31"/>
      <c r="CC1324" s="31"/>
      <c r="CD1324" s="31"/>
      <c r="CE1324" s="31"/>
      <c r="CF1324" s="31"/>
      <c r="CG1324" s="31"/>
      <c r="CH1324" s="31"/>
      <c r="CI1324" s="31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</row>
    <row r="1325" spans="1:99" x14ac:dyDescent="0.15">
      <c r="A1325" s="3"/>
      <c r="B1325" s="3"/>
      <c r="C1325" s="3"/>
      <c r="D1325" s="3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4"/>
      <c r="AD1325" s="3"/>
      <c r="AE1325" s="3"/>
      <c r="AF1325" s="3"/>
      <c r="AG1325" s="3"/>
      <c r="AH1325" s="3"/>
      <c r="AI1325" s="3"/>
      <c r="AJ1325" s="3"/>
      <c r="AK1325" s="3"/>
      <c r="AL1325" s="3"/>
      <c r="AM1325" s="1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0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29"/>
      <c r="BQ1325" s="34"/>
      <c r="BR1325" s="34"/>
      <c r="BS1325" s="34"/>
      <c r="BT1325" s="34"/>
      <c r="BU1325" s="34"/>
      <c r="BV1325" s="34"/>
      <c r="BW1325" s="34"/>
      <c r="BX1325" s="34"/>
      <c r="BY1325" s="31"/>
      <c r="BZ1325" s="31"/>
      <c r="CA1325" s="31"/>
      <c r="CB1325" s="31"/>
      <c r="CC1325" s="31"/>
      <c r="CD1325" s="31"/>
      <c r="CE1325" s="31"/>
      <c r="CF1325" s="31"/>
      <c r="CG1325" s="31"/>
      <c r="CH1325" s="31"/>
      <c r="CI1325" s="31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</row>
    <row r="1326" spans="1:99" x14ac:dyDescent="0.15">
      <c r="A1326" s="3"/>
      <c r="B1326" s="3"/>
      <c r="C1326" s="3"/>
      <c r="D1326" s="3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4"/>
      <c r="AD1326" s="3"/>
      <c r="AE1326" s="3"/>
      <c r="AF1326" s="3"/>
      <c r="AG1326" s="3"/>
      <c r="AH1326" s="3"/>
      <c r="AI1326" s="3"/>
      <c r="AJ1326" s="3"/>
      <c r="AK1326" s="3"/>
      <c r="AL1326" s="3"/>
      <c r="AM1326" s="1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0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29"/>
      <c r="BQ1326" s="34"/>
      <c r="BR1326" s="34"/>
      <c r="BS1326" s="34"/>
      <c r="BT1326" s="34"/>
      <c r="BU1326" s="34"/>
      <c r="BV1326" s="34"/>
      <c r="BW1326" s="34"/>
      <c r="BX1326" s="34"/>
      <c r="BY1326" s="31"/>
      <c r="BZ1326" s="31"/>
      <c r="CA1326" s="31"/>
      <c r="CB1326" s="31"/>
      <c r="CC1326" s="31"/>
      <c r="CD1326" s="31"/>
      <c r="CE1326" s="31"/>
      <c r="CF1326" s="31"/>
      <c r="CG1326" s="31"/>
      <c r="CH1326" s="31"/>
      <c r="CI1326" s="31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</row>
    <row r="1327" spans="1:99" x14ac:dyDescent="0.15">
      <c r="A1327" s="3"/>
      <c r="B1327" s="3"/>
      <c r="C1327" s="3"/>
      <c r="D1327" s="3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4"/>
      <c r="AD1327" s="3"/>
      <c r="AE1327" s="3"/>
      <c r="AF1327" s="3"/>
      <c r="AG1327" s="3"/>
      <c r="AH1327" s="3"/>
      <c r="AI1327" s="3"/>
      <c r="AJ1327" s="3"/>
      <c r="AK1327" s="3"/>
      <c r="AL1327" s="3"/>
      <c r="AM1327" s="1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0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29"/>
      <c r="BQ1327" s="34"/>
      <c r="BR1327" s="34"/>
      <c r="BS1327" s="34"/>
      <c r="BT1327" s="34"/>
      <c r="BU1327" s="34"/>
      <c r="BV1327" s="34"/>
      <c r="BW1327" s="34"/>
      <c r="BX1327" s="34"/>
      <c r="BY1327" s="31"/>
      <c r="BZ1327" s="31"/>
      <c r="CA1327" s="31"/>
      <c r="CB1327" s="31"/>
      <c r="CC1327" s="31"/>
      <c r="CD1327" s="31"/>
      <c r="CE1327" s="31"/>
      <c r="CF1327" s="31"/>
      <c r="CG1327" s="31"/>
      <c r="CH1327" s="31"/>
      <c r="CI1327" s="31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</row>
    <row r="1328" spans="1:99" x14ac:dyDescent="0.15">
      <c r="A1328" s="3"/>
      <c r="B1328" s="3"/>
      <c r="C1328" s="3"/>
      <c r="D1328" s="3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4"/>
      <c r="AD1328" s="3"/>
      <c r="AE1328" s="3"/>
      <c r="AF1328" s="3"/>
      <c r="AG1328" s="3"/>
      <c r="AH1328" s="3"/>
      <c r="AI1328" s="3"/>
      <c r="AJ1328" s="3"/>
      <c r="AK1328" s="3"/>
      <c r="AL1328" s="3"/>
      <c r="AM1328" s="1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0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29"/>
      <c r="BQ1328" s="34"/>
      <c r="BR1328" s="34"/>
      <c r="BS1328" s="34"/>
      <c r="BT1328" s="34"/>
      <c r="BU1328" s="34"/>
      <c r="BV1328" s="34"/>
      <c r="BW1328" s="34"/>
      <c r="BX1328" s="34"/>
      <c r="BY1328" s="31"/>
      <c r="BZ1328" s="31"/>
      <c r="CA1328" s="31"/>
      <c r="CB1328" s="31"/>
      <c r="CC1328" s="31"/>
      <c r="CD1328" s="31"/>
      <c r="CE1328" s="31"/>
      <c r="CF1328" s="31"/>
      <c r="CG1328" s="31"/>
      <c r="CH1328" s="31"/>
      <c r="CI1328" s="31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</row>
    <row r="1329" spans="1:99" x14ac:dyDescent="0.15">
      <c r="A1329" s="3"/>
      <c r="B1329" s="3"/>
      <c r="C1329" s="3"/>
      <c r="D1329" s="3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4"/>
      <c r="AD1329" s="3"/>
      <c r="AE1329" s="3"/>
      <c r="AF1329" s="3"/>
      <c r="AG1329" s="3"/>
      <c r="AH1329" s="3"/>
      <c r="AI1329" s="3"/>
      <c r="AJ1329" s="3"/>
      <c r="AK1329" s="3"/>
      <c r="AL1329" s="3"/>
      <c r="AM1329" s="1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0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29"/>
      <c r="BQ1329" s="34"/>
      <c r="BR1329" s="34"/>
      <c r="BS1329" s="34"/>
      <c r="BT1329" s="34"/>
      <c r="BU1329" s="34"/>
      <c r="BV1329" s="34"/>
      <c r="BW1329" s="34"/>
      <c r="BX1329" s="34"/>
      <c r="BY1329" s="31"/>
      <c r="BZ1329" s="31"/>
      <c r="CA1329" s="31"/>
      <c r="CB1329" s="31"/>
      <c r="CC1329" s="31"/>
      <c r="CD1329" s="31"/>
      <c r="CE1329" s="31"/>
      <c r="CF1329" s="31"/>
      <c r="CG1329" s="31"/>
      <c r="CH1329" s="31"/>
      <c r="CI1329" s="31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</row>
    <row r="1330" spans="1:99" x14ac:dyDescent="0.15">
      <c r="A1330" s="3"/>
      <c r="B1330" s="3"/>
      <c r="C1330" s="3"/>
      <c r="D1330" s="3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4"/>
      <c r="AD1330" s="3"/>
      <c r="AE1330" s="3"/>
      <c r="AF1330" s="3"/>
      <c r="AG1330" s="3"/>
      <c r="AH1330" s="3"/>
      <c r="AI1330" s="3"/>
      <c r="AJ1330" s="3"/>
      <c r="AK1330" s="3"/>
      <c r="AL1330" s="3"/>
      <c r="AM1330" s="1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0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29"/>
      <c r="BQ1330" s="34"/>
      <c r="BR1330" s="34"/>
      <c r="BS1330" s="34"/>
      <c r="BT1330" s="34"/>
      <c r="BU1330" s="34"/>
      <c r="BV1330" s="34"/>
      <c r="BW1330" s="34"/>
      <c r="BX1330" s="34"/>
      <c r="BY1330" s="31"/>
      <c r="BZ1330" s="31"/>
      <c r="CA1330" s="31"/>
      <c r="CB1330" s="31"/>
      <c r="CC1330" s="31"/>
      <c r="CD1330" s="31"/>
      <c r="CE1330" s="31"/>
      <c r="CF1330" s="31"/>
      <c r="CG1330" s="31"/>
      <c r="CH1330" s="31"/>
      <c r="CI1330" s="31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</row>
    <row r="1331" spans="1:99" x14ac:dyDescent="0.15">
      <c r="A1331" s="3"/>
      <c r="B1331" s="3"/>
      <c r="C1331" s="3"/>
      <c r="D1331" s="3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4"/>
      <c r="AD1331" s="3"/>
      <c r="AE1331" s="3"/>
      <c r="AF1331" s="3"/>
      <c r="AG1331" s="3"/>
      <c r="AH1331" s="3"/>
      <c r="AI1331" s="3"/>
      <c r="AJ1331" s="3"/>
      <c r="AK1331" s="3"/>
      <c r="AL1331" s="3"/>
      <c r="AM1331" s="1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0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29"/>
      <c r="BQ1331" s="34"/>
      <c r="BR1331" s="34"/>
      <c r="BS1331" s="34"/>
      <c r="BT1331" s="34"/>
      <c r="BU1331" s="34"/>
      <c r="BV1331" s="34"/>
      <c r="BW1331" s="34"/>
      <c r="BX1331" s="34"/>
      <c r="BY1331" s="31"/>
      <c r="BZ1331" s="31"/>
      <c r="CA1331" s="31"/>
      <c r="CB1331" s="31"/>
      <c r="CC1331" s="31"/>
      <c r="CD1331" s="31"/>
      <c r="CE1331" s="31"/>
      <c r="CF1331" s="31"/>
      <c r="CG1331" s="31"/>
      <c r="CH1331" s="31"/>
      <c r="CI1331" s="31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</row>
    <row r="1332" spans="1:99" x14ac:dyDescent="0.15">
      <c r="A1332" s="3"/>
      <c r="B1332" s="3"/>
      <c r="C1332" s="3"/>
      <c r="D1332" s="3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4"/>
      <c r="AD1332" s="3"/>
      <c r="AE1332" s="3"/>
      <c r="AF1332" s="3"/>
      <c r="AG1332" s="3"/>
      <c r="AH1332" s="3"/>
      <c r="AI1332" s="3"/>
      <c r="AJ1332" s="3"/>
      <c r="AK1332" s="3"/>
      <c r="AL1332" s="3"/>
      <c r="AM1332" s="1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0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29"/>
      <c r="BQ1332" s="34"/>
      <c r="BR1332" s="34"/>
      <c r="BS1332" s="34"/>
      <c r="BT1332" s="34"/>
      <c r="BU1332" s="34"/>
      <c r="BV1332" s="34"/>
      <c r="BW1332" s="34"/>
      <c r="BX1332" s="34"/>
      <c r="BY1332" s="31"/>
      <c r="BZ1332" s="31"/>
      <c r="CA1332" s="31"/>
      <c r="CB1332" s="31"/>
      <c r="CC1332" s="31"/>
      <c r="CD1332" s="31"/>
      <c r="CE1332" s="31"/>
      <c r="CF1332" s="31"/>
      <c r="CG1332" s="31"/>
      <c r="CH1332" s="31"/>
      <c r="CI1332" s="31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</row>
    <row r="1333" spans="1:99" x14ac:dyDescent="0.15">
      <c r="A1333" s="3"/>
      <c r="B1333" s="3"/>
      <c r="C1333" s="3"/>
      <c r="D1333" s="3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4"/>
      <c r="AD1333" s="3"/>
      <c r="AE1333" s="3"/>
      <c r="AF1333" s="3"/>
      <c r="AG1333" s="3"/>
      <c r="AH1333" s="3"/>
      <c r="AI1333" s="3"/>
      <c r="AJ1333" s="3"/>
      <c r="AK1333" s="3"/>
      <c r="AL1333" s="3"/>
      <c r="AM1333" s="1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0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29"/>
      <c r="BQ1333" s="34"/>
      <c r="BR1333" s="34"/>
      <c r="BS1333" s="34"/>
      <c r="BT1333" s="34"/>
      <c r="BU1333" s="34"/>
      <c r="BV1333" s="34"/>
      <c r="BW1333" s="34"/>
      <c r="BX1333" s="34"/>
      <c r="BY1333" s="31"/>
      <c r="BZ1333" s="31"/>
      <c r="CA1333" s="31"/>
      <c r="CB1333" s="31"/>
      <c r="CC1333" s="31"/>
      <c r="CD1333" s="31"/>
      <c r="CE1333" s="31"/>
      <c r="CF1333" s="31"/>
      <c r="CG1333" s="31"/>
      <c r="CH1333" s="31"/>
      <c r="CI1333" s="31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</row>
    <row r="1334" spans="1:99" x14ac:dyDescent="0.15">
      <c r="A1334" s="3"/>
      <c r="B1334" s="3"/>
      <c r="C1334" s="3"/>
      <c r="D1334" s="3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4"/>
      <c r="AD1334" s="3"/>
      <c r="AE1334" s="3"/>
      <c r="AF1334" s="3"/>
      <c r="AG1334" s="3"/>
      <c r="AH1334" s="3"/>
      <c r="AI1334" s="3"/>
      <c r="AJ1334" s="3"/>
      <c r="AK1334" s="3"/>
      <c r="AL1334" s="3"/>
      <c r="AM1334" s="1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0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29"/>
      <c r="BQ1334" s="34"/>
      <c r="BR1334" s="34"/>
      <c r="BS1334" s="34"/>
      <c r="BT1334" s="34"/>
      <c r="BU1334" s="34"/>
      <c r="BV1334" s="34"/>
      <c r="BW1334" s="34"/>
      <c r="BX1334" s="34"/>
      <c r="BY1334" s="31"/>
      <c r="BZ1334" s="31"/>
      <c r="CA1334" s="31"/>
      <c r="CB1334" s="31"/>
      <c r="CC1334" s="31"/>
      <c r="CD1334" s="31"/>
      <c r="CE1334" s="31"/>
      <c r="CF1334" s="31"/>
      <c r="CG1334" s="31"/>
      <c r="CH1334" s="31"/>
      <c r="CI1334" s="31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</row>
    <row r="1335" spans="1:99" x14ac:dyDescent="0.15">
      <c r="A1335" s="3"/>
      <c r="B1335" s="3"/>
      <c r="C1335" s="3"/>
      <c r="D1335" s="3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4"/>
      <c r="AD1335" s="3"/>
      <c r="AE1335" s="3"/>
      <c r="AF1335" s="3"/>
      <c r="AG1335" s="3"/>
      <c r="AH1335" s="3"/>
      <c r="AI1335" s="3"/>
      <c r="AJ1335" s="3"/>
      <c r="AK1335" s="3"/>
      <c r="AL1335" s="3"/>
      <c r="AM1335" s="1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0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29"/>
      <c r="BQ1335" s="34"/>
      <c r="BR1335" s="34"/>
      <c r="BS1335" s="34"/>
      <c r="BT1335" s="34"/>
      <c r="BU1335" s="34"/>
      <c r="BV1335" s="34"/>
      <c r="BW1335" s="34"/>
      <c r="BX1335" s="34"/>
      <c r="BY1335" s="31"/>
      <c r="BZ1335" s="31"/>
      <c r="CA1335" s="31"/>
      <c r="CB1335" s="31"/>
      <c r="CC1335" s="31"/>
      <c r="CD1335" s="31"/>
      <c r="CE1335" s="31"/>
      <c r="CF1335" s="31"/>
      <c r="CG1335" s="31"/>
      <c r="CH1335" s="31"/>
      <c r="CI1335" s="31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</row>
    <row r="1336" spans="1:99" x14ac:dyDescent="0.15">
      <c r="A1336" s="3"/>
      <c r="B1336" s="3"/>
      <c r="C1336" s="3"/>
      <c r="D1336" s="3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4"/>
      <c r="AD1336" s="3"/>
      <c r="AE1336" s="3"/>
      <c r="AF1336" s="3"/>
      <c r="AG1336" s="3"/>
      <c r="AH1336" s="3"/>
      <c r="AI1336" s="3"/>
      <c r="AJ1336" s="3"/>
      <c r="AK1336" s="3"/>
      <c r="AL1336" s="3"/>
      <c r="AM1336" s="1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0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29"/>
      <c r="BQ1336" s="34"/>
      <c r="BR1336" s="34"/>
      <c r="BS1336" s="34"/>
      <c r="BT1336" s="34"/>
      <c r="BU1336" s="34"/>
      <c r="BV1336" s="34"/>
      <c r="BW1336" s="34"/>
      <c r="BX1336" s="34"/>
      <c r="BY1336" s="31"/>
      <c r="BZ1336" s="31"/>
      <c r="CA1336" s="31"/>
      <c r="CB1336" s="31"/>
      <c r="CC1336" s="31"/>
      <c r="CD1336" s="31"/>
      <c r="CE1336" s="31"/>
      <c r="CF1336" s="31"/>
      <c r="CG1336" s="31"/>
      <c r="CH1336" s="31"/>
      <c r="CI1336" s="31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</row>
    <row r="1337" spans="1:99" x14ac:dyDescent="0.15">
      <c r="A1337" s="3"/>
      <c r="B1337" s="3"/>
      <c r="C1337" s="3"/>
      <c r="D1337" s="3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4"/>
      <c r="AD1337" s="3"/>
      <c r="AE1337" s="3"/>
      <c r="AF1337" s="3"/>
      <c r="AG1337" s="3"/>
      <c r="AH1337" s="3"/>
      <c r="AI1337" s="3"/>
      <c r="AJ1337" s="3"/>
      <c r="AK1337" s="3"/>
      <c r="AL1337" s="3"/>
      <c r="AM1337" s="1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0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29"/>
      <c r="BQ1337" s="34"/>
      <c r="BR1337" s="34"/>
      <c r="BS1337" s="34"/>
      <c r="BT1337" s="34"/>
      <c r="BU1337" s="34"/>
      <c r="BV1337" s="34"/>
      <c r="BW1337" s="34"/>
      <c r="BX1337" s="34"/>
      <c r="BY1337" s="31"/>
      <c r="BZ1337" s="31"/>
      <c r="CA1337" s="31"/>
      <c r="CB1337" s="31"/>
      <c r="CC1337" s="31"/>
      <c r="CD1337" s="31"/>
      <c r="CE1337" s="31"/>
      <c r="CF1337" s="31"/>
      <c r="CG1337" s="31"/>
      <c r="CH1337" s="31"/>
      <c r="CI1337" s="31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</row>
    <row r="1338" spans="1:99" x14ac:dyDescent="0.15">
      <c r="A1338" s="3"/>
      <c r="B1338" s="3"/>
      <c r="C1338" s="3"/>
      <c r="D1338" s="3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4"/>
      <c r="AD1338" s="3"/>
      <c r="AE1338" s="3"/>
      <c r="AF1338" s="3"/>
      <c r="AG1338" s="3"/>
      <c r="AH1338" s="3"/>
      <c r="AI1338" s="3"/>
      <c r="AJ1338" s="3"/>
      <c r="AK1338" s="3"/>
      <c r="AL1338" s="3"/>
      <c r="AM1338" s="1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0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29"/>
      <c r="BQ1338" s="34"/>
      <c r="BR1338" s="34"/>
      <c r="BS1338" s="34"/>
      <c r="BT1338" s="34"/>
      <c r="BU1338" s="34"/>
      <c r="BV1338" s="34"/>
      <c r="BW1338" s="34"/>
      <c r="BX1338" s="34"/>
      <c r="BY1338" s="31"/>
      <c r="BZ1338" s="31"/>
      <c r="CA1338" s="31"/>
      <c r="CB1338" s="31"/>
      <c r="CC1338" s="31"/>
      <c r="CD1338" s="31"/>
      <c r="CE1338" s="31"/>
      <c r="CF1338" s="31"/>
      <c r="CG1338" s="31"/>
      <c r="CH1338" s="31"/>
      <c r="CI1338" s="31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</row>
    <row r="1339" spans="1:99" x14ac:dyDescent="0.15">
      <c r="A1339" s="3"/>
      <c r="B1339" s="3"/>
      <c r="C1339" s="3"/>
      <c r="D1339" s="3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4"/>
      <c r="AD1339" s="3"/>
      <c r="AE1339" s="3"/>
      <c r="AF1339" s="3"/>
      <c r="AG1339" s="3"/>
      <c r="AH1339" s="3"/>
      <c r="AI1339" s="3"/>
      <c r="AJ1339" s="3"/>
      <c r="AK1339" s="3"/>
      <c r="AL1339" s="3"/>
      <c r="AM1339" s="1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0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29"/>
      <c r="BQ1339" s="34"/>
      <c r="BR1339" s="34"/>
      <c r="BS1339" s="34"/>
      <c r="BT1339" s="34"/>
      <c r="BU1339" s="34"/>
      <c r="BV1339" s="34"/>
      <c r="BW1339" s="34"/>
      <c r="BX1339" s="34"/>
      <c r="BY1339" s="31"/>
      <c r="BZ1339" s="31"/>
      <c r="CA1339" s="31"/>
      <c r="CB1339" s="31"/>
      <c r="CC1339" s="31"/>
      <c r="CD1339" s="31"/>
      <c r="CE1339" s="31"/>
      <c r="CF1339" s="31"/>
      <c r="CG1339" s="31"/>
      <c r="CH1339" s="31"/>
      <c r="CI1339" s="31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</row>
    <row r="1340" spans="1:99" x14ac:dyDescent="0.15">
      <c r="A1340" s="3"/>
      <c r="B1340" s="3"/>
      <c r="C1340" s="3"/>
      <c r="D1340" s="3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4"/>
      <c r="AD1340" s="3"/>
      <c r="AE1340" s="3"/>
      <c r="AF1340" s="3"/>
      <c r="AG1340" s="3"/>
      <c r="AH1340" s="3"/>
      <c r="AI1340" s="3"/>
      <c r="AJ1340" s="3"/>
      <c r="AK1340" s="3"/>
      <c r="AL1340" s="3"/>
      <c r="AM1340" s="1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0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29"/>
      <c r="BQ1340" s="34"/>
      <c r="BR1340" s="34"/>
      <c r="BS1340" s="34"/>
      <c r="BT1340" s="34"/>
      <c r="BU1340" s="34"/>
      <c r="BV1340" s="34"/>
      <c r="BW1340" s="34"/>
      <c r="BX1340" s="34"/>
      <c r="BY1340" s="31"/>
      <c r="BZ1340" s="31"/>
      <c r="CA1340" s="31"/>
      <c r="CB1340" s="31"/>
      <c r="CC1340" s="31"/>
      <c r="CD1340" s="31"/>
      <c r="CE1340" s="31"/>
      <c r="CF1340" s="31"/>
      <c r="CG1340" s="31"/>
      <c r="CH1340" s="31"/>
      <c r="CI1340" s="31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</row>
    <row r="1341" spans="1:99" x14ac:dyDescent="0.15">
      <c r="A1341" s="3"/>
      <c r="B1341" s="3"/>
      <c r="C1341" s="3"/>
      <c r="D1341" s="3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4"/>
      <c r="AD1341" s="3"/>
      <c r="AE1341" s="3"/>
      <c r="AF1341" s="3"/>
      <c r="AG1341" s="3"/>
      <c r="AH1341" s="3"/>
      <c r="AI1341" s="3"/>
      <c r="AJ1341" s="3"/>
      <c r="AK1341" s="3"/>
      <c r="AL1341" s="3"/>
      <c r="AM1341" s="1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0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29"/>
      <c r="BQ1341" s="34"/>
      <c r="BR1341" s="34"/>
      <c r="BS1341" s="34"/>
      <c r="BT1341" s="34"/>
      <c r="BU1341" s="34"/>
      <c r="BV1341" s="34"/>
      <c r="BW1341" s="34"/>
      <c r="BX1341" s="34"/>
      <c r="BY1341" s="31"/>
      <c r="BZ1341" s="31"/>
      <c r="CA1341" s="31"/>
      <c r="CB1341" s="31"/>
      <c r="CC1341" s="31"/>
      <c r="CD1341" s="31"/>
      <c r="CE1341" s="31"/>
      <c r="CF1341" s="31"/>
      <c r="CG1341" s="31"/>
      <c r="CH1341" s="31"/>
      <c r="CI1341" s="31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</row>
    <row r="1342" spans="1:99" x14ac:dyDescent="0.15">
      <c r="A1342" s="3"/>
      <c r="B1342" s="3"/>
      <c r="C1342" s="3"/>
      <c r="D1342" s="3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4"/>
      <c r="AD1342" s="3"/>
      <c r="AE1342" s="3"/>
      <c r="AF1342" s="3"/>
      <c r="AG1342" s="3"/>
      <c r="AH1342" s="3"/>
      <c r="AI1342" s="3"/>
      <c r="AJ1342" s="3"/>
      <c r="AK1342" s="3"/>
      <c r="AL1342" s="3"/>
      <c r="AM1342" s="1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0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29"/>
      <c r="BQ1342" s="34"/>
      <c r="BR1342" s="34"/>
      <c r="BS1342" s="34"/>
      <c r="BT1342" s="34"/>
      <c r="BU1342" s="34"/>
      <c r="BV1342" s="34"/>
      <c r="BW1342" s="34"/>
      <c r="BX1342" s="34"/>
      <c r="BY1342" s="31"/>
      <c r="BZ1342" s="31"/>
      <c r="CA1342" s="31"/>
      <c r="CB1342" s="31"/>
      <c r="CC1342" s="31"/>
      <c r="CD1342" s="31"/>
      <c r="CE1342" s="31"/>
      <c r="CF1342" s="31"/>
      <c r="CG1342" s="31"/>
      <c r="CH1342" s="31"/>
      <c r="CI1342" s="31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</row>
    <row r="1343" spans="1:99" x14ac:dyDescent="0.15">
      <c r="A1343" s="3"/>
      <c r="B1343" s="3"/>
      <c r="C1343" s="3"/>
      <c r="D1343" s="3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4"/>
      <c r="AD1343" s="3"/>
      <c r="AE1343" s="3"/>
      <c r="AF1343" s="3"/>
      <c r="AG1343" s="3"/>
      <c r="AH1343" s="3"/>
      <c r="AI1343" s="3"/>
      <c r="AJ1343" s="3"/>
      <c r="AK1343" s="3"/>
      <c r="AL1343" s="3"/>
      <c r="AM1343" s="1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0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29"/>
      <c r="BQ1343" s="34"/>
      <c r="BR1343" s="34"/>
      <c r="BS1343" s="34"/>
      <c r="BT1343" s="34"/>
      <c r="BU1343" s="34"/>
      <c r="BV1343" s="34"/>
      <c r="BW1343" s="34"/>
      <c r="BX1343" s="34"/>
      <c r="BY1343" s="31"/>
      <c r="BZ1343" s="31"/>
      <c r="CA1343" s="31"/>
      <c r="CB1343" s="31"/>
      <c r="CC1343" s="31"/>
      <c r="CD1343" s="31"/>
      <c r="CE1343" s="31"/>
      <c r="CF1343" s="31"/>
      <c r="CG1343" s="31"/>
      <c r="CH1343" s="31"/>
      <c r="CI1343" s="31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</row>
    <row r="1344" spans="1:99" x14ac:dyDescent="0.15">
      <c r="A1344" s="3"/>
      <c r="B1344" s="3"/>
      <c r="C1344" s="3"/>
      <c r="D1344" s="3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4"/>
      <c r="AD1344" s="3"/>
      <c r="AE1344" s="3"/>
      <c r="AF1344" s="3"/>
      <c r="AG1344" s="3"/>
      <c r="AH1344" s="3"/>
      <c r="AI1344" s="3"/>
      <c r="AJ1344" s="3"/>
      <c r="AK1344" s="3"/>
      <c r="AL1344" s="3"/>
      <c r="AM1344" s="1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0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29"/>
      <c r="BQ1344" s="34"/>
      <c r="BR1344" s="34"/>
      <c r="BS1344" s="34"/>
      <c r="BT1344" s="34"/>
      <c r="BU1344" s="34"/>
      <c r="BV1344" s="34"/>
      <c r="BW1344" s="34"/>
      <c r="BX1344" s="34"/>
      <c r="BY1344" s="31"/>
      <c r="BZ1344" s="31"/>
      <c r="CA1344" s="31"/>
      <c r="CB1344" s="31"/>
      <c r="CC1344" s="31"/>
      <c r="CD1344" s="31"/>
      <c r="CE1344" s="31"/>
      <c r="CF1344" s="31"/>
      <c r="CG1344" s="31"/>
      <c r="CH1344" s="31"/>
      <c r="CI1344" s="31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</row>
    <row r="1345" spans="1:99" x14ac:dyDescent="0.15">
      <c r="A1345" s="3"/>
      <c r="B1345" s="3"/>
      <c r="C1345" s="3"/>
      <c r="D1345" s="3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4"/>
      <c r="AD1345" s="3"/>
      <c r="AE1345" s="3"/>
      <c r="AF1345" s="3"/>
      <c r="AG1345" s="3"/>
      <c r="AH1345" s="3"/>
      <c r="AI1345" s="3"/>
      <c r="AJ1345" s="3"/>
      <c r="AK1345" s="3"/>
      <c r="AL1345" s="3"/>
      <c r="AM1345" s="1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0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29"/>
      <c r="BQ1345" s="34"/>
      <c r="BR1345" s="34"/>
      <c r="BS1345" s="34"/>
      <c r="BT1345" s="34"/>
      <c r="BU1345" s="34"/>
      <c r="BV1345" s="34"/>
      <c r="BW1345" s="34"/>
      <c r="BX1345" s="34"/>
      <c r="BY1345" s="31"/>
      <c r="BZ1345" s="31"/>
      <c r="CA1345" s="31"/>
      <c r="CB1345" s="31"/>
      <c r="CC1345" s="31"/>
      <c r="CD1345" s="31"/>
      <c r="CE1345" s="31"/>
      <c r="CF1345" s="31"/>
      <c r="CG1345" s="31"/>
      <c r="CH1345" s="31"/>
      <c r="CI1345" s="31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</row>
    <row r="1346" spans="1:99" x14ac:dyDescent="0.15">
      <c r="A1346" s="3"/>
      <c r="B1346" s="3"/>
      <c r="C1346" s="3"/>
      <c r="D1346" s="3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4"/>
      <c r="AD1346" s="3"/>
      <c r="AE1346" s="3"/>
      <c r="AF1346" s="3"/>
      <c r="AG1346" s="3"/>
      <c r="AH1346" s="3"/>
      <c r="AI1346" s="3"/>
      <c r="AJ1346" s="3"/>
      <c r="AK1346" s="3"/>
      <c r="AL1346" s="3"/>
      <c r="AM1346" s="1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0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29"/>
      <c r="BQ1346" s="34"/>
      <c r="BR1346" s="34"/>
      <c r="BS1346" s="34"/>
      <c r="BT1346" s="34"/>
      <c r="BU1346" s="34"/>
      <c r="BV1346" s="34"/>
      <c r="BW1346" s="34"/>
      <c r="BX1346" s="34"/>
      <c r="BY1346" s="31"/>
      <c r="BZ1346" s="31"/>
      <c r="CA1346" s="31"/>
      <c r="CB1346" s="31"/>
      <c r="CC1346" s="31"/>
      <c r="CD1346" s="31"/>
      <c r="CE1346" s="31"/>
      <c r="CF1346" s="31"/>
      <c r="CG1346" s="31"/>
      <c r="CH1346" s="31"/>
      <c r="CI1346" s="31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</row>
    <row r="1347" spans="1:99" x14ac:dyDescent="0.15">
      <c r="A1347" s="3"/>
      <c r="B1347" s="3"/>
      <c r="C1347" s="3"/>
      <c r="D1347" s="3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4"/>
      <c r="AD1347" s="3"/>
      <c r="AE1347" s="3"/>
      <c r="AF1347" s="3"/>
      <c r="AG1347" s="3"/>
      <c r="AH1347" s="3"/>
      <c r="AI1347" s="3"/>
      <c r="AJ1347" s="3"/>
      <c r="AK1347" s="3"/>
      <c r="AL1347" s="3"/>
      <c r="AM1347" s="1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0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29"/>
      <c r="BQ1347" s="34"/>
      <c r="BR1347" s="34"/>
      <c r="BS1347" s="34"/>
      <c r="BT1347" s="34"/>
      <c r="BU1347" s="34"/>
      <c r="BV1347" s="34"/>
      <c r="BW1347" s="34"/>
      <c r="BX1347" s="34"/>
      <c r="BY1347" s="31"/>
      <c r="BZ1347" s="31"/>
      <c r="CA1347" s="31"/>
      <c r="CB1347" s="31"/>
      <c r="CC1347" s="31"/>
      <c r="CD1347" s="31"/>
      <c r="CE1347" s="31"/>
      <c r="CF1347" s="31"/>
      <c r="CG1347" s="31"/>
      <c r="CH1347" s="31"/>
      <c r="CI1347" s="31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</row>
    <row r="1348" spans="1:99" x14ac:dyDescent="0.15">
      <c r="A1348" s="3"/>
      <c r="B1348" s="3"/>
      <c r="C1348" s="3"/>
      <c r="D1348" s="3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4"/>
      <c r="AD1348" s="3"/>
      <c r="AE1348" s="3"/>
      <c r="AF1348" s="3"/>
      <c r="AG1348" s="3"/>
      <c r="AH1348" s="3"/>
      <c r="AI1348" s="3"/>
      <c r="AJ1348" s="3"/>
      <c r="AK1348" s="3"/>
      <c r="AL1348" s="3"/>
      <c r="AM1348" s="1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0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29"/>
      <c r="BQ1348" s="34"/>
      <c r="BR1348" s="34"/>
      <c r="BS1348" s="34"/>
      <c r="BT1348" s="34"/>
      <c r="BU1348" s="34"/>
      <c r="BV1348" s="34"/>
      <c r="BW1348" s="34"/>
      <c r="BX1348" s="34"/>
      <c r="BY1348" s="31"/>
      <c r="BZ1348" s="31"/>
      <c r="CA1348" s="31"/>
      <c r="CB1348" s="31"/>
      <c r="CC1348" s="31"/>
      <c r="CD1348" s="31"/>
      <c r="CE1348" s="31"/>
      <c r="CF1348" s="31"/>
      <c r="CG1348" s="31"/>
      <c r="CH1348" s="31"/>
      <c r="CI1348" s="31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</row>
    <row r="1349" spans="1:99" x14ac:dyDescent="0.15">
      <c r="A1349" s="3"/>
      <c r="B1349" s="3"/>
      <c r="C1349" s="3"/>
      <c r="D1349" s="3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4"/>
      <c r="AD1349" s="3"/>
      <c r="AE1349" s="3"/>
      <c r="AF1349" s="3"/>
      <c r="AG1349" s="3"/>
      <c r="AH1349" s="3"/>
      <c r="AI1349" s="3"/>
      <c r="AJ1349" s="3"/>
      <c r="AK1349" s="3"/>
      <c r="AL1349" s="3"/>
      <c r="AM1349" s="1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0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29"/>
      <c r="BQ1349" s="34"/>
      <c r="BR1349" s="34"/>
      <c r="BS1349" s="34"/>
      <c r="BT1349" s="34"/>
      <c r="BU1349" s="34"/>
      <c r="BV1349" s="34"/>
      <c r="BW1349" s="34"/>
      <c r="BX1349" s="34"/>
      <c r="BY1349" s="31"/>
      <c r="BZ1349" s="31"/>
      <c r="CA1349" s="31"/>
      <c r="CB1349" s="31"/>
      <c r="CC1349" s="31"/>
      <c r="CD1349" s="31"/>
      <c r="CE1349" s="31"/>
      <c r="CF1349" s="31"/>
      <c r="CG1349" s="31"/>
      <c r="CH1349" s="31"/>
      <c r="CI1349" s="31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</row>
    <row r="1350" spans="1:99" x14ac:dyDescent="0.15">
      <c r="A1350" s="3"/>
      <c r="B1350" s="3"/>
      <c r="C1350" s="3"/>
      <c r="D1350" s="3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4"/>
      <c r="AD1350" s="3"/>
      <c r="AE1350" s="3"/>
      <c r="AF1350" s="3"/>
      <c r="AG1350" s="3"/>
      <c r="AH1350" s="3"/>
      <c r="AI1350" s="3"/>
      <c r="AJ1350" s="3"/>
      <c r="AK1350" s="3"/>
      <c r="AL1350" s="3"/>
      <c r="AM1350" s="1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0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29"/>
      <c r="BQ1350" s="34"/>
      <c r="BR1350" s="34"/>
      <c r="BS1350" s="34"/>
      <c r="BT1350" s="34"/>
      <c r="BU1350" s="34"/>
      <c r="BV1350" s="34"/>
      <c r="BW1350" s="34"/>
      <c r="BX1350" s="34"/>
      <c r="BY1350" s="31"/>
      <c r="BZ1350" s="31"/>
      <c r="CA1350" s="31"/>
      <c r="CB1350" s="31"/>
      <c r="CC1350" s="31"/>
      <c r="CD1350" s="31"/>
      <c r="CE1350" s="31"/>
      <c r="CF1350" s="31"/>
      <c r="CG1350" s="31"/>
      <c r="CH1350" s="31"/>
      <c r="CI1350" s="31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</row>
    <row r="1351" spans="1:99" x14ac:dyDescent="0.15">
      <c r="A1351" s="3"/>
      <c r="B1351" s="3"/>
      <c r="C1351" s="3"/>
      <c r="D1351" s="3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4"/>
      <c r="AD1351" s="3"/>
      <c r="AE1351" s="3"/>
      <c r="AF1351" s="3"/>
      <c r="AG1351" s="3"/>
      <c r="AH1351" s="3"/>
      <c r="AI1351" s="3"/>
      <c r="AJ1351" s="3"/>
      <c r="AK1351" s="3"/>
      <c r="AL1351" s="3"/>
      <c r="AM1351" s="1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0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29"/>
      <c r="BQ1351" s="34"/>
      <c r="BR1351" s="34"/>
      <c r="BS1351" s="34"/>
      <c r="BT1351" s="34"/>
      <c r="BU1351" s="34"/>
      <c r="BV1351" s="34"/>
      <c r="BW1351" s="34"/>
      <c r="BX1351" s="34"/>
      <c r="BY1351" s="31"/>
      <c r="BZ1351" s="31"/>
      <c r="CA1351" s="31"/>
      <c r="CB1351" s="31"/>
      <c r="CC1351" s="31"/>
      <c r="CD1351" s="31"/>
      <c r="CE1351" s="31"/>
      <c r="CF1351" s="31"/>
      <c r="CG1351" s="31"/>
      <c r="CH1351" s="31"/>
      <c r="CI1351" s="31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</row>
    <row r="1352" spans="1:99" x14ac:dyDescent="0.15">
      <c r="A1352" s="3"/>
      <c r="B1352" s="3"/>
      <c r="C1352" s="3"/>
      <c r="D1352" s="3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4"/>
      <c r="AD1352" s="3"/>
      <c r="AE1352" s="3"/>
      <c r="AF1352" s="3"/>
      <c r="AG1352" s="3"/>
      <c r="AH1352" s="3"/>
      <c r="AI1352" s="3"/>
      <c r="AJ1352" s="3"/>
      <c r="AK1352" s="3"/>
      <c r="AL1352" s="3"/>
      <c r="AM1352" s="1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0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29"/>
      <c r="BQ1352" s="34"/>
      <c r="BR1352" s="34"/>
      <c r="BS1352" s="34"/>
      <c r="BT1352" s="34"/>
      <c r="BU1352" s="34"/>
      <c r="BV1352" s="34"/>
      <c r="BW1352" s="34"/>
      <c r="BX1352" s="34"/>
      <c r="BY1352" s="31"/>
      <c r="BZ1352" s="31"/>
      <c r="CA1352" s="31"/>
      <c r="CB1352" s="31"/>
      <c r="CC1352" s="31"/>
      <c r="CD1352" s="31"/>
      <c r="CE1352" s="31"/>
      <c r="CF1352" s="31"/>
      <c r="CG1352" s="31"/>
      <c r="CH1352" s="31"/>
      <c r="CI1352" s="31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</row>
    <row r="1353" spans="1:99" x14ac:dyDescent="0.15">
      <c r="A1353" s="3"/>
      <c r="B1353" s="3"/>
      <c r="C1353" s="3"/>
      <c r="D1353" s="3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4"/>
      <c r="AD1353" s="3"/>
      <c r="AE1353" s="3"/>
      <c r="AF1353" s="3"/>
      <c r="AG1353" s="3"/>
      <c r="AH1353" s="3"/>
      <c r="AI1353" s="3"/>
      <c r="AJ1353" s="3"/>
      <c r="AK1353" s="3"/>
      <c r="AL1353" s="3"/>
      <c r="AM1353" s="1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0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29"/>
      <c r="BQ1353" s="34"/>
      <c r="BR1353" s="34"/>
      <c r="BS1353" s="34"/>
      <c r="BT1353" s="34"/>
      <c r="BU1353" s="34"/>
      <c r="BV1353" s="34"/>
      <c r="BW1353" s="34"/>
      <c r="BX1353" s="34"/>
      <c r="BY1353" s="31"/>
      <c r="BZ1353" s="31"/>
      <c r="CA1353" s="31"/>
      <c r="CB1353" s="31"/>
      <c r="CC1353" s="31"/>
      <c r="CD1353" s="31"/>
      <c r="CE1353" s="31"/>
      <c r="CF1353" s="31"/>
      <c r="CG1353" s="31"/>
      <c r="CH1353" s="31"/>
      <c r="CI1353" s="31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</row>
    <row r="1354" spans="1:99" x14ac:dyDescent="0.15">
      <c r="A1354" s="3"/>
      <c r="B1354" s="3"/>
      <c r="C1354" s="3"/>
      <c r="D1354" s="3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4"/>
      <c r="AD1354" s="3"/>
      <c r="AE1354" s="3"/>
      <c r="AF1354" s="3"/>
      <c r="AG1354" s="3"/>
      <c r="AH1354" s="3"/>
      <c r="AI1354" s="3"/>
      <c r="AJ1354" s="3"/>
      <c r="AK1354" s="3"/>
      <c r="AL1354" s="3"/>
      <c r="AM1354" s="1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0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29"/>
      <c r="BQ1354" s="34"/>
      <c r="BR1354" s="34"/>
      <c r="BS1354" s="34"/>
      <c r="BT1354" s="34"/>
      <c r="BU1354" s="34"/>
      <c r="BV1354" s="34"/>
      <c r="BW1354" s="34"/>
      <c r="BX1354" s="34"/>
      <c r="BY1354" s="31"/>
      <c r="BZ1354" s="31"/>
      <c r="CA1354" s="31"/>
      <c r="CB1354" s="31"/>
      <c r="CC1354" s="31"/>
      <c r="CD1354" s="31"/>
      <c r="CE1354" s="31"/>
      <c r="CF1354" s="31"/>
      <c r="CG1354" s="31"/>
      <c r="CH1354" s="31"/>
      <c r="CI1354" s="31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</row>
    <row r="1355" spans="1:99" x14ac:dyDescent="0.15">
      <c r="A1355" s="3"/>
      <c r="B1355" s="3"/>
      <c r="C1355" s="3"/>
      <c r="D1355" s="3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4"/>
      <c r="AD1355" s="3"/>
      <c r="AE1355" s="3"/>
      <c r="AF1355" s="3"/>
      <c r="AG1355" s="3"/>
      <c r="AH1355" s="3"/>
      <c r="AI1355" s="3"/>
      <c r="AJ1355" s="3"/>
      <c r="AK1355" s="3"/>
      <c r="AL1355" s="3"/>
      <c r="AM1355" s="1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0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29"/>
      <c r="BQ1355" s="34"/>
      <c r="BR1355" s="34"/>
      <c r="BS1355" s="34"/>
      <c r="BT1355" s="34"/>
      <c r="BU1355" s="34"/>
      <c r="BV1355" s="34"/>
      <c r="BW1355" s="34"/>
      <c r="BX1355" s="34"/>
      <c r="BY1355" s="31"/>
      <c r="BZ1355" s="31"/>
      <c r="CA1355" s="31"/>
      <c r="CB1355" s="31"/>
      <c r="CC1355" s="31"/>
      <c r="CD1355" s="31"/>
      <c r="CE1355" s="31"/>
      <c r="CF1355" s="31"/>
      <c r="CG1355" s="31"/>
      <c r="CH1355" s="31"/>
      <c r="CI1355" s="31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</row>
    <row r="1356" spans="1:99" x14ac:dyDescent="0.15">
      <c r="A1356" s="3"/>
      <c r="B1356" s="3"/>
      <c r="C1356" s="3"/>
      <c r="D1356" s="3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4"/>
      <c r="AD1356" s="3"/>
      <c r="AE1356" s="3"/>
      <c r="AF1356" s="3"/>
      <c r="AG1356" s="3"/>
      <c r="AH1356" s="3"/>
      <c r="AI1356" s="3"/>
      <c r="AJ1356" s="3"/>
      <c r="AK1356" s="3"/>
      <c r="AL1356" s="3"/>
      <c r="AM1356" s="1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0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29"/>
      <c r="BQ1356" s="34"/>
      <c r="BR1356" s="34"/>
      <c r="BS1356" s="34"/>
      <c r="BT1356" s="34"/>
      <c r="BU1356" s="34"/>
      <c r="BV1356" s="34"/>
      <c r="BW1356" s="34"/>
      <c r="BX1356" s="34"/>
      <c r="BY1356" s="31"/>
      <c r="BZ1356" s="31"/>
      <c r="CA1356" s="31"/>
      <c r="CB1356" s="31"/>
      <c r="CC1356" s="31"/>
      <c r="CD1356" s="31"/>
      <c r="CE1356" s="31"/>
      <c r="CF1356" s="31"/>
      <c r="CG1356" s="31"/>
      <c r="CH1356" s="31"/>
      <c r="CI1356" s="31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</row>
    <row r="1357" spans="1:99" x14ac:dyDescent="0.15">
      <c r="A1357" s="3"/>
      <c r="B1357" s="3"/>
      <c r="C1357" s="3"/>
      <c r="D1357" s="3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4"/>
      <c r="AD1357" s="3"/>
      <c r="AE1357" s="3"/>
      <c r="AF1357" s="3"/>
      <c r="AG1357" s="3"/>
      <c r="AH1357" s="3"/>
      <c r="AI1357" s="3"/>
      <c r="AJ1357" s="3"/>
      <c r="AK1357" s="3"/>
      <c r="AL1357" s="3"/>
      <c r="AM1357" s="1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0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29"/>
      <c r="BQ1357" s="34"/>
      <c r="BR1357" s="34"/>
      <c r="BS1357" s="34"/>
      <c r="BT1357" s="34"/>
      <c r="BU1357" s="34"/>
      <c r="BV1357" s="34"/>
      <c r="BW1357" s="34"/>
      <c r="BX1357" s="34"/>
      <c r="BY1357" s="31"/>
      <c r="BZ1357" s="31"/>
      <c r="CA1357" s="31"/>
      <c r="CB1357" s="31"/>
      <c r="CC1357" s="31"/>
      <c r="CD1357" s="31"/>
      <c r="CE1357" s="31"/>
      <c r="CF1357" s="31"/>
      <c r="CG1357" s="31"/>
      <c r="CH1357" s="31"/>
      <c r="CI1357" s="31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</row>
    <row r="1358" spans="1:99" x14ac:dyDescent="0.15">
      <c r="A1358" s="3"/>
      <c r="B1358" s="3"/>
      <c r="C1358" s="3"/>
      <c r="D1358" s="3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4"/>
      <c r="AD1358" s="3"/>
      <c r="AE1358" s="3"/>
      <c r="AF1358" s="3"/>
      <c r="AG1358" s="3"/>
      <c r="AH1358" s="3"/>
      <c r="AI1358" s="3"/>
      <c r="AJ1358" s="3"/>
      <c r="AK1358" s="3"/>
      <c r="AL1358" s="3"/>
      <c r="AM1358" s="1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0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29"/>
      <c r="BQ1358" s="34"/>
      <c r="BR1358" s="34"/>
      <c r="BS1358" s="34"/>
      <c r="BT1358" s="34"/>
      <c r="BU1358" s="34"/>
      <c r="BV1358" s="34"/>
      <c r="BW1358" s="34"/>
      <c r="BX1358" s="34"/>
      <c r="BY1358" s="31"/>
      <c r="BZ1358" s="31"/>
      <c r="CA1358" s="31"/>
      <c r="CB1358" s="31"/>
      <c r="CC1358" s="31"/>
      <c r="CD1358" s="31"/>
      <c r="CE1358" s="31"/>
      <c r="CF1358" s="31"/>
      <c r="CG1358" s="31"/>
      <c r="CH1358" s="31"/>
      <c r="CI1358" s="31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</row>
    <row r="1359" spans="1:99" x14ac:dyDescent="0.15">
      <c r="A1359" s="3"/>
      <c r="B1359" s="3"/>
      <c r="C1359" s="3"/>
      <c r="D1359" s="3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4"/>
      <c r="AD1359" s="3"/>
      <c r="AE1359" s="3"/>
      <c r="AF1359" s="3"/>
      <c r="AG1359" s="3"/>
      <c r="AH1359" s="3"/>
      <c r="AI1359" s="3"/>
      <c r="AJ1359" s="3"/>
      <c r="AK1359" s="3"/>
      <c r="AL1359" s="3"/>
      <c r="AM1359" s="1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0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29"/>
      <c r="BQ1359" s="34"/>
      <c r="BR1359" s="34"/>
      <c r="BS1359" s="34"/>
      <c r="BT1359" s="34"/>
      <c r="BU1359" s="34"/>
      <c r="BV1359" s="34"/>
      <c r="BW1359" s="34"/>
      <c r="BX1359" s="34"/>
      <c r="BY1359" s="31"/>
      <c r="BZ1359" s="31"/>
      <c r="CA1359" s="31"/>
      <c r="CB1359" s="31"/>
      <c r="CC1359" s="31"/>
      <c r="CD1359" s="31"/>
      <c r="CE1359" s="31"/>
      <c r="CF1359" s="31"/>
      <c r="CG1359" s="31"/>
      <c r="CH1359" s="31"/>
      <c r="CI1359" s="31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</row>
    <row r="1360" spans="1:99" x14ac:dyDescent="0.15">
      <c r="A1360" s="3"/>
      <c r="B1360" s="3"/>
      <c r="C1360" s="3"/>
      <c r="D1360" s="3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4"/>
      <c r="AD1360" s="3"/>
      <c r="AE1360" s="3"/>
      <c r="AF1360" s="3"/>
      <c r="AG1360" s="3"/>
      <c r="AH1360" s="3"/>
      <c r="AI1360" s="3"/>
      <c r="AJ1360" s="3"/>
      <c r="AK1360" s="3"/>
      <c r="AL1360" s="3"/>
      <c r="AM1360" s="1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0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29"/>
      <c r="BQ1360" s="34"/>
      <c r="BR1360" s="34"/>
      <c r="BS1360" s="34"/>
      <c r="BT1360" s="34"/>
      <c r="BU1360" s="34"/>
      <c r="BV1360" s="34"/>
      <c r="BW1360" s="34"/>
      <c r="BX1360" s="34"/>
      <c r="BY1360" s="31"/>
      <c r="BZ1360" s="31"/>
      <c r="CA1360" s="31"/>
      <c r="CB1360" s="31"/>
      <c r="CC1360" s="31"/>
      <c r="CD1360" s="31"/>
      <c r="CE1360" s="31"/>
      <c r="CF1360" s="31"/>
      <c r="CG1360" s="31"/>
      <c r="CH1360" s="31"/>
      <c r="CI1360" s="31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</row>
    <row r="1361" spans="1:99" x14ac:dyDescent="0.15">
      <c r="A1361" s="3"/>
      <c r="B1361" s="3"/>
      <c r="C1361" s="3"/>
      <c r="D1361" s="3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4"/>
      <c r="AD1361" s="3"/>
      <c r="AE1361" s="3"/>
      <c r="AF1361" s="3"/>
      <c r="AG1361" s="3"/>
      <c r="AH1361" s="3"/>
      <c r="AI1361" s="3"/>
      <c r="AJ1361" s="3"/>
      <c r="AK1361" s="3"/>
      <c r="AL1361" s="3"/>
      <c r="AM1361" s="1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0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29"/>
      <c r="BQ1361" s="34"/>
      <c r="BR1361" s="34"/>
      <c r="BS1361" s="34"/>
      <c r="BT1361" s="34"/>
      <c r="BU1361" s="34"/>
      <c r="BV1361" s="34"/>
      <c r="BW1361" s="34"/>
      <c r="BX1361" s="34"/>
      <c r="BY1361" s="31"/>
      <c r="BZ1361" s="31"/>
      <c r="CA1361" s="31"/>
      <c r="CB1361" s="31"/>
      <c r="CC1361" s="31"/>
      <c r="CD1361" s="31"/>
      <c r="CE1361" s="31"/>
      <c r="CF1361" s="31"/>
      <c r="CG1361" s="31"/>
      <c r="CH1361" s="31"/>
      <c r="CI1361" s="31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</row>
    <row r="1362" spans="1:99" x14ac:dyDescent="0.15">
      <c r="A1362" s="3"/>
      <c r="B1362" s="3"/>
      <c r="C1362" s="3"/>
      <c r="D1362" s="3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4"/>
      <c r="AD1362" s="3"/>
      <c r="AE1362" s="3"/>
      <c r="AF1362" s="3"/>
      <c r="AG1362" s="3"/>
      <c r="AH1362" s="3"/>
      <c r="AI1362" s="3"/>
      <c r="AJ1362" s="3"/>
      <c r="AK1362" s="3"/>
      <c r="AL1362" s="3"/>
      <c r="AM1362" s="1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0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29"/>
      <c r="BQ1362" s="34"/>
      <c r="BR1362" s="34"/>
      <c r="BS1362" s="34"/>
      <c r="BT1362" s="34"/>
      <c r="BU1362" s="34"/>
      <c r="BV1362" s="34"/>
      <c r="BW1362" s="34"/>
      <c r="BX1362" s="34"/>
      <c r="BY1362" s="31"/>
      <c r="BZ1362" s="31"/>
      <c r="CA1362" s="31"/>
      <c r="CB1362" s="31"/>
      <c r="CC1362" s="31"/>
      <c r="CD1362" s="31"/>
      <c r="CE1362" s="31"/>
      <c r="CF1362" s="31"/>
      <c r="CG1362" s="31"/>
      <c r="CH1362" s="31"/>
      <c r="CI1362" s="31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</row>
    <row r="1363" spans="1:99" x14ac:dyDescent="0.15">
      <c r="A1363" s="3"/>
      <c r="B1363" s="3"/>
      <c r="C1363" s="3"/>
      <c r="D1363" s="3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4"/>
      <c r="AD1363" s="3"/>
      <c r="AE1363" s="3"/>
      <c r="AF1363" s="3"/>
      <c r="AG1363" s="3"/>
      <c r="AH1363" s="3"/>
      <c r="AI1363" s="3"/>
      <c r="AJ1363" s="3"/>
      <c r="AK1363" s="3"/>
      <c r="AL1363" s="3"/>
      <c r="AM1363" s="1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0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29"/>
      <c r="BQ1363" s="34"/>
      <c r="BR1363" s="34"/>
      <c r="BS1363" s="34"/>
      <c r="BT1363" s="34"/>
      <c r="BU1363" s="34"/>
      <c r="BV1363" s="34"/>
      <c r="BW1363" s="34"/>
      <c r="BX1363" s="34"/>
      <c r="BY1363" s="31"/>
      <c r="BZ1363" s="31"/>
      <c r="CA1363" s="31"/>
      <c r="CB1363" s="31"/>
      <c r="CC1363" s="31"/>
      <c r="CD1363" s="31"/>
      <c r="CE1363" s="31"/>
      <c r="CF1363" s="31"/>
      <c r="CG1363" s="31"/>
      <c r="CH1363" s="31"/>
      <c r="CI1363" s="31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</row>
    <row r="1364" spans="1:99" x14ac:dyDescent="0.15">
      <c r="A1364" s="3"/>
      <c r="B1364" s="3"/>
      <c r="C1364" s="3"/>
      <c r="D1364" s="3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4"/>
      <c r="AD1364" s="3"/>
      <c r="AE1364" s="3"/>
      <c r="AF1364" s="3"/>
      <c r="AG1364" s="3"/>
      <c r="AH1364" s="3"/>
      <c r="AI1364" s="3"/>
      <c r="AJ1364" s="3"/>
      <c r="AK1364" s="3"/>
      <c r="AL1364" s="3"/>
      <c r="AM1364" s="1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0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29"/>
      <c r="BQ1364" s="34"/>
      <c r="BR1364" s="34"/>
      <c r="BS1364" s="34"/>
      <c r="BT1364" s="34"/>
      <c r="BU1364" s="34"/>
      <c r="BV1364" s="34"/>
      <c r="BW1364" s="34"/>
      <c r="BX1364" s="34"/>
      <c r="BY1364" s="31"/>
      <c r="BZ1364" s="31"/>
      <c r="CA1364" s="31"/>
      <c r="CB1364" s="31"/>
      <c r="CC1364" s="31"/>
      <c r="CD1364" s="31"/>
      <c r="CE1364" s="31"/>
      <c r="CF1364" s="31"/>
      <c r="CG1364" s="31"/>
      <c r="CH1364" s="31"/>
      <c r="CI1364" s="31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</row>
    <row r="1365" spans="1:99" x14ac:dyDescent="0.15">
      <c r="A1365" s="3"/>
      <c r="B1365" s="3"/>
      <c r="C1365" s="3"/>
      <c r="D1365" s="3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4"/>
      <c r="AD1365" s="3"/>
      <c r="AE1365" s="3"/>
      <c r="AF1365" s="3"/>
      <c r="AG1365" s="3"/>
      <c r="AH1365" s="3"/>
      <c r="AI1365" s="3"/>
      <c r="AJ1365" s="3"/>
      <c r="AK1365" s="3"/>
      <c r="AL1365" s="3"/>
      <c r="AM1365" s="1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0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29"/>
      <c r="BQ1365" s="34"/>
      <c r="BR1365" s="34"/>
      <c r="BS1365" s="34"/>
      <c r="BT1365" s="34"/>
      <c r="BU1365" s="34"/>
      <c r="BV1365" s="34"/>
      <c r="BW1365" s="34"/>
      <c r="BX1365" s="34"/>
      <c r="BY1365" s="31"/>
      <c r="BZ1365" s="31"/>
      <c r="CA1365" s="31"/>
      <c r="CB1365" s="31"/>
      <c r="CC1365" s="31"/>
      <c r="CD1365" s="31"/>
      <c r="CE1365" s="31"/>
      <c r="CF1365" s="31"/>
      <c r="CG1365" s="31"/>
      <c r="CH1365" s="31"/>
      <c r="CI1365" s="31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</row>
    <row r="1366" spans="1:99" x14ac:dyDescent="0.15">
      <c r="A1366" s="3"/>
      <c r="B1366" s="3"/>
      <c r="C1366" s="3"/>
      <c r="D1366" s="3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4"/>
      <c r="AD1366" s="3"/>
      <c r="AE1366" s="3"/>
      <c r="AF1366" s="3"/>
      <c r="AG1366" s="3"/>
      <c r="AH1366" s="3"/>
      <c r="AI1366" s="3"/>
      <c r="AJ1366" s="3"/>
      <c r="AK1366" s="3"/>
      <c r="AL1366" s="3"/>
      <c r="AM1366" s="1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0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29"/>
      <c r="BQ1366" s="34"/>
      <c r="BR1366" s="34"/>
      <c r="BS1366" s="34"/>
      <c r="BT1366" s="34"/>
      <c r="BU1366" s="34"/>
      <c r="BV1366" s="34"/>
      <c r="BW1366" s="34"/>
      <c r="BX1366" s="34"/>
      <c r="BY1366" s="31"/>
      <c r="BZ1366" s="31"/>
      <c r="CA1366" s="31"/>
      <c r="CB1366" s="31"/>
      <c r="CC1366" s="31"/>
      <c r="CD1366" s="31"/>
      <c r="CE1366" s="31"/>
      <c r="CF1366" s="31"/>
      <c r="CG1366" s="31"/>
      <c r="CH1366" s="31"/>
      <c r="CI1366" s="31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</row>
    <row r="1367" spans="1:99" x14ac:dyDescent="0.15">
      <c r="A1367" s="3"/>
      <c r="B1367" s="3"/>
      <c r="C1367" s="3"/>
      <c r="D1367" s="3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4"/>
      <c r="AD1367" s="3"/>
      <c r="AE1367" s="3"/>
      <c r="AF1367" s="3"/>
      <c r="AG1367" s="3"/>
      <c r="AH1367" s="3"/>
      <c r="AI1367" s="3"/>
      <c r="AJ1367" s="3"/>
      <c r="AK1367" s="3"/>
      <c r="AL1367" s="3"/>
      <c r="AM1367" s="1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0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29"/>
      <c r="BQ1367" s="34"/>
      <c r="BR1367" s="34"/>
      <c r="BS1367" s="34"/>
      <c r="BT1367" s="34"/>
      <c r="BU1367" s="34"/>
      <c r="BV1367" s="34"/>
      <c r="BW1367" s="34"/>
      <c r="BX1367" s="34"/>
      <c r="BY1367" s="31"/>
      <c r="BZ1367" s="31"/>
      <c r="CA1367" s="31"/>
      <c r="CB1367" s="31"/>
      <c r="CC1367" s="31"/>
      <c r="CD1367" s="31"/>
      <c r="CE1367" s="31"/>
      <c r="CF1367" s="31"/>
      <c r="CG1367" s="31"/>
      <c r="CH1367" s="31"/>
      <c r="CI1367" s="31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</row>
    <row r="1368" spans="1:99" x14ac:dyDescent="0.15">
      <c r="A1368" s="3"/>
      <c r="B1368" s="3"/>
      <c r="C1368" s="3"/>
      <c r="D1368" s="3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4"/>
      <c r="AD1368" s="3"/>
      <c r="AE1368" s="3"/>
      <c r="AF1368" s="3"/>
      <c r="AG1368" s="3"/>
      <c r="AH1368" s="3"/>
      <c r="AI1368" s="3"/>
      <c r="AJ1368" s="3"/>
      <c r="AK1368" s="3"/>
      <c r="AL1368" s="3"/>
      <c r="AM1368" s="1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0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29"/>
      <c r="BQ1368" s="34"/>
      <c r="BR1368" s="34"/>
      <c r="BS1368" s="34"/>
      <c r="BT1368" s="34"/>
      <c r="BU1368" s="34"/>
      <c r="BV1368" s="34"/>
      <c r="BW1368" s="34"/>
      <c r="BX1368" s="34"/>
      <c r="BY1368" s="31"/>
      <c r="BZ1368" s="31"/>
      <c r="CA1368" s="31"/>
      <c r="CB1368" s="31"/>
      <c r="CC1368" s="31"/>
      <c r="CD1368" s="31"/>
      <c r="CE1368" s="31"/>
      <c r="CF1368" s="31"/>
      <c r="CG1368" s="31"/>
      <c r="CH1368" s="31"/>
      <c r="CI1368" s="31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</row>
    <row r="1369" spans="1:99" x14ac:dyDescent="0.15">
      <c r="A1369" s="3"/>
      <c r="B1369" s="3"/>
      <c r="C1369" s="3"/>
      <c r="D1369" s="3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4"/>
      <c r="AD1369" s="3"/>
      <c r="AE1369" s="3"/>
      <c r="AF1369" s="3"/>
      <c r="AG1369" s="3"/>
      <c r="AH1369" s="3"/>
      <c r="AI1369" s="3"/>
      <c r="AJ1369" s="3"/>
      <c r="AK1369" s="3"/>
      <c r="AL1369" s="3"/>
      <c r="AM1369" s="1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0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29"/>
      <c r="BQ1369" s="34"/>
      <c r="BR1369" s="34"/>
      <c r="BS1369" s="34"/>
      <c r="BT1369" s="34"/>
      <c r="BU1369" s="34"/>
      <c r="BV1369" s="34"/>
      <c r="BW1369" s="34"/>
      <c r="BX1369" s="34"/>
      <c r="BY1369" s="31"/>
      <c r="BZ1369" s="31"/>
      <c r="CA1369" s="31"/>
      <c r="CB1369" s="31"/>
      <c r="CC1369" s="31"/>
      <c r="CD1369" s="31"/>
      <c r="CE1369" s="31"/>
      <c r="CF1369" s="31"/>
      <c r="CG1369" s="31"/>
      <c r="CH1369" s="31"/>
      <c r="CI1369" s="31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</row>
    <row r="1370" spans="1:99" x14ac:dyDescent="0.15">
      <c r="A1370" s="3"/>
      <c r="B1370" s="3"/>
      <c r="C1370" s="3"/>
      <c r="D1370" s="3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4"/>
      <c r="AD1370" s="3"/>
      <c r="AE1370" s="3"/>
      <c r="AF1370" s="3"/>
      <c r="AG1370" s="3"/>
      <c r="AH1370" s="3"/>
      <c r="AI1370" s="3"/>
      <c r="AJ1370" s="3"/>
      <c r="AK1370" s="3"/>
      <c r="AL1370" s="3"/>
      <c r="AM1370" s="1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0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29"/>
      <c r="BQ1370" s="34"/>
      <c r="BR1370" s="34"/>
      <c r="BS1370" s="34"/>
      <c r="BT1370" s="34"/>
      <c r="BU1370" s="34"/>
      <c r="BV1370" s="34"/>
      <c r="BW1370" s="34"/>
      <c r="BX1370" s="34"/>
      <c r="BY1370" s="31"/>
      <c r="BZ1370" s="31"/>
      <c r="CA1370" s="31"/>
      <c r="CB1370" s="31"/>
      <c r="CC1370" s="31"/>
      <c r="CD1370" s="31"/>
      <c r="CE1370" s="31"/>
      <c r="CF1370" s="31"/>
      <c r="CG1370" s="31"/>
      <c r="CH1370" s="31"/>
      <c r="CI1370" s="31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</row>
    <row r="1371" spans="1:99" x14ac:dyDescent="0.15">
      <c r="A1371" s="3"/>
      <c r="B1371" s="3"/>
      <c r="C1371" s="3"/>
      <c r="D1371" s="3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4"/>
      <c r="AD1371" s="3"/>
      <c r="AE1371" s="3"/>
      <c r="AF1371" s="3"/>
      <c r="AG1371" s="3"/>
      <c r="AH1371" s="3"/>
      <c r="AI1371" s="3"/>
      <c r="AJ1371" s="3"/>
      <c r="AK1371" s="3"/>
      <c r="AL1371" s="3"/>
      <c r="AM1371" s="1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0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29"/>
      <c r="BQ1371" s="34"/>
      <c r="BR1371" s="34"/>
      <c r="BS1371" s="34"/>
      <c r="BT1371" s="34"/>
      <c r="BU1371" s="34"/>
      <c r="BV1371" s="34"/>
      <c r="BW1371" s="34"/>
      <c r="BX1371" s="34"/>
      <c r="BY1371" s="31"/>
      <c r="BZ1371" s="31"/>
      <c r="CA1371" s="31"/>
      <c r="CB1371" s="31"/>
      <c r="CC1371" s="31"/>
      <c r="CD1371" s="31"/>
      <c r="CE1371" s="31"/>
      <c r="CF1371" s="31"/>
      <c r="CG1371" s="31"/>
      <c r="CH1371" s="31"/>
      <c r="CI1371" s="31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</row>
    <row r="1372" spans="1:99" x14ac:dyDescent="0.15">
      <c r="A1372" s="3"/>
      <c r="B1372" s="3"/>
      <c r="C1372" s="3"/>
      <c r="D1372" s="3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4"/>
      <c r="AD1372" s="3"/>
      <c r="AE1372" s="3"/>
      <c r="AF1372" s="3"/>
      <c r="AG1372" s="3"/>
      <c r="AH1372" s="3"/>
      <c r="AI1372" s="3"/>
      <c r="AJ1372" s="3"/>
      <c r="AK1372" s="3"/>
      <c r="AL1372" s="3"/>
      <c r="AM1372" s="1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0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29"/>
      <c r="BQ1372" s="34"/>
      <c r="BR1372" s="34"/>
      <c r="BS1372" s="34"/>
      <c r="BT1372" s="34"/>
      <c r="BU1372" s="34"/>
      <c r="BV1372" s="34"/>
      <c r="BW1372" s="34"/>
      <c r="BX1372" s="34"/>
      <c r="BY1372" s="31"/>
      <c r="BZ1372" s="31"/>
      <c r="CA1372" s="31"/>
      <c r="CB1372" s="31"/>
      <c r="CC1372" s="31"/>
      <c r="CD1372" s="31"/>
      <c r="CE1372" s="31"/>
      <c r="CF1372" s="31"/>
      <c r="CG1372" s="31"/>
      <c r="CH1372" s="31"/>
      <c r="CI1372" s="31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</row>
    <row r="1373" spans="1:99" x14ac:dyDescent="0.15">
      <c r="A1373" s="3"/>
      <c r="B1373" s="3"/>
      <c r="C1373" s="3"/>
      <c r="D1373" s="3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4"/>
      <c r="AD1373" s="3"/>
      <c r="AE1373" s="3"/>
      <c r="AF1373" s="3"/>
      <c r="AG1373" s="3"/>
      <c r="AH1373" s="3"/>
      <c r="AI1373" s="3"/>
      <c r="AJ1373" s="3"/>
      <c r="AK1373" s="3"/>
      <c r="AL1373" s="3"/>
      <c r="AM1373" s="1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0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29"/>
      <c r="BQ1373" s="34"/>
      <c r="BR1373" s="34"/>
      <c r="BS1373" s="34"/>
      <c r="BT1373" s="34"/>
      <c r="BU1373" s="34"/>
      <c r="BV1373" s="34"/>
      <c r="BW1373" s="34"/>
      <c r="BX1373" s="34"/>
      <c r="BY1373" s="31"/>
      <c r="BZ1373" s="31"/>
      <c r="CA1373" s="31"/>
      <c r="CB1373" s="31"/>
      <c r="CC1373" s="31"/>
      <c r="CD1373" s="31"/>
      <c r="CE1373" s="31"/>
      <c r="CF1373" s="31"/>
      <c r="CG1373" s="31"/>
      <c r="CH1373" s="31"/>
      <c r="CI1373" s="31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</row>
    <row r="1374" spans="1:99" x14ac:dyDescent="0.15">
      <c r="A1374" s="3"/>
      <c r="B1374" s="3"/>
      <c r="C1374" s="3"/>
      <c r="D1374" s="3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4"/>
      <c r="AD1374" s="3"/>
      <c r="AE1374" s="3"/>
      <c r="AF1374" s="3"/>
      <c r="AG1374" s="3"/>
      <c r="AH1374" s="3"/>
      <c r="AI1374" s="3"/>
      <c r="AJ1374" s="3"/>
      <c r="AK1374" s="3"/>
      <c r="AL1374" s="3"/>
      <c r="AM1374" s="1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0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29"/>
      <c r="BQ1374" s="34"/>
      <c r="BR1374" s="34"/>
      <c r="BS1374" s="34"/>
      <c r="BT1374" s="34"/>
      <c r="BU1374" s="34"/>
      <c r="BV1374" s="34"/>
      <c r="BW1374" s="34"/>
      <c r="BX1374" s="34"/>
      <c r="BY1374" s="31"/>
      <c r="BZ1374" s="31"/>
      <c r="CA1374" s="31"/>
      <c r="CB1374" s="31"/>
      <c r="CC1374" s="31"/>
      <c r="CD1374" s="31"/>
      <c r="CE1374" s="31"/>
      <c r="CF1374" s="31"/>
      <c r="CG1374" s="31"/>
      <c r="CH1374" s="31"/>
      <c r="CI1374" s="31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</row>
    <row r="1375" spans="1:99" x14ac:dyDescent="0.15">
      <c r="A1375" s="3"/>
      <c r="B1375" s="3"/>
      <c r="C1375" s="3"/>
      <c r="D1375" s="3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4"/>
      <c r="AD1375" s="3"/>
      <c r="AE1375" s="3"/>
      <c r="AF1375" s="3"/>
      <c r="AG1375" s="3"/>
      <c r="AH1375" s="3"/>
      <c r="AI1375" s="3"/>
      <c r="AJ1375" s="3"/>
      <c r="AK1375" s="3"/>
      <c r="AL1375" s="3"/>
      <c r="AM1375" s="1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0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29"/>
      <c r="BQ1375" s="34"/>
      <c r="BR1375" s="34"/>
      <c r="BS1375" s="34"/>
      <c r="BT1375" s="34"/>
      <c r="BU1375" s="34"/>
      <c r="BV1375" s="34"/>
      <c r="BW1375" s="34"/>
      <c r="BX1375" s="34"/>
      <c r="BY1375" s="31"/>
      <c r="BZ1375" s="31"/>
      <c r="CA1375" s="31"/>
      <c r="CB1375" s="31"/>
      <c r="CC1375" s="31"/>
      <c r="CD1375" s="31"/>
      <c r="CE1375" s="31"/>
      <c r="CF1375" s="31"/>
      <c r="CG1375" s="31"/>
      <c r="CH1375" s="31"/>
      <c r="CI1375" s="31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</row>
    <row r="1376" spans="1:99" x14ac:dyDescent="0.15">
      <c r="A1376" s="3"/>
      <c r="B1376" s="3"/>
      <c r="C1376" s="3"/>
      <c r="D1376" s="3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4"/>
      <c r="AD1376" s="3"/>
      <c r="AE1376" s="3"/>
      <c r="AF1376" s="3"/>
      <c r="AG1376" s="3"/>
      <c r="AH1376" s="3"/>
      <c r="AI1376" s="3"/>
      <c r="AJ1376" s="3"/>
      <c r="AK1376" s="3"/>
      <c r="AL1376" s="3"/>
      <c r="AM1376" s="1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0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29"/>
      <c r="BQ1376" s="34"/>
      <c r="BR1376" s="34"/>
      <c r="BS1376" s="34"/>
      <c r="BT1376" s="34"/>
      <c r="BU1376" s="34"/>
      <c r="BV1376" s="34"/>
      <c r="BW1376" s="34"/>
      <c r="BX1376" s="34"/>
      <c r="BY1376" s="31"/>
      <c r="BZ1376" s="31"/>
      <c r="CA1376" s="31"/>
      <c r="CB1376" s="31"/>
      <c r="CC1376" s="31"/>
      <c r="CD1376" s="31"/>
      <c r="CE1376" s="31"/>
      <c r="CF1376" s="31"/>
      <c r="CG1376" s="31"/>
      <c r="CH1376" s="31"/>
      <c r="CI1376" s="31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</row>
    <row r="1377" spans="1:99" x14ac:dyDescent="0.15">
      <c r="A1377" s="3"/>
      <c r="B1377" s="3"/>
      <c r="C1377" s="3"/>
      <c r="D1377" s="3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4"/>
      <c r="AD1377" s="3"/>
      <c r="AE1377" s="3"/>
      <c r="AF1377" s="3"/>
      <c r="AG1377" s="3"/>
      <c r="AH1377" s="3"/>
      <c r="AI1377" s="3"/>
      <c r="AJ1377" s="3"/>
      <c r="AK1377" s="3"/>
      <c r="AL1377" s="3"/>
      <c r="AM1377" s="1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0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29"/>
      <c r="BQ1377" s="34"/>
      <c r="BR1377" s="34"/>
      <c r="BS1377" s="34"/>
      <c r="BT1377" s="34"/>
      <c r="BU1377" s="34"/>
      <c r="BV1377" s="34"/>
      <c r="BW1377" s="34"/>
      <c r="BX1377" s="34"/>
      <c r="BY1377" s="31"/>
      <c r="BZ1377" s="31"/>
      <c r="CA1377" s="31"/>
      <c r="CB1377" s="31"/>
      <c r="CC1377" s="31"/>
      <c r="CD1377" s="31"/>
      <c r="CE1377" s="31"/>
      <c r="CF1377" s="31"/>
      <c r="CG1377" s="31"/>
      <c r="CH1377" s="31"/>
      <c r="CI1377" s="31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</row>
    <row r="1378" spans="1:99" x14ac:dyDescent="0.15">
      <c r="A1378" s="3"/>
      <c r="B1378" s="3"/>
      <c r="C1378" s="3"/>
      <c r="D1378" s="3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4"/>
      <c r="AD1378" s="3"/>
      <c r="AE1378" s="3"/>
      <c r="AF1378" s="3"/>
      <c r="AG1378" s="3"/>
      <c r="AH1378" s="3"/>
      <c r="AI1378" s="3"/>
      <c r="AJ1378" s="3"/>
      <c r="AK1378" s="3"/>
      <c r="AL1378" s="3"/>
      <c r="AM1378" s="1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0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29"/>
      <c r="BQ1378" s="34"/>
      <c r="BR1378" s="34"/>
      <c r="BS1378" s="34"/>
      <c r="BT1378" s="34"/>
      <c r="BU1378" s="34"/>
      <c r="BV1378" s="34"/>
      <c r="BW1378" s="34"/>
      <c r="BX1378" s="34"/>
      <c r="BY1378" s="31"/>
      <c r="BZ1378" s="31"/>
      <c r="CA1378" s="31"/>
      <c r="CB1378" s="31"/>
      <c r="CC1378" s="31"/>
      <c r="CD1378" s="31"/>
      <c r="CE1378" s="31"/>
      <c r="CF1378" s="31"/>
      <c r="CG1378" s="31"/>
      <c r="CH1378" s="31"/>
      <c r="CI1378" s="31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</row>
    <row r="1379" spans="1:99" x14ac:dyDescent="0.15">
      <c r="A1379" s="3"/>
      <c r="B1379" s="3"/>
      <c r="C1379" s="3"/>
      <c r="D1379" s="3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4"/>
      <c r="AD1379" s="3"/>
      <c r="AE1379" s="3"/>
      <c r="AF1379" s="3"/>
      <c r="AG1379" s="3"/>
      <c r="AH1379" s="3"/>
      <c r="AI1379" s="3"/>
      <c r="AJ1379" s="3"/>
      <c r="AK1379" s="3"/>
      <c r="AL1379" s="3"/>
      <c r="AM1379" s="1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0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29"/>
      <c r="BQ1379" s="34"/>
      <c r="BR1379" s="34"/>
      <c r="BS1379" s="34"/>
      <c r="BT1379" s="34"/>
      <c r="BU1379" s="34"/>
      <c r="BV1379" s="34"/>
      <c r="BW1379" s="34"/>
      <c r="BX1379" s="34"/>
      <c r="BY1379" s="31"/>
      <c r="BZ1379" s="31"/>
      <c r="CA1379" s="31"/>
      <c r="CB1379" s="31"/>
      <c r="CC1379" s="31"/>
      <c r="CD1379" s="31"/>
      <c r="CE1379" s="31"/>
      <c r="CF1379" s="31"/>
      <c r="CG1379" s="31"/>
      <c r="CH1379" s="31"/>
      <c r="CI1379" s="31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</row>
    <row r="1380" spans="1:99" x14ac:dyDescent="0.15">
      <c r="A1380" s="3"/>
      <c r="B1380" s="3"/>
      <c r="C1380" s="3"/>
      <c r="D1380" s="3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4"/>
      <c r="AD1380" s="3"/>
      <c r="AE1380" s="3"/>
      <c r="AF1380" s="3"/>
      <c r="AG1380" s="3"/>
      <c r="AH1380" s="3"/>
      <c r="AI1380" s="3"/>
      <c r="AJ1380" s="3"/>
      <c r="AK1380" s="3"/>
      <c r="AL1380" s="3"/>
      <c r="AM1380" s="1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0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29"/>
      <c r="BQ1380" s="34"/>
      <c r="BR1380" s="34"/>
      <c r="BS1380" s="34"/>
      <c r="BT1380" s="34"/>
      <c r="BU1380" s="34"/>
      <c r="BV1380" s="34"/>
      <c r="BW1380" s="34"/>
      <c r="BX1380" s="34"/>
      <c r="BY1380" s="31"/>
      <c r="BZ1380" s="31"/>
      <c r="CA1380" s="31"/>
      <c r="CB1380" s="31"/>
      <c r="CC1380" s="31"/>
      <c r="CD1380" s="31"/>
      <c r="CE1380" s="31"/>
      <c r="CF1380" s="31"/>
      <c r="CG1380" s="31"/>
      <c r="CH1380" s="31"/>
      <c r="CI1380" s="31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</row>
    <row r="1381" spans="1:99" x14ac:dyDescent="0.15">
      <c r="A1381" s="3"/>
      <c r="B1381" s="3"/>
      <c r="C1381" s="3"/>
      <c r="D1381" s="3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4"/>
      <c r="AD1381" s="3"/>
      <c r="AE1381" s="3"/>
      <c r="AF1381" s="3"/>
      <c r="AG1381" s="3"/>
      <c r="AH1381" s="3"/>
      <c r="AI1381" s="3"/>
      <c r="AJ1381" s="3"/>
      <c r="AK1381" s="3"/>
      <c r="AL1381" s="3"/>
      <c r="AM1381" s="1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0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29"/>
      <c r="BQ1381" s="34"/>
      <c r="BR1381" s="34"/>
      <c r="BS1381" s="34"/>
      <c r="BT1381" s="34"/>
      <c r="BU1381" s="34"/>
      <c r="BV1381" s="34"/>
      <c r="BW1381" s="34"/>
      <c r="BX1381" s="34"/>
      <c r="BY1381" s="31"/>
      <c r="BZ1381" s="31"/>
      <c r="CA1381" s="31"/>
      <c r="CB1381" s="31"/>
      <c r="CC1381" s="31"/>
      <c r="CD1381" s="31"/>
      <c r="CE1381" s="31"/>
      <c r="CF1381" s="31"/>
      <c r="CG1381" s="31"/>
      <c r="CH1381" s="31"/>
      <c r="CI1381" s="31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</row>
    <row r="1382" spans="1:99" x14ac:dyDescent="0.15">
      <c r="A1382" s="3"/>
      <c r="B1382" s="3"/>
      <c r="C1382" s="3"/>
      <c r="D1382" s="3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4"/>
      <c r="AD1382" s="3"/>
      <c r="AE1382" s="3"/>
      <c r="AF1382" s="3"/>
      <c r="AG1382" s="3"/>
      <c r="AH1382" s="3"/>
      <c r="AI1382" s="3"/>
      <c r="AJ1382" s="3"/>
      <c r="AK1382" s="3"/>
      <c r="AL1382" s="3"/>
      <c r="AM1382" s="1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0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29"/>
      <c r="BQ1382" s="34"/>
      <c r="BR1382" s="34"/>
      <c r="BS1382" s="34"/>
      <c r="BT1382" s="34"/>
      <c r="BU1382" s="34"/>
      <c r="BV1382" s="34"/>
      <c r="BW1382" s="34"/>
      <c r="BX1382" s="34"/>
      <c r="BY1382" s="31"/>
      <c r="BZ1382" s="31"/>
      <c r="CA1382" s="31"/>
      <c r="CB1382" s="31"/>
      <c r="CC1382" s="31"/>
      <c r="CD1382" s="31"/>
      <c r="CE1382" s="31"/>
      <c r="CF1382" s="31"/>
      <c r="CG1382" s="31"/>
      <c r="CH1382" s="31"/>
      <c r="CI1382" s="31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</row>
    <row r="1383" spans="1:99" x14ac:dyDescent="0.15">
      <c r="A1383" s="3"/>
      <c r="B1383" s="3"/>
      <c r="C1383" s="3"/>
      <c r="D1383" s="3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4"/>
      <c r="AD1383" s="3"/>
      <c r="AE1383" s="3"/>
      <c r="AF1383" s="3"/>
      <c r="AG1383" s="3"/>
      <c r="AH1383" s="3"/>
      <c r="AI1383" s="3"/>
      <c r="AJ1383" s="3"/>
      <c r="AK1383" s="3"/>
      <c r="AL1383" s="3"/>
      <c r="AM1383" s="1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0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29"/>
      <c r="BQ1383" s="34"/>
      <c r="BR1383" s="34"/>
      <c r="BS1383" s="34"/>
      <c r="BT1383" s="34"/>
      <c r="BU1383" s="34"/>
      <c r="BV1383" s="34"/>
      <c r="BW1383" s="34"/>
      <c r="BX1383" s="34"/>
      <c r="BY1383" s="31"/>
      <c r="BZ1383" s="31"/>
      <c r="CA1383" s="31"/>
      <c r="CB1383" s="31"/>
      <c r="CC1383" s="31"/>
      <c r="CD1383" s="31"/>
      <c r="CE1383" s="31"/>
      <c r="CF1383" s="31"/>
      <c r="CG1383" s="31"/>
      <c r="CH1383" s="31"/>
      <c r="CI1383" s="31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</row>
    <row r="1384" spans="1:99" x14ac:dyDescent="0.15">
      <c r="A1384" s="3"/>
      <c r="B1384" s="3"/>
      <c r="C1384" s="3"/>
      <c r="D1384" s="3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4"/>
      <c r="AD1384" s="3"/>
      <c r="AE1384" s="3"/>
      <c r="AF1384" s="3"/>
      <c r="AG1384" s="3"/>
      <c r="AH1384" s="3"/>
      <c r="AI1384" s="3"/>
      <c r="AJ1384" s="3"/>
      <c r="AK1384" s="3"/>
      <c r="AL1384" s="3"/>
      <c r="AM1384" s="1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0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29"/>
      <c r="BQ1384" s="34"/>
      <c r="BR1384" s="34"/>
      <c r="BS1384" s="34"/>
      <c r="BT1384" s="34"/>
      <c r="BU1384" s="34"/>
      <c r="BV1384" s="34"/>
      <c r="BW1384" s="34"/>
      <c r="BX1384" s="34"/>
      <c r="BY1384" s="31"/>
      <c r="BZ1384" s="31"/>
      <c r="CA1384" s="31"/>
      <c r="CB1384" s="31"/>
      <c r="CC1384" s="31"/>
      <c r="CD1384" s="31"/>
      <c r="CE1384" s="31"/>
      <c r="CF1384" s="31"/>
      <c r="CG1384" s="31"/>
      <c r="CH1384" s="31"/>
      <c r="CI1384" s="31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</row>
    <row r="1385" spans="1:99" x14ac:dyDescent="0.15">
      <c r="A1385" s="3"/>
      <c r="B1385" s="3"/>
      <c r="C1385" s="3"/>
      <c r="D1385" s="3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4"/>
      <c r="AD1385" s="3"/>
      <c r="AE1385" s="3"/>
      <c r="AF1385" s="3"/>
      <c r="AG1385" s="3"/>
      <c r="AH1385" s="3"/>
      <c r="AI1385" s="3"/>
      <c r="AJ1385" s="3"/>
      <c r="AK1385" s="3"/>
      <c r="AL1385" s="3"/>
      <c r="AM1385" s="1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0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29"/>
      <c r="BQ1385" s="34"/>
      <c r="BR1385" s="34"/>
      <c r="BS1385" s="34"/>
      <c r="BT1385" s="34"/>
      <c r="BU1385" s="34"/>
      <c r="BV1385" s="34"/>
      <c r="BW1385" s="34"/>
      <c r="BX1385" s="34"/>
      <c r="BY1385" s="31"/>
      <c r="BZ1385" s="31"/>
      <c r="CA1385" s="31"/>
      <c r="CB1385" s="31"/>
      <c r="CC1385" s="31"/>
      <c r="CD1385" s="31"/>
      <c r="CE1385" s="31"/>
      <c r="CF1385" s="31"/>
      <c r="CG1385" s="31"/>
      <c r="CH1385" s="31"/>
      <c r="CI1385" s="31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</row>
    <row r="1386" spans="1:99" x14ac:dyDescent="0.15">
      <c r="A1386" s="3"/>
      <c r="B1386" s="3"/>
      <c r="C1386" s="3"/>
      <c r="D1386" s="3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4"/>
      <c r="AD1386" s="3"/>
      <c r="AE1386" s="3"/>
      <c r="AF1386" s="3"/>
      <c r="AG1386" s="3"/>
      <c r="AH1386" s="3"/>
      <c r="AI1386" s="3"/>
      <c r="AJ1386" s="3"/>
      <c r="AK1386" s="3"/>
      <c r="AL1386" s="3"/>
      <c r="AM1386" s="1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0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29"/>
      <c r="BQ1386" s="34"/>
      <c r="BR1386" s="34"/>
      <c r="BS1386" s="34"/>
      <c r="BT1386" s="34"/>
      <c r="BU1386" s="34"/>
      <c r="BV1386" s="34"/>
      <c r="BW1386" s="34"/>
      <c r="BX1386" s="34"/>
      <c r="BY1386" s="31"/>
      <c r="BZ1386" s="31"/>
      <c r="CA1386" s="31"/>
      <c r="CB1386" s="31"/>
      <c r="CC1386" s="31"/>
      <c r="CD1386" s="31"/>
      <c r="CE1386" s="31"/>
      <c r="CF1386" s="31"/>
      <c r="CG1386" s="31"/>
      <c r="CH1386" s="31"/>
      <c r="CI1386" s="31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</row>
    <row r="1387" spans="1:99" x14ac:dyDescent="0.15">
      <c r="A1387" s="3"/>
      <c r="B1387" s="3"/>
      <c r="C1387" s="3"/>
      <c r="D1387" s="3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4"/>
      <c r="AD1387" s="3"/>
      <c r="AE1387" s="3"/>
      <c r="AF1387" s="3"/>
      <c r="AG1387" s="3"/>
      <c r="AH1387" s="3"/>
      <c r="AI1387" s="3"/>
      <c r="AJ1387" s="3"/>
      <c r="AK1387" s="3"/>
      <c r="AL1387" s="3"/>
      <c r="AM1387" s="1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0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29"/>
      <c r="BQ1387" s="34"/>
      <c r="BR1387" s="34"/>
      <c r="BS1387" s="34"/>
      <c r="BT1387" s="34"/>
      <c r="BU1387" s="34"/>
      <c r="BV1387" s="34"/>
      <c r="BW1387" s="34"/>
      <c r="BX1387" s="34"/>
      <c r="BY1387" s="31"/>
      <c r="BZ1387" s="31"/>
      <c r="CA1387" s="31"/>
      <c r="CB1387" s="31"/>
      <c r="CC1387" s="31"/>
      <c r="CD1387" s="31"/>
      <c r="CE1387" s="31"/>
      <c r="CF1387" s="31"/>
      <c r="CG1387" s="31"/>
      <c r="CH1387" s="31"/>
      <c r="CI1387" s="31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</row>
    <row r="1388" spans="1:99" x14ac:dyDescent="0.15">
      <c r="A1388" s="3"/>
      <c r="B1388" s="3"/>
      <c r="C1388" s="3"/>
      <c r="D1388" s="3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4"/>
      <c r="AD1388" s="3"/>
      <c r="AE1388" s="3"/>
      <c r="AF1388" s="3"/>
      <c r="AG1388" s="3"/>
      <c r="AH1388" s="3"/>
      <c r="AI1388" s="3"/>
      <c r="AJ1388" s="3"/>
      <c r="AK1388" s="3"/>
      <c r="AL1388" s="3"/>
      <c r="AM1388" s="1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0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29"/>
      <c r="BQ1388" s="34"/>
      <c r="BR1388" s="34"/>
      <c r="BS1388" s="34"/>
      <c r="BT1388" s="34"/>
      <c r="BU1388" s="34"/>
      <c r="BV1388" s="34"/>
      <c r="BW1388" s="34"/>
      <c r="BX1388" s="34"/>
      <c r="BY1388" s="31"/>
      <c r="BZ1388" s="31"/>
      <c r="CA1388" s="31"/>
      <c r="CB1388" s="31"/>
      <c r="CC1388" s="31"/>
      <c r="CD1388" s="31"/>
      <c r="CE1388" s="31"/>
      <c r="CF1388" s="31"/>
      <c r="CG1388" s="31"/>
      <c r="CH1388" s="31"/>
      <c r="CI1388" s="31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</row>
    <row r="1389" spans="1:99" x14ac:dyDescent="0.15">
      <c r="A1389" s="3"/>
      <c r="B1389" s="3"/>
      <c r="C1389" s="3"/>
      <c r="D1389" s="3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4"/>
      <c r="AD1389" s="3"/>
      <c r="AE1389" s="3"/>
      <c r="AF1389" s="3"/>
      <c r="AG1389" s="3"/>
      <c r="AH1389" s="3"/>
      <c r="AI1389" s="3"/>
      <c r="AJ1389" s="3"/>
      <c r="AK1389" s="3"/>
      <c r="AL1389" s="3"/>
      <c r="AM1389" s="1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0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29"/>
      <c r="BQ1389" s="34"/>
      <c r="BR1389" s="34"/>
      <c r="BS1389" s="34"/>
      <c r="BT1389" s="34"/>
      <c r="BU1389" s="34"/>
      <c r="BV1389" s="34"/>
      <c r="BW1389" s="34"/>
      <c r="BX1389" s="34"/>
      <c r="BY1389" s="31"/>
      <c r="BZ1389" s="31"/>
      <c r="CA1389" s="31"/>
      <c r="CB1389" s="31"/>
      <c r="CC1389" s="31"/>
      <c r="CD1389" s="31"/>
      <c r="CE1389" s="31"/>
      <c r="CF1389" s="31"/>
      <c r="CG1389" s="31"/>
      <c r="CH1389" s="31"/>
      <c r="CI1389" s="31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</row>
    <row r="1390" spans="1:99" x14ac:dyDescent="0.15">
      <c r="A1390" s="3"/>
      <c r="B1390" s="3"/>
      <c r="C1390" s="3"/>
      <c r="D1390" s="3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4"/>
      <c r="AD1390" s="3"/>
      <c r="AE1390" s="3"/>
      <c r="AF1390" s="3"/>
      <c r="AG1390" s="3"/>
      <c r="AH1390" s="3"/>
      <c r="AI1390" s="3"/>
      <c r="AJ1390" s="3"/>
      <c r="AK1390" s="3"/>
      <c r="AL1390" s="3"/>
      <c r="AM1390" s="1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0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29"/>
      <c r="BQ1390" s="34"/>
      <c r="BR1390" s="34"/>
      <c r="BS1390" s="34"/>
      <c r="BT1390" s="34"/>
      <c r="BU1390" s="34"/>
      <c r="BV1390" s="34"/>
      <c r="BW1390" s="34"/>
      <c r="BX1390" s="34"/>
      <c r="BY1390" s="31"/>
      <c r="BZ1390" s="31"/>
      <c r="CA1390" s="31"/>
      <c r="CB1390" s="31"/>
      <c r="CC1390" s="31"/>
      <c r="CD1390" s="31"/>
      <c r="CE1390" s="31"/>
      <c r="CF1390" s="31"/>
      <c r="CG1390" s="31"/>
      <c r="CH1390" s="31"/>
      <c r="CI1390" s="31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</row>
    <row r="1391" spans="1:99" x14ac:dyDescent="0.15">
      <c r="A1391" s="3"/>
      <c r="B1391" s="3"/>
      <c r="C1391" s="3"/>
      <c r="D1391" s="3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4"/>
      <c r="AD1391" s="3"/>
      <c r="AE1391" s="3"/>
      <c r="AF1391" s="3"/>
      <c r="AG1391" s="3"/>
      <c r="AH1391" s="3"/>
      <c r="AI1391" s="3"/>
      <c r="AJ1391" s="3"/>
      <c r="AK1391" s="3"/>
      <c r="AL1391" s="3"/>
      <c r="AM1391" s="1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0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29"/>
      <c r="BQ1391" s="34"/>
      <c r="BR1391" s="34"/>
      <c r="BS1391" s="34"/>
      <c r="BT1391" s="34"/>
      <c r="BU1391" s="34"/>
      <c r="BV1391" s="34"/>
      <c r="BW1391" s="34"/>
      <c r="BX1391" s="34"/>
      <c r="BY1391" s="31"/>
      <c r="BZ1391" s="31"/>
      <c r="CA1391" s="31"/>
      <c r="CB1391" s="31"/>
      <c r="CC1391" s="31"/>
      <c r="CD1391" s="31"/>
      <c r="CE1391" s="31"/>
      <c r="CF1391" s="31"/>
      <c r="CG1391" s="31"/>
      <c r="CH1391" s="31"/>
      <c r="CI1391" s="31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</row>
    <row r="1392" spans="1:99" x14ac:dyDescent="0.15">
      <c r="A1392" s="3"/>
      <c r="B1392" s="3"/>
      <c r="C1392" s="3"/>
      <c r="D1392" s="3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4"/>
      <c r="AD1392" s="3"/>
      <c r="AE1392" s="3"/>
      <c r="AF1392" s="3"/>
      <c r="AG1392" s="3"/>
      <c r="AH1392" s="3"/>
      <c r="AI1392" s="3"/>
      <c r="AJ1392" s="3"/>
      <c r="AK1392" s="3"/>
      <c r="AL1392" s="3"/>
      <c r="AM1392" s="1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0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29"/>
      <c r="BQ1392" s="34"/>
      <c r="BR1392" s="34"/>
      <c r="BS1392" s="34"/>
      <c r="BT1392" s="34"/>
      <c r="BU1392" s="34"/>
      <c r="BV1392" s="34"/>
      <c r="BW1392" s="34"/>
      <c r="BX1392" s="34"/>
      <c r="BY1392" s="31"/>
      <c r="BZ1392" s="31"/>
      <c r="CA1392" s="31"/>
      <c r="CB1392" s="31"/>
      <c r="CC1392" s="31"/>
      <c r="CD1392" s="31"/>
      <c r="CE1392" s="31"/>
      <c r="CF1392" s="31"/>
      <c r="CG1392" s="31"/>
      <c r="CH1392" s="31"/>
      <c r="CI1392" s="31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</row>
    <row r="1393" spans="1:99" x14ac:dyDescent="0.15">
      <c r="A1393" s="3"/>
      <c r="B1393" s="3"/>
      <c r="C1393" s="3"/>
      <c r="D1393" s="3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4"/>
      <c r="AD1393" s="3"/>
      <c r="AE1393" s="3"/>
      <c r="AF1393" s="3"/>
      <c r="AG1393" s="3"/>
      <c r="AH1393" s="3"/>
      <c r="AI1393" s="3"/>
      <c r="AJ1393" s="3"/>
      <c r="AK1393" s="3"/>
      <c r="AL1393" s="3"/>
      <c r="AM1393" s="1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0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29"/>
      <c r="BQ1393" s="34"/>
      <c r="BR1393" s="34"/>
      <c r="BS1393" s="34"/>
      <c r="BT1393" s="34"/>
      <c r="BU1393" s="34"/>
      <c r="BV1393" s="34"/>
      <c r="BW1393" s="34"/>
      <c r="BX1393" s="34"/>
      <c r="BY1393" s="31"/>
      <c r="BZ1393" s="31"/>
      <c r="CA1393" s="31"/>
      <c r="CB1393" s="31"/>
      <c r="CC1393" s="31"/>
      <c r="CD1393" s="31"/>
      <c r="CE1393" s="31"/>
      <c r="CF1393" s="31"/>
      <c r="CG1393" s="31"/>
      <c r="CH1393" s="31"/>
      <c r="CI1393" s="31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</row>
    <row r="1394" spans="1:99" x14ac:dyDescent="0.15">
      <c r="A1394" s="3"/>
      <c r="B1394" s="3"/>
      <c r="C1394" s="3"/>
      <c r="D1394" s="3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4"/>
      <c r="AD1394" s="3"/>
      <c r="AE1394" s="3"/>
      <c r="AF1394" s="3"/>
      <c r="AG1394" s="3"/>
      <c r="AH1394" s="3"/>
      <c r="AI1394" s="3"/>
      <c r="AJ1394" s="3"/>
      <c r="AK1394" s="3"/>
      <c r="AL1394" s="3"/>
      <c r="AM1394" s="1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0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29"/>
      <c r="BQ1394" s="34"/>
      <c r="BR1394" s="34"/>
      <c r="BS1394" s="34"/>
      <c r="BT1394" s="34"/>
      <c r="BU1394" s="34"/>
      <c r="BV1394" s="34"/>
      <c r="BW1394" s="34"/>
      <c r="BX1394" s="34"/>
      <c r="BY1394" s="31"/>
      <c r="BZ1394" s="31"/>
      <c r="CA1394" s="31"/>
      <c r="CB1394" s="31"/>
      <c r="CC1394" s="31"/>
      <c r="CD1394" s="31"/>
      <c r="CE1394" s="31"/>
      <c r="CF1394" s="31"/>
      <c r="CG1394" s="31"/>
      <c r="CH1394" s="31"/>
      <c r="CI1394" s="31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</row>
    <row r="1395" spans="1:99" x14ac:dyDescent="0.15">
      <c r="A1395" s="3"/>
      <c r="B1395" s="3"/>
      <c r="C1395" s="3"/>
      <c r="D1395" s="3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4"/>
      <c r="AD1395" s="3"/>
      <c r="AE1395" s="3"/>
      <c r="AF1395" s="3"/>
      <c r="AG1395" s="3"/>
      <c r="AH1395" s="3"/>
      <c r="AI1395" s="3"/>
      <c r="AJ1395" s="3"/>
      <c r="AK1395" s="3"/>
      <c r="AL1395" s="3"/>
      <c r="AM1395" s="1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0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29"/>
      <c r="BQ1395" s="34"/>
      <c r="BR1395" s="34"/>
      <c r="BS1395" s="34"/>
      <c r="BT1395" s="34"/>
      <c r="BU1395" s="34"/>
      <c r="BV1395" s="34"/>
      <c r="BW1395" s="34"/>
      <c r="BX1395" s="34"/>
      <c r="BY1395" s="31"/>
      <c r="BZ1395" s="31"/>
      <c r="CA1395" s="31"/>
      <c r="CB1395" s="31"/>
      <c r="CC1395" s="31"/>
      <c r="CD1395" s="31"/>
      <c r="CE1395" s="31"/>
      <c r="CF1395" s="31"/>
      <c r="CG1395" s="31"/>
      <c r="CH1395" s="31"/>
      <c r="CI1395" s="31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</row>
    <row r="1396" spans="1:99" x14ac:dyDescent="0.15">
      <c r="A1396" s="3"/>
      <c r="B1396" s="3"/>
      <c r="C1396" s="3"/>
      <c r="D1396" s="3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4"/>
      <c r="AD1396" s="3"/>
      <c r="AE1396" s="3"/>
      <c r="AF1396" s="3"/>
      <c r="AG1396" s="3"/>
      <c r="AH1396" s="3"/>
      <c r="AI1396" s="3"/>
      <c r="AJ1396" s="3"/>
      <c r="AK1396" s="3"/>
      <c r="AL1396" s="3"/>
      <c r="AM1396" s="1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0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29"/>
      <c r="BQ1396" s="34"/>
      <c r="BR1396" s="34"/>
      <c r="BS1396" s="34"/>
      <c r="BT1396" s="34"/>
      <c r="BU1396" s="34"/>
      <c r="BV1396" s="34"/>
      <c r="BW1396" s="34"/>
      <c r="BX1396" s="34"/>
      <c r="BY1396" s="31"/>
      <c r="BZ1396" s="31"/>
      <c r="CA1396" s="31"/>
      <c r="CB1396" s="31"/>
      <c r="CC1396" s="31"/>
      <c r="CD1396" s="31"/>
      <c r="CE1396" s="31"/>
      <c r="CF1396" s="31"/>
      <c r="CG1396" s="31"/>
      <c r="CH1396" s="31"/>
      <c r="CI1396" s="31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</row>
    <row r="1397" spans="1:99" x14ac:dyDescent="0.15">
      <c r="A1397" s="3"/>
      <c r="B1397" s="3"/>
      <c r="C1397" s="3"/>
      <c r="D1397" s="3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4"/>
      <c r="AD1397" s="3"/>
      <c r="AE1397" s="3"/>
      <c r="AF1397" s="3"/>
      <c r="AG1397" s="3"/>
      <c r="AH1397" s="3"/>
      <c r="AI1397" s="3"/>
      <c r="AJ1397" s="3"/>
      <c r="AK1397" s="3"/>
      <c r="AL1397" s="3"/>
      <c r="AM1397" s="1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0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29"/>
      <c r="BQ1397" s="34"/>
      <c r="BR1397" s="34"/>
      <c r="BS1397" s="34"/>
      <c r="BT1397" s="34"/>
      <c r="BU1397" s="34"/>
      <c r="BV1397" s="34"/>
      <c r="BW1397" s="34"/>
      <c r="BX1397" s="34"/>
      <c r="BY1397" s="31"/>
      <c r="BZ1397" s="31"/>
      <c r="CA1397" s="31"/>
      <c r="CB1397" s="31"/>
      <c r="CC1397" s="31"/>
      <c r="CD1397" s="31"/>
      <c r="CE1397" s="31"/>
      <c r="CF1397" s="31"/>
      <c r="CG1397" s="31"/>
      <c r="CH1397" s="31"/>
      <c r="CI1397" s="31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</row>
    <row r="1398" spans="1:99" x14ac:dyDescent="0.15">
      <c r="A1398" s="3"/>
      <c r="B1398" s="3"/>
      <c r="C1398" s="3"/>
      <c r="D1398" s="3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4"/>
      <c r="AD1398" s="3"/>
      <c r="AE1398" s="3"/>
      <c r="AF1398" s="3"/>
      <c r="AG1398" s="3"/>
      <c r="AH1398" s="3"/>
      <c r="AI1398" s="3"/>
      <c r="AJ1398" s="3"/>
      <c r="AK1398" s="3"/>
      <c r="AL1398" s="3"/>
      <c r="AM1398" s="1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0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29"/>
      <c r="BQ1398" s="34"/>
      <c r="BR1398" s="34"/>
      <c r="BS1398" s="34"/>
      <c r="BT1398" s="34"/>
      <c r="BU1398" s="34"/>
      <c r="BV1398" s="34"/>
      <c r="BW1398" s="34"/>
      <c r="BX1398" s="34"/>
      <c r="BY1398" s="31"/>
      <c r="BZ1398" s="31"/>
      <c r="CA1398" s="31"/>
      <c r="CB1398" s="31"/>
      <c r="CC1398" s="31"/>
      <c r="CD1398" s="31"/>
      <c r="CE1398" s="31"/>
      <c r="CF1398" s="31"/>
      <c r="CG1398" s="31"/>
      <c r="CH1398" s="31"/>
      <c r="CI1398" s="31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</row>
    <row r="1399" spans="1:99" x14ac:dyDescent="0.15">
      <c r="A1399" s="3"/>
      <c r="B1399" s="3"/>
      <c r="C1399" s="3"/>
      <c r="D1399" s="3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4"/>
      <c r="AD1399" s="3"/>
      <c r="AE1399" s="3"/>
      <c r="AF1399" s="3"/>
      <c r="AG1399" s="3"/>
      <c r="AH1399" s="3"/>
      <c r="AI1399" s="3"/>
      <c r="AJ1399" s="3"/>
      <c r="AK1399" s="3"/>
      <c r="AL1399" s="3"/>
      <c r="AM1399" s="1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0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29"/>
      <c r="BQ1399" s="34"/>
      <c r="BR1399" s="34"/>
      <c r="BS1399" s="34"/>
      <c r="BT1399" s="34"/>
      <c r="BU1399" s="34"/>
      <c r="BV1399" s="34"/>
      <c r="BW1399" s="34"/>
      <c r="BX1399" s="34"/>
      <c r="BY1399" s="31"/>
      <c r="BZ1399" s="31"/>
      <c r="CA1399" s="31"/>
      <c r="CB1399" s="31"/>
      <c r="CC1399" s="31"/>
      <c r="CD1399" s="31"/>
      <c r="CE1399" s="31"/>
      <c r="CF1399" s="31"/>
      <c r="CG1399" s="31"/>
      <c r="CH1399" s="31"/>
      <c r="CI1399" s="31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</row>
    <row r="1400" spans="1:99" x14ac:dyDescent="0.15">
      <c r="A1400" s="3"/>
      <c r="B1400" s="3"/>
      <c r="C1400" s="3"/>
      <c r="D1400" s="3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4"/>
      <c r="AD1400" s="3"/>
      <c r="AE1400" s="3"/>
      <c r="AF1400" s="3"/>
      <c r="AG1400" s="3"/>
      <c r="AH1400" s="3"/>
      <c r="AI1400" s="3"/>
      <c r="AJ1400" s="3"/>
      <c r="AK1400" s="3"/>
      <c r="AL1400" s="3"/>
      <c r="AM1400" s="1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0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29"/>
      <c r="BQ1400" s="34"/>
      <c r="BR1400" s="34"/>
      <c r="BS1400" s="34"/>
      <c r="BT1400" s="34"/>
      <c r="BU1400" s="34"/>
      <c r="BV1400" s="34"/>
      <c r="BW1400" s="34"/>
      <c r="BX1400" s="34"/>
      <c r="BY1400" s="31"/>
      <c r="BZ1400" s="31"/>
      <c r="CA1400" s="31"/>
      <c r="CB1400" s="31"/>
      <c r="CC1400" s="31"/>
      <c r="CD1400" s="31"/>
      <c r="CE1400" s="31"/>
      <c r="CF1400" s="31"/>
      <c r="CG1400" s="31"/>
      <c r="CH1400" s="31"/>
      <c r="CI1400" s="31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</row>
    <row r="1401" spans="1:99" x14ac:dyDescent="0.15">
      <c r="A1401" s="3"/>
      <c r="B1401" s="3"/>
      <c r="C1401" s="3"/>
      <c r="D1401" s="3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4"/>
      <c r="AD1401" s="3"/>
      <c r="AE1401" s="3"/>
      <c r="AF1401" s="3"/>
      <c r="AG1401" s="3"/>
      <c r="AH1401" s="3"/>
      <c r="AI1401" s="3"/>
      <c r="AJ1401" s="3"/>
      <c r="AK1401" s="3"/>
      <c r="AL1401" s="3"/>
      <c r="AM1401" s="1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0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29"/>
      <c r="BQ1401" s="34"/>
      <c r="BR1401" s="34"/>
      <c r="BS1401" s="34"/>
      <c r="BT1401" s="34"/>
      <c r="BU1401" s="34"/>
      <c r="BV1401" s="34"/>
      <c r="BW1401" s="34"/>
      <c r="BX1401" s="34"/>
      <c r="BY1401" s="31"/>
      <c r="BZ1401" s="31"/>
      <c r="CA1401" s="31"/>
      <c r="CB1401" s="31"/>
      <c r="CC1401" s="31"/>
      <c r="CD1401" s="31"/>
      <c r="CE1401" s="31"/>
      <c r="CF1401" s="31"/>
      <c r="CG1401" s="31"/>
      <c r="CH1401" s="31"/>
      <c r="CI1401" s="31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</row>
    <row r="1402" spans="1:99" x14ac:dyDescent="0.15">
      <c r="A1402" s="3"/>
      <c r="B1402" s="3"/>
      <c r="C1402" s="3"/>
      <c r="D1402" s="3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4"/>
      <c r="AD1402" s="3"/>
      <c r="AE1402" s="3"/>
      <c r="AF1402" s="3"/>
      <c r="AG1402" s="3"/>
      <c r="AH1402" s="3"/>
      <c r="AI1402" s="3"/>
      <c r="AJ1402" s="3"/>
      <c r="AK1402" s="3"/>
      <c r="AL1402" s="3"/>
      <c r="AM1402" s="1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0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29"/>
      <c r="BQ1402" s="34"/>
      <c r="BR1402" s="34"/>
      <c r="BS1402" s="34"/>
      <c r="BT1402" s="34"/>
      <c r="BU1402" s="34"/>
      <c r="BV1402" s="34"/>
      <c r="BW1402" s="34"/>
      <c r="BX1402" s="34"/>
      <c r="BY1402" s="31"/>
      <c r="BZ1402" s="31"/>
      <c r="CA1402" s="31"/>
      <c r="CB1402" s="31"/>
      <c r="CC1402" s="31"/>
      <c r="CD1402" s="31"/>
      <c r="CE1402" s="31"/>
      <c r="CF1402" s="31"/>
      <c r="CG1402" s="31"/>
      <c r="CH1402" s="31"/>
      <c r="CI1402" s="31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</row>
    <row r="1403" spans="1:99" x14ac:dyDescent="0.15">
      <c r="A1403" s="3"/>
      <c r="B1403" s="3"/>
      <c r="C1403" s="3"/>
      <c r="D1403" s="3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4"/>
      <c r="AD1403" s="3"/>
      <c r="AE1403" s="3"/>
      <c r="AF1403" s="3"/>
      <c r="AG1403" s="3"/>
      <c r="AH1403" s="3"/>
      <c r="AI1403" s="3"/>
      <c r="AJ1403" s="3"/>
      <c r="AK1403" s="3"/>
      <c r="AL1403" s="3"/>
      <c r="AM1403" s="1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0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29"/>
      <c r="BQ1403" s="34"/>
      <c r="BR1403" s="34"/>
      <c r="BS1403" s="34"/>
      <c r="BT1403" s="34"/>
      <c r="BU1403" s="34"/>
      <c r="BV1403" s="34"/>
      <c r="BW1403" s="34"/>
      <c r="BX1403" s="34"/>
      <c r="BY1403" s="31"/>
      <c r="BZ1403" s="31"/>
      <c r="CA1403" s="31"/>
      <c r="CB1403" s="31"/>
      <c r="CC1403" s="31"/>
      <c r="CD1403" s="31"/>
      <c r="CE1403" s="31"/>
      <c r="CF1403" s="31"/>
      <c r="CG1403" s="31"/>
      <c r="CH1403" s="31"/>
      <c r="CI1403" s="31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</row>
    <row r="1404" spans="1:99" x14ac:dyDescent="0.15">
      <c r="A1404" s="3"/>
      <c r="B1404" s="3"/>
      <c r="C1404" s="3"/>
      <c r="D1404" s="3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4"/>
      <c r="AD1404" s="3"/>
      <c r="AE1404" s="3"/>
      <c r="AF1404" s="3"/>
      <c r="AG1404" s="3"/>
      <c r="AH1404" s="3"/>
      <c r="AI1404" s="3"/>
      <c r="AJ1404" s="3"/>
      <c r="AK1404" s="3"/>
      <c r="AL1404" s="3"/>
      <c r="AM1404" s="1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0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29"/>
      <c r="BQ1404" s="34"/>
      <c r="BR1404" s="34"/>
      <c r="BS1404" s="34"/>
      <c r="BT1404" s="34"/>
      <c r="BU1404" s="34"/>
      <c r="BV1404" s="34"/>
      <c r="BW1404" s="34"/>
      <c r="BX1404" s="34"/>
      <c r="BY1404" s="31"/>
      <c r="BZ1404" s="31"/>
      <c r="CA1404" s="31"/>
      <c r="CB1404" s="31"/>
      <c r="CC1404" s="31"/>
      <c r="CD1404" s="31"/>
      <c r="CE1404" s="31"/>
      <c r="CF1404" s="31"/>
      <c r="CG1404" s="31"/>
      <c r="CH1404" s="31"/>
      <c r="CI1404" s="31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</row>
    <row r="1405" spans="1:99" x14ac:dyDescent="0.15">
      <c r="A1405" s="3"/>
      <c r="B1405" s="3"/>
      <c r="C1405" s="3"/>
      <c r="D1405" s="3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4"/>
      <c r="AD1405" s="3"/>
      <c r="AE1405" s="3"/>
      <c r="AF1405" s="3"/>
      <c r="AG1405" s="3"/>
      <c r="AH1405" s="3"/>
      <c r="AI1405" s="3"/>
      <c r="AJ1405" s="3"/>
      <c r="AK1405" s="3"/>
      <c r="AL1405" s="3"/>
      <c r="AM1405" s="1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0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29"/>
      <c r="BQ1405" s="34"/>
      <c r="BR1405" s="34"/>
      <c r="BS1405" s="34"/>
      <c r="BT1405" s="34"/>
      <c r="BU1405" s="34"/>
      <c r="BV1405" s="34"/>
      <c r="BW1405" s="34"/>
      <c r="BX1405" s="34"/>
      <c r="BY1405" s="31"/>
      <c r="BZ1405" s="31"/>
      <c r="CA1405" s="31"/>
      <c r="CB1405" s="31"/>
      <c r="CC1405" s="31"/>
      <c r="CD1405" s="31"/>
      <c r="CE1405" s="31"/>
      <c r="CF1405" s="31"/>
      <c r="CG1405" s="31"/>
      <c r="CH1405" s="31"/>
      <c r="CI1405" s="31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</row>
    <row r="1406" spans="1:99" x14ac:dyDescent="0.15">
      <c r="A1406" s="3"/>
      <c r="B1406" s="3"/>
      <c r="C1406" s="3"/>
      <c r="D1406" s="3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4"/>
      <c r="AD1406" s="3"/>
      <c r="AE1406" s="3"/>
      <c r="AF1406" s="3"/>
      <c r="AG1406" s="3"/>
      <c r="AH1406" s="3"/>
      <c r="AI1406" s="3"/>
      <c r="AJ1406" s="3"/>
      <c r="AK1406" s="3"/>
      <c r="AL1406" s="3"/>
      <c r="AM1406" s="1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0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29"/>
      <c r="BQ1406" s="34"/>
      <c r="BR1406" s="34"/>
      <c r="BS1406" s="34"/>
      <c r="BT1406" s="34"/>
      <c r="BU1406" s="34"/>
      <c r="BV1406" s="34"/>
      <c r="BW1406" s="34"/>
      <c r="BX1406" s="34"/>
      <c r="BY1406" s="31"/>
      <c r="BZ1406" s="31"/>
      <c r="CA1406" s="31"/>
      <c r="CB1406" s="31"/>
      <c r="CC1406" s="31"/>
      <c r="CD1406" s="31"/>
      <c r="CE1406" s="31"/>
      <c r="CF1406" s="31"/>
      <c r="CG1406" s="31"/>
      <c r="CH1406" s="31"/>
      <c r="CI1406" s="31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</row>
    <row r="1407" spans="1:99" x14ac:dyDescent="0.15">
      <c r="A1407" s="3"/>
      <c r="B1407" s="3"/>
      <c r="C1407" s="3"/>
      <c r="D1407" s="3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4"/>
      <c r="AD1407" s="3"/>
      <c r="AE1407" s="3"/>
      <c r="AF1407" s="3"/>
      <c r="AG1407" s="3"/>
      <c r="AH1407" s="3"/>
      <c r="AI1407" s="3"/>
      <c r="AJ1407" s="3"/>
      <c r="AK1407" s="3"/>
      <c r="AL1407" s="3"/>
      <c r="AM1407" s="1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0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29"/>
      <c r="BQ1407" s="34"/>
      <c r="BR1407" s="34"/>
      <c r="BS1407" s="34"/>
      <c r="BT1407" s="34"/>
      <c r="BU1407" s="34"/>
      <c r="BV1407" s="34"/>
      <c r="BW1407" s="34"/>
      <c r="BX1407" s="34"/>
      <c r="BY1407" s="31"/>
      <c r="BZ1407" s="31"/>
      <c r="CA1407" s="31"/>
      <c r="CB1407" s="31"/>
      <c r="CC1407" s="31"/>
      <c r="CD1407" s="31"/>
      <c r="CE1407" s="31"/>
      <c r="CF1407" s="31"/>
      <c r="CG1407" s="31"/>
      <c r="CH1407" s="31"/>
      <c r="CI1407" s="31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</row>
    <row r="1408" spans="1:99" x14ac:dyDescent="0.15">
      <c r="A1408" s="3"/>
      <c r="B1408" s="3"/>
      <c r="C1408" s="3"/>
      <c r="D1408" s="3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4"/>
      <c r="AD1408" s="3"/>
      <c r="AE1408" s="3"/>
      <c r="AF1408" s="3"/>
      <c r="AG1408" s="3"/>
      <c r="AH1408" s="3"/>
      <c r="AI1408" s="3"/>
      <c r="AJ1408" s="3"/>
      <c r="AK1408" s="3"/>
      <c r="AL1408" s="3"/>
      <c r="AM1408" s="1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0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29"/>
      <c r="BQ1408" s="34"/>
      <c r="BR1408" s="34"/>
      <c r="BS1408" s="34"/>
      <c r="BT1408" s="34"/>
      <c r="BU1408" s="34"/>
      <c r="BV1408" s="34"/>
      <c r="BW1408" s="34"/>
      <c r="BX1408" s="34"/>
      <c r="BY1408" s="31"/>
      <c r="BZ1408" s="31"/>
      <c r="CA1408" s="31"/>
      <c r="CB1408" s="31"/>
      <c r="CC1408" s="31"/>
      <c r="CD1408" s="31"/>
      <c r="CE1408" s="31"/>
      <c r="CF1408" s="31"/>
      <c r="CG1408" s="31"/>
      <c r="CH1408" s="31"/>
      <c r="CI1408" s="31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</row>
    <row r="1409" spans="1:99" x14ac:dyDescent="0.15">
      <c r="A1409" s="3"/>
      <c r="B1409" s="3"/>
      <c r="C1409" s="3"/>
      <c r="D1409" s="3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4"/>
      <c r="AD1409" s="3"/>
      <c r="AE1409" s="3"/>
      <c r="AF1409" s="3"/>
      <c r="AG1409" s="3"/>
      <c r="AH1409" s="3"/>
      <c r="AI1409" s="3"/>
      <c r="AJ1409" s="3"/>
      <c r="AK1409" s="3"/>
      <c r="AL1409" s="3"/>
      <c r="AM1409" s="1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0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29"/>
      <c r="BQ1409" s="34"/>
      <c r="BR1409" s="34"/>
      <c r="BS1409" s="34"/>
      <c r="BT1409" s="34"/>
      <c r="BU1409" s="34"/>
      <c r="BV1409" s="34"/>
      <c r="BW1409" s="34"/>
      <c r="BX1409" s="34"/>
      <c r="BY1409" s="31"/>
      <c r="BZ1409" s="31"/>
      <c r="CA1409" s="31"/>
      <c r="CB1409" s="31"/>
      <c r="CC1409" s="31"/>
      <c r="CD1409" s="31"/>
      <c r="CE1409" s="31"/>
      <c r="CF1409" s="31"/>
      <c r="CG1409" s="31"/>
      <c r="CH1409" s="31"/>
      <c r="CI1409" s="31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</row>
    <row r="1410" spans="1:99" x14ac:dyDescent="0.15">
      <c r="A1410" s="3"/>
      <c r="B1410" s="3"/>
      <c r="C1410" s="3"/>
      <c r="D1410" s="3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4"/>
      <c r="AD1410" s="3"/>
      <c r="AE1410" s="3"/>
      <c r="AF1410" s="3"/>
      <c r="AG1410" s="3"/>
      <c r="AH1410" s="3"/>
      <c r="AI1410" s="3"/>
      <c r="AJ1410" s="3"/>
      <c r="AK1410" s="3"/>
      <c r="AL1410" s="3"/>
      <c r="AM1410" s="1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0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29"/>
      <c r="BQ1410" s="34"/>
      <c r="BR1410" s="34"/>
      <c r="BS1410" s="34"/>
      <c r="BT1410" s="34"/>
      <c r="BU1410" s="34"/>
      <c r="BV1410" s="34"/>
      <c r="BW1410" s="34"/>
      <c r="BX1410" s="34"/>
      <c r="BY1410" s="31"/>
      <c r="BZ1410" s="31"/>
      <c r="CA1410" s="31"/>
      <c r="CB1410" s="31"/>
      <c r="CC1410" s="31"/>
      <c r="CD1410" s="31"/>
      <c r="CE1410" s="31"/>
      <c r="CF1410" s="31"/>
      <c r="CG1410" s="31"/>
      <c r="CH1410" s="31"/>
      <c r="CI1410" s="31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</row>
    <row r="1411" spans="1:99" x14ac:dyDescent="0.15">
      <c r="A1411" s="3"/>
      <c r="B1411" s="3"/>
      <c r="C1411" s="3"/>
      <c r="D1411" s="3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4"/>
      <c r="AD1411" s="3"/>
      <c r="AE1411" s="3"/>
      <c r="AF1411" s="3"/>
      <c r="AG1411" s="3"/>
      <c r="AH1411" s="3"/>
      <c r="AI1411" s="3"/>
      <c r="AJ1411" s="3"/>
      <c r="AK1411" s="3"/>
      <c r="AL1411" s="3"/>
      <c r="AM1411" s="1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0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29"/>
      <c r="BQ1411" s="34"/>
      <c r="BR1411" s="34"/>
      <c r="BS1411" s="34"/>
      <c r="BT1411" s="34"/>
      <c r="BU1411" s="34"/>
      <c r="BV1411" s="34"/>
      <c r="BW1411" s="34"/>
      <c r="BX1411" s="34"/>
      <c r="BY1411" s="31"/>
      <c r="BZ1411" s="31"/>
      <c r="CA1411" s="31"/>
      <c r="CB1411" s="31"/>
      <c r="CC1411" s="31"/>
      <c r="CD1411" s="31"/>
      <c r="CE1411" s="31"/>
      <c r="CF1411" s="31"/>
      <c r="CG1411" s="31"/>
      <c r="CH1411" s="31"/>
      <c r="CI1411" s="31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</row>
    <row r="1412" spans="1:99" x14ac:dyDescent="0.15">
      <c r="A1412" s="3"/>
      <c r="B1412" s="3"/>
      <c r="C1412" s="3"/>
      <c r="D1412" s="3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4"/>
      <c r="AD1412" s="3"/>
      <c r="AE1412" s="3"/>
      <c r="AF1412" s="3"/>
      <c r="AG1412" s="3"/>
      <c r="AH1412" s="3"/>
      <c r="AI1412" s="3"/>
      <c r="AJ1412" s="3"/>
      <c r="AK1412" s="3"/>
      <c r="AL1412" s="3"/>
      <c r="AM1412" s="1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0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29"/>
      <c r="BQ1412" s="34"/>
      <c r="BR1412" s="34"/>
      <c r="BS1412" s="34"/>
      <c r="BT1412" s="34"/>
      <c r="BU1412" s="34"/>
      <c r="BV1412" s="34"/>
      <c r="BW1412" s="34"/>
      <c r="BX1412" s="34"/>
      <c r="BY1412" s="31"/>
      <c r="BZ1412" s="31"/>
      <c r="CA1412" s="31"/>
      <c r="CB1412" s="31"/>
      <c r="CC1412" s="31"/>
      <c r="CD1412" s="31"/>
      <c r="CE1412" s="31"/>
      <c r="CF1412" s="31"/>
      <c r="CG1412" s="31"/>
      <c r="CH1412" s="31"/>
      <c r="CI1412" s="31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</row>
    <row r="1413" spans="1:99" x14ac:dyDescent="0.15">
      <c r="A1413" s="3"/>
      <c r="B1413" s="3"/>
      <c r="C1413" s="3"/>
      <c r="D1413" s="3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4"/>
      <c r="AD1413" s="3"/>
      <c r="AE1413" s="3"/>
      <c r="AF1413" s="3"/>
      <c r="AG1413" s="3"/>
      <c r="AH1413" s="3"/>
      <c r="AI1413" s="3"/>
      <c r="AJ1413" s="3"/>
      <c r="AK1413" s="3"/>
      <c r="AL1413" s="3"/>
      <c r="AM1413" s="1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0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29"/>
      <c r="BQ1413" s="34"/>
      <c r="BR1413" s="34"/>
      <c r="BS1413" s="34"/>
      <c r="BT1413" s="34"/>
      <c r="BU1413" s="34"/>
      <c r="BV1413" s="34"/>
      <c r="BW1413" s="34"/>
      <c r="BX1413" s="34"/>
      <c r="BY1413" s="31"/>
      <c r="BZ1413" s="31"/>
      <c r="CA1413" s="31"/>
      <c r="CB1413" s="31"/>
      <c r="CC1413" s="31"/>
      <c r="CD1413" s="31"/>
      <c r="CE1413" s="31"/>
      <c r="CF1413" s="31"/>
      <c r="CG1413" s="31"/>
      <c r="CH1413" s="31"/>
      <c r="CI1413" s="31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</row>
    <row r="1414" spans="1:99" x14ac:dyDescent="0.15">
      <c r="A1414" s="3"/>
      <c r="B1414" s="3"/>
      <c r="C1414" s="3"/>
      <c r="D1414" s="3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4"/>
      <c r="AD1414" s="3"/>
      <c r="AE1414" s="3"/>
      <c r="AF1414" s="3"/>
      <c r="AG1414" s="3"/>
      <c r="AH1414" s="3"/>
      <c r="AI1414" s="3"/>
      <c r="AJ1414" s="3"/>
      <c r="AK1414" s="3"/>
      <c r="AL1414" s="3"/>
      <c r="AM1414" s="1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0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29"/>
      <c r="BQ1414" s="34"/>
      <c r="BR1414" s="34"/>
      <c r="BS1414" s="34"/>
      <c r="BT1414" s="34"/>
      <c r="BU1414" s="34"/>
      <c r="BV1414" s="34"/>
      <c r="BW1414" s="34"/>
      <c r="BX1414" s="34"/>
      <c r="BY1414" s="31"/>
      <c r="BZ1414" s="31"/>
      <c r="CA1414" s="31"/>
      <c r="CB1414" s="31"/>
      <c r="CC1414" s="31"/>
      <c r="CD1414" s="31"/>
      <c r="CE1414" s="31"/>
      <c r="CF1414" s="31"/>
      <c r="CG1414" s="31"/>
      <c r="CH1414" s="31"/>
      <c r="CI1414" s="31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</row>
    <row r="1415" spans="1:99" x14ac:dyDescent="0.15">
      <c r="A1415" s="3"/>
      <c r="B1415" s="3"/>
      <c r="C1415" s="3"/>
      <c r="D1415" s="3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4"/>
      <c r="AD1415" s="3"/>
      <c r="AE1415" s="3"/>
      <c r="AF1415" s="3"/>
      <c r="AG1415" s="3"/>
      <c r="AH1415" s="3"/>
      <c r="AI1415" s="3"/>
      <c r="AJ1415" s="3"/>
      <c r="AK1415" s="3"/>
      <c r="AL1415" s="3"/>
      <c r="AM1415" s="1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0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29"/>
      <c r="BQ1415" s="34"/>
      <c r="BR1415" s="34"/>
      <c r="BS1415" s="34"/>
      <c r="BT1415" s="34"/>
      <c r="BU1415" s="34"/>
      <c r="BV1415" s="34"/>
      <c r="BW1415" s="34"/>
      <c r="BX1415" s="34"/>
      <c r="BY1415" s="31"/>
      <c r="BZ1415" s="31"/>
      <c r="CA1415" s="31"/>
      <c r="CB1415" s="31"/>
      <c r="CC1415" s="31"/>
      <c r="CD1415" s="31"/>
      <c r="CE1415" s="31"/>
      <c r="CF1415" s="31"/>
      <c r="CG1415" s="31"/>
      <c r="CH1415" s="31"/>
      <c r="CI1415" s="31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</row>
    <row r="1416" spans="1:99" x14ac:dyDescent="0.15">
      <c r="A1416" s="3"/>
      <c r="B1416" s="3"/>
      <c r="C1416" s="3"/>
      <c r="D1416" s="3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4"/>
      <c r="AD1416" s="3"/>
      <c r="AE1416" s="3"/>
      <c r="AF1416" s="3"/>
      <c r="AG1416" s="3"/>
      <c r="AH1416" s="3"/>
      <c r="AI1416" s="3"/>
      <c r="AJ1416" s="3"/>
      <c r="AK1416" s="3"/>
      <c r="AL1416" s="3"/>
      <c r="AM1416" s="1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0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29"/>
      <c r="BQ1416" s="34"/>
      <c r="BR1416" s="34"/>
      <c r="BS1416" s="34"/>
      <c r="BT1416" s="34"/>
      <c r="BU1416" s="34"/>
      <c r="BV1416" s="34"/>
      <c r="BW1416" s="34"/>
      <c r="BX1416" s="34"/>
      <c r="BY1416" s="31"/>
      <c r="BZ1416" s="31"/>
      <c r="CA1416" s="31"/>
      <c r="CB1416" s="31"/>
      <c r="CC1416" s="31"/>
      <c r="CD1416" s="31"/>
      <c r="CE1416" s="31"/>
      <c r="CF1416" s="31"/>
      <c r="CG1416" s="31"/>
      <c r="CH1416" s="31"/>
      <c r="CI1416" s="31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</row>
    <row r="1417" spans="1:99" x14ac:dyDescent="0.15">
      <c r="A1417" s="3"/>
      <c r="B1417" s="3"/>
      <c r="C1417" s="3"/>
      <c r="D1417" s="3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4"/>
      <c r="AD1417" s="3"/>
      <c r="AE1417" s="3"/>
      <c r="AF1417" s="3"/>
      <c r="AG1417" s="3"/>
      <c r="AH1417" s="3"/>
      <c r="AI1417" s="3"/>
      <c r="AJ1417" s="3"/>
      <c r="AK1417" s="3"/>
      <c r="AL1417" s="3"/>
      <c r="AM1417" s="1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0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29"/>
      <c r="BQ1417" s="34"/>
      <c r="BR1417" s="34"/>
      <c r="BS1417" s="34"/>
      <c r="BT1417" s="34"/>
      <c r="BU1417" s="34"/>
      <c r="BV1417" s="34"/>
      <c r="BW1417" s="34"/>
      <c r="BX1417" s="34"/>
      <c r="BY1417" s="31"/>
      <c r="BZ1417" s="31"/>
      <c r="CA1417" s="31"/>
      <c r="CB1417" s="31"/>
      <c r="CC1417" s="31"/>
      <c r="CD1417" s="31"/>
      <c r="CE1417" s="31"/>
      <c r="CF1417" s="31"/>
      <c r="CG1417" s="31"/>
      <c r="CH1417" s="31"/>
      <c r="CI1417" s="31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</row>
    <row r="1418" spans="1:99" x14ac:dyDescent="0.15">
      <c r="A1418" s="3"/>
      <c r="B1418" s="3"/>
      <c r="C1418" s="3"/>
      <c r="D1418" s="3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4"/>
      <c r="AD1418" s="3"/>
      <c r="AE1418" s="3"/>
      <c r="AF1418" s="3"/>
      <c r="AG1418" s="3"/>
      <c r="AH1418" s="3"/>
      <c r="AI1418" s="3"/>
      <c r="AJ1418" s="3"/>
      <c r="AK1418" s="3"/>
      <c r="AL1418" s="3"/>
      <c r="AM1418" s="1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0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29"/>
      <c r="BQ1418" s="34"/>
      <c r="BR1418" s="34"/>
      <c r="BS1418" s="34"/>
      <c r="BT1418" s="34"/>
      <c r="BU1418" s="34"/>
      <c r="BV1418" s="34"/>
      <c r="BW1418" s="34"/>
      <c r="BX1418" s="34"/>
      <c r="BY1418" s="31"/>
      <c r="BZ1418" s="31"/>
      <c r="CA1418" s="31"/>
      <c r="CB1418" s="31"/>
      <c r="CC1418" s="31"/>
      <c r="CD1418" s="31"/>
      <c r="CE1418" s="31"/>
      <c r="CF1418" s="31"/>
      <c r="CG1418" s="31"/>
      <c r="CH1418" s="31"/>
      <c r="CI1418" s="31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</row>
    <row r="1419" spans="1:99" x14ac:dyDescent="0.15">
      <c r="A1419" s="3"/>
      <c r="B1419" s="3"/>
      <c r="C1419" s="3"/>
      <c r="D1419" s="3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4"/>
      <c r="AD1419" s="3"/>
      <c r="AE1419" s="3"/>
      <c r="AF1419" s="3"/>
      <c r="AG1419" s="3"/>
      <c r="AH1419" s="3"/>
      <c r="AI1419" s="3"/>
      <c r="AJ1419" s="3"/>
      <c r="AK1419" s="3"/>
      <c r="AL1419" s="3"/>
      <c r="AM1419" s="1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0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29"/>
      <c r="BQ1419" s="34"/>
      <c r="BR1419" s="34"/>
      <c r="BS1419" s="34"/>
      <c r="BT1419" s="34"/>
      <c r="BU1419" s="34"/>
      <c r="BV1419" s="34"/>
      <c r="BW1419" s="34"/>
      <c r="BX1419" s="34"/>
      <c r="BY1419" s="31"/>
      <c r="BZ1419" s="31"/>
      <c r="CA1419" s="31"/>
      <c r="CB1419" s="31"/>
      <c r="CC1419" s="31"/>
      <c r="CD1419" s="31"/>
      <c r="CE1419" s="31"/>
      <c r="CF1419" s="31"/>
      <c r="CG1419" s="31"/>
      <c r="CH1419" s="31"/>
      <c r="CI1419" s="31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</row>
    <row r="1420" spans="1:99" x14ac:dyDescent="0.15">
      <c r="A1420" s="3"/>
      <c r="B1420" s="3"/>
      <c r="C1420" s="3"/>
      <c r="D1420" s="3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4"/>
      <c r="AD1420" s="3"/>
      <c r="AE1420" s="3"/>
      <c r="AF1420" s="3"/>
      <c r="AG1420" s="3"/>
      <c r="AH1420" s="3"/>
      <c r="AI1420" s="3"/>
      <c r="AJ1420" s="3"/>
      <c r="AK1420" s="3"/>
      <c r="AL1420" s="3"/>
      <c r="AM1420" s="1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0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29"/>
      <c r="BQ1420" s="34"/>
      <c r="BR1420" s="34"/>
      <c r="BS1420" s="34"/>
      <c r="BT1420" s="34"/>
      <c r="BU1420" s="34"/>
      <c r="BV1420" s="34"/>
      <c r="BW1420" s="34"/>
      <c r="BX1420" s="34"/>
      <c r="BY1420" s="31"/>
      <c r="BZ1420" s="31"/>
      <c r="CA1420" s="31"/>
      <c r="CB1420" s="31"/>
      <c r="CC1420" s="31"/>
      <c r="CD1420" s="31"/>
      <c r="CE1420" s="31"/>
      <c r="CF1420" s="31"/>
      <c r="CG1420" s="31"/>
      <c r="CH1420" s="31"/>
      <c r="CI1420" s="31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</row>
    <row r="1421" spans="1:99" x14ac:dyDescent="0.15">
      <c r="A1421" s="3"/>
      <c r="B1421" s="3"/>
      <c r="C1421" s="3"/>
      <c r="D1421" s="3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4"/>
      <c r="AD1421" s="3"/>
      <c r="AE1421" s="3"/>
      <c r="AF1421" s="3"/>
      <c r="AG1421" s="3"/>
      <c r="AH1421" s="3"/>
      <c r="AI1421" s="3"/>
      <c r="AJ1421" s="3"/>
      <c r="AK1421" s="3"/>
      <c r="AL1421" s="3"/>
      <c r="AM1421" s="1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0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29"/>
      <c r="BQ1421" s="34"/>
      <c r="BR1421" s="34"/>
      <c r="BS1421" s="34"/>
      <c r="BT1421" s="34"/>
      <c r="BU1421" s="34"/>
      <c r="BV1421" s="34"/>
      <c r="BW1421" s="34"/>
      <c r="BX1421" s="34"/>
      <c r="BY1421" s="31"/>
      <c r="BZ1421" s="31"/>
      <c r="CA1421" s="31"/>
      <c r="CB1421" s="31"/>
      <c r="CC1421" s="31"/>
      <c r="CD1421" s="31"/>
      <c r="CE1421" s="31"/>
      <c r="CF1421" s="31"/>
      <c r="CG1421" s="31"/>
      <c r="CH1421" s="31"/>
      <c r="CI1421" s="31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</row>
    <row r="1422" spans="1:99" x14ac:dyDescent="0.15">
      <c r="A1422" s="3"/>
      <c r="B1422" s="3"/>
      <c r="C1422" s="3"/>
      <c r="D1422" s="3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4"/>
      <c r="AD1422" s="3"/>
      <c r="AE1422" s="3"/>
      <c r="AF1422" s="3"/>
      <c r="AG1422" s="3"/>
      <c r="AH1422" s="3"/>
      <c r="AI1422" s="3"/>
      <c r="AJ1422" s="3"/>
      <c r="AK1422" s="3"/>
      <c r="AL1422" s="3"/>
      <c r="AM1422" s="1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0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29"/>
      <c r="BQ1422" s="34"/>
      <c r="BR1422" s="34"/>
      <c r="BS1422" s="34"/>
      <c r="BT1422" s="34"/>
      <c r="BU1422" s="34"/>
      <c r="BV1422" s="34"/>
      <c r="BW1422" s="34"/>
      <c r="BX1422" s="34"/>
      <c r="BY1422" s="31"/>
      <c r="BZ1422" s="31"/>
      <c r="CA1422" s="31"/>
      <c r="CB1422" s="31"/>
      <c r="CC1422" s="31"/>
      <c r="CD1422" s="31"/>
      <c r="CE1422" s="31"/>
      <c r="CF1422" s="31"/>
      <c r="CG1422" s="31"/>
      <c r="CH1422" s="31"/>
      <c r="CI1422" s="31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</row>
    <row r="1423" spans="1:99" x14ac:dyDescent="0.15">
      <c r="A1423" s="3"/>
      <c r="B1423" s="3"/>
      <c r="C1423" s="3"/>
      <c r="D1423" s="3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4"/>
      <c r="AD1423" s="3"/>
      <c r="AE1423" s="3"/>
      <c r="AF1423" s="3"/>
      <c r="AG1423" s="3"/>
      <c r="AH1423" s="3"/>
      <c r="AI1423" s="3"/>
      <c r="AJ1423" s="3"/>
      <c r="AK1423" s="3"/>
      <c r="AL1423" s="3"/>
      <c r="AM1423" s="1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0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29"/>
      <c r="BQ1423" s="34"/>
      <c r="BR1423" s="34"/>
      <c r="BS1423" s="34"/>
      <c r="BT1423" s="34"/>
      <c r="BU1423" s="34"/>
      <c r="BV1423" s="34"/>
      <c r="BW1423" s="34"/>
      <c r="BX1423" s="34"/>
      <c r="BY1423" s="31"/>
      <c r="BZ1423" s="31"/>
      <c r="CA1423" s="31"/>
      <c r="CB1423" s="31"/>
      <c r="CC1423" s="31"/>
      <c r="CD1423" s="31"/>
      <c r="CE1423" s="31"/>
      <c r="CF1423" s="31"/>
      <c r="CG1423" s="31"/>
      <c r="CH1423" s="31"/>
      <c r="CI1423" s="31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</row>
    <row r="1424" spans="1:99" x14ac:dyDescent="0.15">
      <c r="A1424" s="3"/>
      <c r="B1424" s="3"/>
      <c r="C1424" s="3"/>
      <c r="D1424" s="3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4"/>
      <c r="AD1424" s="3"/>
      <c r="AE1424" s="3"/>
      <c r="AF1424" s="3"/>
      <c r="AG1424" s="3"/>
      <c r="AH1424" s="3"/>
      <c r="AI1424" s="3"/>
      <c r="AJ1424" s="3"/>
      <c r="AK1424" s="3"/>
      <c r="AL1424" s="3"/>
      <c r="AM1424" s="1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0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29"/>
      <c r="BQ1424" s="34"/>
      <c r="BR1424" s="34"/>
      <c r="BS1424" s="34"/>
      <c r="BT1424" s="34"/>
      <c r="BU1424" s="34"/>
      <c r="BV1424" s="34"/>
      <c r="BW1424" s="34"/>
      <c r="BX1424" s="34"/>
      <c r="BY1424" s="31"/>
      <c r="BZ1424" s="31"/>
      <c r="CA1424" s="31"/>
      <c r="CB1424" s="31"/>
      <c r="CC1424" s="31"/>
      <c r="CD1424" s="31"/>
      <c r="CE1424" s="31"/>
      <c r="CF1424" s="31"/>
      <c r="CG1424" s="31"/>
      <c r="CH1424" s="31"/>
      <c r="CI1424" s="31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</row>
    <row r="1425" spans="1:99" x14ac:dyDescent="0.15">
      <c r="A1425" s="3"/>
      <c r="B1425" s="3"/>
      <c r="C1425" s="3"/>
      <c r="D1425" s="3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4"/>
      <c r="AD1425" s="3"/>
      <c r="AE1425" s="3"/>
      <c r="AF1425" s="3"/>
      <c r="AG1425" s="3"/>
      <c r="AH1425" s="3"/>
      <c r="AI1425" s="3"/>
      <c r="AJ1425" s="3"/>
      <c r="AK1425" s="3"/>
      <c r="AL1425" s="3"/>
      <c r="AM1425" s="1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0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29"/>
      <c r="BQ1425" s="34"/>
      <c r="BR1425" s="34"/>
      <c r="BS1425" s="34"/>
      <c r="BT1425" s="34"/>
      <c r="BU1425" s="34"/>
      <c r="BV1425" s="34"/>
      <c r="BW1425" s="34"/>
      <c r="BX1425" s="34"/>
      <c r="BY1425" s="31"/>
      <c r="BZ1425" s="31"/>
      <c r="CA1425" s="31"/>
      <c r="CB1425" s="31"/>
      <c r="CC1425" s="31"/>
      <c r="CD1425" s="31"/>
      <c r="CE1425" s="31"/>
      <c r="CF1425" s="31"/>
      <c r="CG1425" s="31"/>
      <c r="CH1425" s="31"/>
      <c r="CI1425" s="31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</row>
    <row r="1426" spans="1:99" x14ac:dyDescent="0.15">
      <c r="A1426" s="3"/>
      <c r="B1426" s="3"/>
      <c r="C1426" s="3"/>
      <c r="D1426" s="3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4"/>
      <c r="AD1426" s="3"/>
      <c r="AE1426" s="3"/>
      <c r="AF1426" s="3"/>
      <c r="AG1426" s="3"/>
      <c r="AH1426" s="3"/>
      <c r="AI1426" s="3"/>
      <c r="AJ1426" s="3"/>
      <c r="AK1426" s="3"/>
      <c r="AL1426" s="3"/>
      <c r="AM1426" s="1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0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29"/>
      <c r="BQ1426" s="34"/>
      <c r="BR1426" s="34"/>
      <c r="BS1426" s="34"/>
      <c r="BT1426" s="34"/>
      <c r="BU1426" s="34"/>
      <c r="BV1426" s="34"/>
      <c r="BW1426" s="34"/>
      <c r="BX1426" s="34"/>
      <c r="BY1426" s="31"/>
      <c r="BZ1426" s="31"/>
      <c r="CA1426" s="31"/>
      <c r="CB1426" s="31"/>
      <c r="CC1426" s="31"/>
      <c r="CD1426" s="31"/>
      <c r="CE1426" s="31"/>
      <c r="CF1426" s="31"/>
      <c r="CG1426" s="31"/>
      <c r="CH1426" s="31"/>
      <c r="CI1426" s="31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</row>
    <row r="1427" spans="1:99" x14ac:dyDescent="0.15">
      <c r="A1427" s="3"/>
      <c r="B1427" s="3"/>
      <c r="C1427" s="3"/>
      <c r="D1427" s="3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4"/>
      <c r="AD1427" s="3"/>
      <c r="AE1427" s="3"/>
      <c r="AF1427" s="3"/>
      <c r="AG1427" s="3"/>
      <c r="AH1427" s="3"/>
      <c r="AI1427" s="3"/>
      <c r="AJ1427" s="3"/>
      <c r="AK1427" s="3"/>
      <c r="AL1427" s="3"/>
      <c r="AM1427" s="1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0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29"/>
      <c r="BQ1427" s="34"/>
      <c r="BR1427" s="34"/>
      <c r="BS1427" s="34"/>
      <c r="BT1427" s="34"/>
      <c r="BU1427" s="34"/>
      <c r="BV1427" s="34"/>
      <c r="BW1427" s="34"/>
      <c r="BX1427" s="34"/>
      <c r="BY1427" s="31"/>
      <c r="BZ1427" s="31"/>
      <c r="CA1427" s="31"/>
      <c r="CB1427" s="31"/>
      <c r="CC1427" s="31"/>
      <c r="CD1427" s="31"/>
      <c r="CE1427" s="31"/>
      <c r="CF1427" s="31"/>
      <c r="CG1427" s="31"/>
      <c r="CH1427" s="31"/>
      <c r="CI1427" s="31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</row>
    <row r="1428" spans="1:99" x14ac:dyDescent="0.15">
      <c r="A1428" s="3"/>
      <c r="B1428" s="3"/>
      <c r="C1428" s="3"/>
      <c r="D1428" s="3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4"/>
      <c r="AD1428" s="3"/>
      <c r="AE1428" s="3"/>
      <c r="AF1428" s="3"/>
      <c r="AG1428" s="3"/>
      <c r="AH1428" s="3"/>
      <c r="AI1428" s="3"/>
      <c r="AJ1428" s="3"/>
      <c r="AK1428" s="3"/>
      <c r="AL1428" s="3"/>
      <c r="AM1428" s="1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0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29"/>
      <c r="BQ1428" s="34"/>
      <c r="BR1428" s="34"/>
      <c r="BS1428" s="34"/>
      <c r="BT1428" s="34"/>
      <c r="BU1428" s="34"/>
      <c r="BV1428" s="34"/>
      <c r="BW1428" s="34"/>
      <c r="BX1428" s="34"/>
      <c r="BY1428" s="31"/>
      <c r="BZ1428" s="31"/>
      <c r="CA1428" s="31"/>
      <c r="CB1428" s="31"/>
      <c r="CC1428" s="31"/>
      <c r="CD1428" s="31"/>
      <c r="CE1428" s="31"/>
      <c r="CF1428" s="31"/>
      <c r="CG1428" s="31"/>
      <c r="CH1428" s="31"/>
      <c r="CI1428" s="31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</row>
    <row r="1429" spans="1:99" x14ac:dyDescent="0.15">
      <c r="A1429" s="3"/>
      <c r="B1429" s="3"/>
      <c r="C1429" s="3"/>
      <c r="D1429" s="3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4"/>
      <c r="AD1429" s="3"/>
      <c r="AE1429" s="3"/>
      <c r="AF1429" s="3"/>
      <c r="AG1429" s="3"/>
      <c r="AH1429" s="3"/>
      <c r="AI1429" s="3"/>
      <c r="AJ1429" s="3"/>
      <c r="AK1429" s="3"/>
      <c r="AL1429" s="3"/>
      <c r="AM1429" s="1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0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29"/>
      <c r="BQ1429" s="34"/>
      <c r="BR1429" s="34"/>
      <c r="BS1429" s="34"/>
      <c r="BT1429" s="34"/>
      <c r="BU1429" s="34"/>
      <c r="BV1429" s="34"/>
      <c r="BW1429" s="34"/>
      <c r="BX1429" s="34"/>
      <c r="BY1429" s="31"/>
      <c r="BZ1429" s="31"/>
      <c r="CA1429" s="31"/>
      <c r="CB1429" s="31"/>
      <c r="CC1429" s="31"/>
      <c r="CD1429" s="31"/>
      <c r="CE1429" s="31"/>
      <c r="CF1429" s="31"/>
      <c r="CG1429" s="31"/>
      <c r="CH1429" s="31"/>
      <c r="CI1429" s="31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</row>
    <row r="1430" spans="1:99" x14ac:dyDescent="0.15">
      <c r="A1430" s="3"/>
      <c r="B1430" s="3"/>
      <c r="C1430" s="3"/>
      <c r="D1430" s="3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4"/>
      <c r="AD1430" s="3"/>
      <c r="AE1430" s="3"/>
      <c r="AF1430" s="3"/>
      <c r="AG1430" s="3"/>
      <c r="AH1430" s="3"/>
      <c r="AI1430" s="3"/>
      <c r="AJ1430" s="3"/>
      <c r="AK1430" s="3"/>
      <c r="AL1430" s="3"/>
      <c r="AM1430" s="1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0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29"/>
      <c r="BQ1430" s="34"/>
      <c r="BR1430" s="34"/>
      <c r="BS1430" s="34"/>
      <c r="BT1430" s="34"/>
      <c r="BU1430" s="34"/>
      <c r="BV1430" s="34"/>
      <c r="BW1430" s="34"/>
      <c r="BX1430" s="34"/>
      <c r="BY1430" s="31"/>
      <c r="BZ1430" s="31"/>
      <c r="CA1430" s="31"/>
      <c r="CB1430" s="31"/>
      <c r="CC1430" s="31"/>
      <c r="CD1430" s="31"/>
      <c r="CE1430" s="31"/>
      <c r="CF1430" s="31"/>
      <c r="CG1430" s="31"/>
      <c r="CH1430" s="31"/>
      <c r="CI1430" s="31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</row>
    <row r="1431" spans="1:99" x14ac:dyDescent="0.15">
      <c r="A1431" s="3"/>
      <c r="B1431" s="3"/>
      <c r="C1431" s="3"/>
      <c r="D1431" s="3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4"/>
      <c r="AD1431" s="3"/>
      <c r="AE1431" s="3"/>
      <c r="AF1431" s="3"/>
      <c r="AG1431" s="3"/>
      <c r="AH1431" s="3"/>
      <c r="AI1431" s="3"/>
      <c r="AJ1431" s="3"/>
      <c r="AK1431" s="3"/>
      <c r="AL1431" s="3"/>
      <c r="AM1431" s="1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0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29"/>
      <c r="BQ1431" s="34"/>
      <c r="BR1431" s="34"/>
      <c r="BS1431" s="34"/>
      <c r="BT1431" s="34"/>
      <c r="BU1431" s="34"/>
      <c r="BV1431" s="34"/>
      <c r="BW1431" s="34"/>
      <c r="BX1431" s="34"/>
      <c r="BY1431" s="31"/>
      <c r="BZ1431" s="31"/>
      <c r="CA1431" s="31"/>
      <c r="CB1431" s="31"/>
      <c r="CC1431" s="31"/>
      <c r="CD1431" s="31"/>
      <c r="CE1431" s="31"/>
      <c r="CF1431" s="31"/>
      <c r="CG1431" s="31"/>
      <c r="CH1431" s="31"/>
      <c r="CI1431" s="31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</row>
    <row r="1432" spans="1:99" x14ac:dyDescent="0.15">
      <c r="A1432" s="3"/>
      <c r="B1432" s="3"/>
      <c r="C1432" s="3"/>
      <c r="D1432" s="3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4"/>
      <c r="AD1432" s="3"/>
      <c r="AE1432" s="3"/>
      <c r="AF1432" s="3"/>
      <c r="AG1432" s="3"/>
      <c r="AH1432" s="3"/>
      <c r="AI1432" s="3"/>
      <c r="AJ1432" s="3"/>
      <c r="AK1432" s="3"/>
      <c r="AL1432" s="3"/>
      <c r="AM1432" s="1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0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29"/>
      <c r="BQ1432" s="34"/>
      <c r="BR1432" s="34"/>
      <c r="BS1432" s="34"/>
      <c r="BT1432" s="34"/>
      <c r="BU1432" s="34"/>
      <c r="BV1432" s="34"/>
      <c r="BW1432" s="34"/>
      <c r="BX1432" s="34"/>
      <c r="BY1432" s="31"/>
      <c r="BZ1432" s="31"/>
      <c r="CA1432" s="31"/>
      <c r="CB1432" s="31"/>
      <c r="CC1432" s="31"/>
      <c r="CD1432" s="31"/>
      <c r="CE1432" s="31"/>
      <c r="CF1432" s="31"/>
      <c r="CG1432" s="31"/>
      <c r="CH1432" s="31"/>
      <c r="CI1432" s="31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</row>
    <row r="1433" spans="1:99" x14ac:dyDescent="0.15">
      <c r="A1433" s="3"/>
      <c r="B1433" s="3"/>
      <c r="C1433" s="3"/>
      <c r="D1433" s="3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4"/>
      <c r="AD1433" s="3"/>
      <c r="AE1433" s="3"/>
      <c r="AF1433" s="3"/>
      <c r="AG1433" s="3"/>
      <c r="AH1433" s="3"/>
      <c r="AI1433" s="3"/>
      <c r="AJ1433" s="3"/>
      <c r="AK1433" s="3"/>
      <c r="AL1433" s="3"/>
      <c r="AM1433" s="1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0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29"/>
      <c r="BQ1433" s="34"/>
      <c r="BR1433" s="34"/>
      <c r="BS1433" s="34"/>
      <c r="BT1433" s="34"/>
      <c r="BU1433" s="34"/>
      <c r="BV1433" s="34"/>
      <c r="BW1433" s="34"/>
      <c r="BX1433" s="34"/>
      <c r="BY1433" s="31"/>
      <c r="BZ1433" s="31"/>
      <c r="CA1433" s="31"/>
      <c r="CB1433" s="31"/>
      <c r="CC1433" s="31"/>
      <c r="CD1433" s="31"/>
      <c r="CE1433" s="31"/>
      <c r="CF1433" s="31"/>
      <c r="CG1433" s="31"/>
      <c r="CH1433" s="31"/>
      <c r="CI1433" s="31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</row>
    <row r="1434" spans="1:99" x14ac:dyDescent="0.15">
      <c r="A1434" s="3"/>
      <c r="B1434" s="3"/>
      <c r="C1434" s="3"/>
      <c r="D1434" s="3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4"/>
      <c r="AD1434" s="3"/>
      <c r="AE1434" s="3"/>
      <c r="AF1434" s="3"/>
      <c r="AG1434" s="3"/>
      <c r="AH1434" s="3"/>
      <c r="AI1434" s="3"/>
      <c r="AJ1434" s="3"/>
      <c r="AK1434" s="3"/>
      <c r="AL1434" s="3"/>
      <c r="AM1434" s="1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0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29"/>
      <c r="BQ1434" s="34"/>
      <c r="BR1434" s="34"/>
      <c r="BS1434" s="34"/>
      <c r="BT1434" s="34"/>
      <c r="BU1434" s="34"/>
      <c r="BV1434" s="34"/>
      <c r="BW1434" s="34"/>
      <c r="BX1434" s="34"/>
      <c r="BY1434" s="31"/>
      <c r="BZ1434" s="31"/>
      <c r="CA1434" s="31"/>
      <c r="CB1434" s="31"/>
      <c r="CC1434" s="31"/>
      <c r="CD1434" s="31"/>
      <c r="CE1434" s="31"/>
      <c r="CF1434" s="31"/>
      <c r="CG1434" s="31"/>
      <c r="CH1434" s="31"/>
      <c r="CI1434" s="31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</row>
    <row r="1435" spans="1:99" x14ac:dyDescent="0.15">
      <c r="A1435" s="3"/>
      <c r="B1435" s="3"/>
      <c r="C1435" s="3"/>
      <c r="D1435" s="3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4"/>
      <c r="AD1435" s="3"/>
      <c r="AE1435" s="3"/>
      <c r="AF1435" s="3"/>
      <c r="AG1435" s="3"/>
      <c r="AH1435" s="3"/>
      <c r="AI1435" s="3"/>
      <c r="AJ1435" s="3"/>
      <c r="AK1435" s="3"/>
      <c r="AL1435" s="3"/>
      <c r="AM1435" s="1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0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29"/>
      <c r="BQ1435" s="34"/>
      <c r="BR1435" s="34"/>
      <c r="BS1435" s="34"/>
      <c r="BT1435" s="34"/>
      <c r="BU1435" s="34"/>
      <c r="BV1435" s="34"/>
      <c r="BW1435" s="34"/>
      <c r="BX1435" s="34"/>
      <c r="BY1435" s="31"/>
      <c r="BZ1435" s="31"/>
      <c r="CA1435" s="31"/>
      <c r="CB1435" s="31"/>
      <c r="CC1435" s="31"/>
      <c r="CD1435" s="31"/>
      <c r="CE1435" s="31"/>
      <c r="CF1435" s="31"/>
      <c r="CG1435" s="31"/>
      <c r="CH1435" s="31"/>
      <c r="CI1435" s="31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</row>
    <row r="1436" spans="1:99" x14ac:dyDescent="0.15">
      <c r="A1436" s="3"/>
      <c r="B1436" s="3"/>
      <c r="C1436" s="3"/>
      <c r="D1436" s="3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4"/>
      <c r="AD1436" s="3"/>
      <c r="AE1436" s="3"/>
      <c r="AF1436" s="3"/>
      <c r="AG1436" s="3"/>
      <c r="AH1436" s="3"/>
      <c r="AI1436" s="3"/>
      <c r="AJ1436" s="3"/>
      <c r="AK1436" s="3"/>
      <c r="AL1436" s="3"/>
      <c r="AM1436" s="1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0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29"/>
      <c r="BQ1436" s="34"/>
      <c r="BR1436" s="34"/>
      <c r="BS1436" s="34"/>
      <c r="BT1436" s="34"/>
      <c r="BU1436" s="34"/>
      <c r="BV1436" s="34"/>
      <c r="BW1436" s="34"/>
      <c r="BX1436" s="34"/>
      <c r="BY1436" s="31"/>
      <c r="BZ1436" s="31"/>
      <c r="CA1436" s="31"/>
      <c r="CB1436" s="31"/>
      <c r="CC1436" s="31"/>
      <c r="CD1436" s="31"/>
      <c r="CE1436" s="31"/>
      <c r="CF1436" s="31"/>
      <c r="CG1436" s="31"/>
      <c r="CH1436" s="31"/>
      <c r="CI1436" s="31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</row>
    <row r="1437" spans="1:99" x14ac:dyDescent="0.15">
      <c r="A1437" s="3"/>
      <c r="B1437" s="3"/>
      <c r="C1437" s="3"/>
      <c r="D1437" s="3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4"/>
      <c r="AD1437" s="3"/>
      <c r="AE1437" s="3"/>
      <c r="AF1437" s="3"/>
      <c r="AG1437" s="3"/>
      <c r="AH1437" s="3"/>
      <c r="AI1437" s="3"/>
      <c r="AJ1437" s="3"/>
      <c r="AK1437" s="3"/>
      <c r="AL1437" s="3"/>
      <c r="AM1437" s="1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0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29"/>
      <c r="BQ1437" s="34"/>
      <c r="BR1437" s="34"/>
      <c r="BS1437" s="34"/>
      <c r="BT1437" s="34"/>
      <c r="BU1437" s="34"/>
      <c r="BV1437" s="34"/>
      <c r="BW1437" s="34"/>
      <c r="BX1437" s="34"/>
      <c r="BY1437" s="31"/>
      <c r="BZ1437" s="31"/>
      <c r="CA1437" s="31"/>
      <c r="CB1437" s="31"/>
      <c r="CC1437" s="31"/>
      <c r="CD1437" s="31"/>
      <c r="CE1437" s="31"/>
      <c r="CF1437" s="31"/>
      <c r="CG1437" s="31"/>
      <c r="CH1437" s="31"/>
      <c r="CI1437" s="31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</row>
    <row r="1438" spans="1:99" x14ac:dyDescent="0.15">
      <c r="A1438" s="3"/>
      <c r="B1438" s="3"/>
      <c r="C1438" s="3"/>
      <c r="D1438" s="3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4"/>
      <c r="AD1438" s="3"/>
      <c r="AE1438" s="3"/>
      <c r="AF1438" s="3"/>
      <c r="AG1438" s="3"/>
      <c r="AH1438" s="3"/>
      <c r="AI1438" s="3"/>
      <c r="AJ1438" s="3"/>
      <c r="AK1438" s="3"/>
      <c r="AL1438" s="3"/>
      <c r="AM1438" s="1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0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29"/>
      <c r="BQ1438" s="34"/>
      <c r="BR1438" s="34"/>
      <c r="BS1438" s="34"/>
      <c r="BT1438" s="34"/>
      <c r="BU1438" s="34"/>
      <c r="BV1438" s="34"/>
      <c r="BW1438" s="34"/>
      <c r="BX1438" s="34"/>
      <c r="BY1438" s="31"/>
      <c r="BZ1438" s="31"/>
      <c r="CA1438" s="31"/>
      <c r="CB1438" s="31"/>
      <c r="CC1438" s="31"/>
      <c r="CD1438" s="31"/>
      <c r="CE1438" s="31"/>
      <c r="CF1438" s="31"/>
      <c r="CG1438" s="31"/>
      <c r="CH1438" s="31"/>
      <c r="CI1438" s="31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</row>
    <row r="1439" spans="1:99" x14ac:dyDescent="0.15">
      <c r="A1439" s="3"/>
      <c r="B1439" s="3"/>
      <c r="C1439" s="3"/>
      <c r="D1439" s="3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4"/>
      <c r="AD1439" s="3"/>
      <c r="AE1439" s="3"/>
      <c r="AF1439" s="3"/>
      <c r="AG1439" s="3"/>
      <c r="AH1439" s="3"/>
      <c r="AI1439" s="3"/>
      <c r="AJ1439" s="3"/>
      <c r="AK1439" s="3"/>
      <c r="AL1439" s="3"/>
      <c r="AM1439" s="1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0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29"/>
      <c r="BQ1439" s="34"/>
      <c r="BR1439" s="34"/>
      <c r="BS1439" s="34"/>
      <c r="BT1439" s="34"/>
      <c r="BU1439" s="34"/>
      <c r="BV1439" s="34"/>
      <c r="BW1439" s="34"/>
      <c r="BX1439" s="34"/>
      <c r="BY1439" s="31"/>
      <c r="BZ1439" s="31"/>
      <c r="CA1439" s="31"/>
      <c r="CB1439" s="31"/>
      <c r="CC1439" s="31"/>
      <c r="CD1439" s="31"/>
      <c r="CE1439" s="31"/>
      <c r="CF1439" s="31"/>
      <c r="CG1439" s="31"/>
      <c r="CH1439" s="31"/>
      <c r="CI1439" s="31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</row>
    <row r="1440" spans="1:99" x14ac:dyDescent="0.15">
      <c r="A1440" s="3"/>
      <c r="B1440" s="3"/>
      <c r="C1440" s="3"/>
      <c r="D1440" s="3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4"/>
      <c r="AD1440" s="3"/>
      <c r="AE1440" s="3"/>
      <c r="AF1440" s="3"/>
      <c r="AG1440" s="3"/>
      <c r="AH1440" s="3"/>
      <c r="AI1440" s="3"/>
      <c r="AJ1440" s="3"/>
      <c r="AK1440" s="3"/>
      <c r="AL1440" s="3"/>
      <c r="AM1440" s="1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0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29"/>
      <c r="BQ1440" s="34"/>
      <c r="BR1440" s="34"/>
      <c r="BS1440" s="34"/>
      <c r="BT1440" s="34"/>
      <c r="BU1440" s="34"/>
      <c r="BV1440" s="34"/>
      <c r="BW1440" s="34"/>
      <c r="BX1440" s="34"/>
      <c r="BY1440" s="31"/>
      <c r="BZ1440" s="31"/>
      <c r="CA1440" s="31"/>
      <c r="CB1440" s="31"/>
      <c r="CC1440" s="31"/>
      <c r="CD1440" s="31"/>
      <c r="CE1440" s="31"/>
      <c r="CF1440" s="31"/>
      <c r="CG1440" s="31"/>
      <c r="CH1440" s="31"/>
      <c r="CI1440" s="31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</row>
    <row r="1441" spans="1:99" x14ac:dyDescent="0.15">
      <c r="A1441" s="3"/>
      <c r="B1441" s="3"/>
      <c r="C1441" s="3"/>
      <c r="D1441" s="3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4"/>
      <c r="AD1441" s="3"/>
      <c r="AE1441" s="3"/>
      <c r="AF1441" s="3"/>
      <c r="AG1441" s="3"/>
      <c r="AH1441" s="3"/>
      <c r="AI1441" s="3"/>
      <c r="AJ1441" s="3"/>
      <c r="AK1441" s="3"/>
      <c r="AL1441" s="3"/>
      <c r="AM1441" s="1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0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29"/>
      <c r="BQ1441" s="34"/>
      <c r="BR1441" s="34"/>
      <c r="BS1441" s="34"/>
      <c r="BT1441" s="34"/>
      <c r="BU1441" s="34"/>
      <c r="BV1441" s="34"/>
      <c r="BW1441" s="34"/>
      <c r="BX1441" s="34"/>
      <c r="BY1441" s="31"/>
      <c r="BZ1441" s="31"/>
      <c r="CA1441" s="31"/>
      <c r="CB1441" s="31"/>
      <c r="CC1441" s="31"/>
      <c r="CD1441" s="31"/>
      <c r="CE1441" s="31"/>
      <c r="CF1441" s="31"/>
      <c r="CG1441" s="31"/>
      <c r="CH1441" s="31"/>
      <c r="CI1441" s="31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</row>
    <row r="1442" spans="1:99" x14ac:dyDescent="0.15">
      <c r="A1442" s="3"/>
      <c r="B1442" s="3"/>
      <c r="C1442" s="3"/>
      <c r="D1442" s="3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4"/>
      <c r="AD1442" s="3"/>
      <c r="AE1442" s="3"/>
      <c r="AF1442" s="3"/>
      <c r="AG1442" s="3"/>
      <c r="AH1442" s="3"/>
      <c r="AI1442" s="3"/>
      <c r="AJ1442" s="3"/>
      <c r="AK1442" s="3"/>
      <c r="AL1442" s="3"/>
      <c r="AM1442" s="1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0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29"/>
      <c r="BQ1442" s="34"/>
      <c r="BR1442" s="34"/>
      <c r="BS1442" s="34"/>
      <c r="BT1442" s="34"/>
      <c r="BU1442" s="34"/>
      <c r="BV1442" s="34"/>
      <c r="BW1442" s="34"/>
      <c r="BX1442" s="34"/>
      <c r="BY1442" s="31"/>
      <c r="BZ1442" s="31"/>
      <c r="CA1442" s="31"/>
      <c r="CB1442" s="31"/>
      <c r="CC1442" s="31"/>
      <c r="CD1442" s="31"/>
      <c r="CE1442" s="31"/>
      <c r="CF1442" s="31"/>
      <c r="CG1442" s="31"/>
      <c r="CH1442" s="31"/>
      <c r="CI1442" s="31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</row>
    <row r="1443" spans="1:99" x14ac:dyDescent="0.15">
      <c r="A1443" s="3"/>
      <c r="B1443" s="3"/>
      <c r="C1443" s="3"/>
      <c r="D1443" s="3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4"/>
      <c r="AD1443" s="3"/>
      <c r="AE1443" s="3"/>
      <c r="AF1443" s="3"/>
      <c r="AG1443" s="3"/>
      <c r="AH1443" s="3"/>
      <c r="AI1443" s="3"/>
      <c r="AJ1443" s="3"/>
      <c r="AK1443" s="3"/>
      <c r="AL1443" s="3"/>
      <c r="AM1443" s="1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0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29"/>
      <c r="BQ1443" s="34"/>
      <c r="BR1443" s="34"/>
      <c r="BS1443" s="34"/>
      <c r="BT1443" s="34"/>
      <c r="BU1443" s="34"/>
      <c r="BV1443" s="34"/>
      <c r="BW1443" s="34"/>
      <c r="BX1443" s="34"/>
      <c r="BY1443" s="31"/>
      <c r="BZ1443" s="31"/>
      <c r="CA1443" s="31"/>
      <c r="CB1443" s="31"/>
      <c r="CC1443" s="31"/>
      <c r="CD1443" s="31"/>
      <c r="CE1443" s="31"/>
      <c r="CF1443" s="31"/>
      <c r="CG1443" s="31"/>
      <c r="CH1443" s="31"/>
      <c r="CI1443" s="31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</row>
    <row r="1444" spans="1:99" x14ac:dyDescent="0.15">
      <c r="A1444" s="3"/>
      <c r="B1444" s="3"/>
      <c r="C1444" s="3"/>
      <c r="D1444" s="3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4"/>
      <c r="AD1444" s="3"/>
      <c r="AE1444" s="3"/>
      <c r="AF1444" s="3"/>
      <c r="AG1444" s="3"/>
      <c r="AH1444" s="3"/>
      <c r="AI1444" s="3"/>
      <c r="AJ1444" s="3"/>
      <c r="AK1444" s="3"/>
      <c r="AL1444" s="3"/>
      <c r="AM1444" s="1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0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29"/>
      <c r="BQ1444" s="34"/>
      <c r="BR1444" s="34"/>
      <c r="BS1444" s="34"/>
      <c r="BT1444" s="34"/>
      <c r="BU1444" s="34"/>
      <c r="BV1444" s="34"/>
      <c r="BW1444" s="34"/>
      <c r="BX1444" s="34"/>
      <c r="BY1444" s="31"/>
      <c r="BZ1444" s="31"/>
      <c r="CA1444" s="31"/>
      <c r="CB1444" s="31"/>
      <c r="CC1444" s="31"/>
      <c r="CD1444" s="31"/>
      <c r="CE1444" s="31"/>
      <c r="CF1444" s="31"/>
      <c r="CG1444" s="31"/>
      <c r="CH1444" s="31"/>
      <c r="CI1444" s="31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</row>
    <row r="1445" spans="1:99" x14ac:dyDescent="0.15">
      <c r="A1445" s="3"/>
      <c r="B1445" s="3"/>
      <c r="C1445" s="3"/>
      <c r="D1445" s="3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4"/>
      <c r="AD1445" s="3"/>
      <c r="AE1445" s="3"/>
      <c r="AF1445" s="3"/>
      <c r="AG1445" s="3"/>
      <c r="AH1445" s="3"/>
      <c r="AI1445" s="3"/>
      <c r="AJ1445" s="3"/>
      <c r="AK1445" s="3"/>
      <c r="AL1445" s="3"/>
      <c r="AM1445" s="1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0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29"/>
      <c r="BQ1445" s="34"/>
      <c r="BR1445" s="34"/>
      <c r="BS1445" s="34"/>
      <c r="BT1445" s="34"/>
      <c r="BU1445" s="34"/>
      <c r="BV1445" s="34"/>
      <c r="BW1445" s="34"/>
      <c r="BX1445" s="34"/>
      <c r="BY1445" s="31"/>
      <c r="BZ1445" s="31"/>
      <c r="CA1445" s="31"/>
      <c r="CB1445" s="31"/>
      <c r="CC1445" s="31"/>
      <c r="CD1445" s="31"/>
      <c r="CE1445" s="31"/>
      <c r="CF1445" s="31"/>
      <c r="CG1445" s="31"/>
      <c r="CH1445" s="31"/>
      <c r="CI1445" s="31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</row>
    <row r="1446" spans="1:99" x14ac:dyDescent="0.15">
      <c r="A1446" s="3"/>
      <c r="B1446" s="3"/>
      <c r="C1446" s="3"/>
      <c r="D1446" s="3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4"/>
      <c r="AD1446" s="3"/>
      <c r="AE1446" s="3"/>
      <c r="AF1446" s="3"/>
      <c r="AG1446" s="3"/>
      <c r="AH1446" s="3"/>
      <c r="AI1446" s="3"/>
      <c r="AJ1446" s="3"/>
      <c r="AK1446" s="3"/>
      <c r="AL1446" s="3"/>
      <c r="AM1446" s="1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0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29"/>
      <c r="BQ1446" s="34"/>
      <c r="BR1446" s="34"/>
      <c r="BS1446" s="34"/>
      <c r="BT1446" s="34"/>
      <c r="BU1446" s="34"/>
      <c r="BV1446" s="34"/>
      <c r="BW1446" s="34"/>
      <c r="BX1446" s="34"/>
      <c r="BY1446" s="31"/>
      <c r="BZ1446" s="31"/>
      <c r="CA1446" s="31"/>
      <c r="CB1446" s="31"/>
      <c r="CC1446" s="31"/>
      <c r="CD1446" s="31"/>
      <c r="CE1446" s="31"/>
      <c r="CF1446" s="31"/>
      <c r="CG1446" s="31"/>
      <c r="CH1446" s="31"/>
      <c r="CI1446" s="31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</row>
    <row r="1447" spans="1:99" x14ac:dyDescent="0.15">
      <c r="A1447" s="3"/>
      <c r="B1447" s="3"/>
      <c r="C1447" s="3"/>
      <c r="D1447" s="3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4"/>
      <c r="AD1447" s="3"/>
      <c r="AE1447" s="3"/>
      <c r="AF1447" s="3"/>
      <c r="AG1447" s="3"/>
      <c r="AH1447" s="3"/>
      <c r="AI1447" s="3"/>
      <c r="AJ1447" s="3"/>
      <c r="AK1447" s="3"/>
      <c r="AL1447" s="3"/>
      <c r="AM1447" s="1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0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29"/>
      <c r="BQ1447" s="34"/>
      <c r="BR1447" s="34"/>
      <c r="BS1447" s="34"/>
      <c r="BT1447" s="34"/>
      <c r="BU1447" s="34"/>
      <c r="BV1447" s="34"/>
      <c r="BW1447" s="34"/>
      <c r="BX1447" s="34"/>
      <c r="BY1447" s="31"/>
      <c r="BZ1447" s="31"/>
      <c r="CA1447" s="31"/>
      <c r="CB1447" s="31"/>
      <c r="CC1447" s="31"/>
      <c r="CD1447" s="31"/>
      <c r="CE1447" s="31"/>
      <c r="CF1447" s="31"/>
      <c r="CG1447" s="31"/>
      <c r="CH1447" s="31"/>
      <c r="CI1447" s="31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</row>
    <row r="1448" spans="1:99" x14ac:dyDescent="0.15">
      <c r="A1448" s="3"/>
      <c r="B1448" s="3"/>
      <c r="C1448" s="3"/>
      <c r="D1448" s="3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4"/>
      <c r="AD1448" s="3"/>
      <c r="AE1448" s="3"/>
      <c r="AF1448" s="3"/>
      <c r="AG1448" s="3"/>
      <c r="AH1448" s="3"/>
      <c r="AI1448" s="3"/>
      <c r="AJ1448" s="3"/>
      <c r="AK1448" s="3"/>
      <c r="AL1448" s="3"/>
      <c r="AM1448" s="1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0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29"/>
      <c r="BQ1448" s="34"/>
      <c r="BR1448" s="34"/>
      <c r="BS1448" s="34"/>
      <c r="BT1448" s="34"/>
      <c r="BU1448" s="34"/>
      <c r="BV1448" s="34"/>
      <c r="BW1448" s="34"/>
      <c r="BX1448" s="34"/>
      <c r="BY1448" s="31"/>
      <c r="BZ1448" s="31"/>
      <c r="CA1448" s="31"/>
      <c r="CB1448" s="31"/>
      <c r="CC1448" s="31"/>
      <c r="CD1448" s="31"/>
      <c r="CE1448" s="31"/>
      <c r="CF1448" s="31"/>
      <c r="CG1448" s="31"/>
      <c r="CH1448" s="31"/>
      <c r="CI1448" s="31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</row>
    <row r="1449" spans="1:99" x14ac:dyDescent="0.15">
      <c r="A1449" s="3"/>
      <c r="B1449" s="3"/>
      <c r="C1449" s="3"/>
      <c r="D1449" s="3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4"/>
      <c r="AD1449" s="3"/>
      <c r="AE1449" s="3"/>
      <c r="AF1449" s="3"/>
      <c r="AG1449" s="3"/>
      <c r="AH1449" s="3"/>
      <c r="AI1449" s="3"/>
      <c r="AJ1449" s="3"/>
      <c r="AK1449" s="3"/>
      <c r="AL1449" s="3"/>
      <c r="AM1449" s="1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0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29"/>
      <c r="BQ1449" s="34"/>
      <c r="BR1449" s="34"/>
      <c r="BS1449" s="34"/>
      <c r="BT1449" s="34"/>
      <c r="BU1449" s="34"/>
      <c r="BV1449" s="34"/>
      <c r="BW1449" s="34"/>
      <c r="BX1449" s="34"/>
      <c r="BY1449" s="31"/>
      <c r="BZ1449" s="31"/>
      <c r="CA1449" s="31"/>
      <c r="CB1449" s="31"/>
      <c r="CC1449" s="31"/>
      <c r="CD1449" s="31"/>
      <c r="CE1449" s="31"/>
      <c r="CF1449" s="31"/>
      <c r="CG1449" s="31"/>
      <c r="CH1449" s="31"/>
      <c r="CI1449" s="31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</row>
    <row r="1450" spans="1:99" x14ac:dyDescent="0.15">
      <c r="A1450" s="3"/>
      <c r="B1450" s="3"/>
      <c r="C1450" s="3"/>
      <c r="D1450" s="3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4"/>
      <c r="AD1450" s="3"/>
      <c r="AE1450" s="3"/>
      <c r="AF1450" s="3"/>
      <c r="AG1450" s="3"/>
      <c r="AH1450" s="3"/>
      <c r="AI1450" s="3"/>
      <c r="AJ1450" s="3"/>
      <c r="AK1450" s="3"/>
      <c r="AL1450" s="3"/>
      <c r="AM1450" s="1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0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29"/>
      <c r="BQ1450" s="34"/>
      <c r="BR1450" s="34"/>
      <c r="BS1450" s="34"/>
      <c r="BT1450" s="34"/>
      <c r="BU1450" s="34"/>
      <c r="BV1450" s="34"/>
      <c r="BW1450" s="34"/>
      <c r="BX1450" s="34"/>
      <c r="BY1450" s="31"/>
      <c r="BZ1450" s="31"/>
      <c r="CA1450" s="31"/>
      <c r="CB1450" s="31"/>
      <c r="CC1450" s="31"/>
      <c r="CD1450" s="31"/>
      <c r="CE1450" s="31"/>
      <c r="CF1450" s="31"/>
      <c r="CG1450" s="31"/>
      <c r="CH1450" s="31"/>
      <c r="CI1450" s="31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</row>
    <row r="1451" spans="1:99" x14ac:dyDescent="0.15">
      <c r="A1451" s="3"/>
      <c r="B1451" s="3"/>
      <c r="C1451" s="3"/>
      <c r="D1451" s="3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4"/>
      <c r="AD1451" s="3"/>
      <c r="AE1451" s="3"/>
      <c r="AF1451" s="3"/>
      <c r="AG1451" s="3"/>
      <c r="AH1451" s="3"/>
      <c r="AI1451" s="3"/>
      <c r="AJ1451" s="3"/>
      <c r="AK1451" s="3"/>
      <c r="AL1451" s="3"/>
      <c r="AM1451" s="1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0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29"/>
      <c r="BQ1451" s="34"/>
      <c r="BR1451" s="34"/>
      <c r="BS1451" s="34"/>
      <c r="BT1451" s="34"/>
      <c r="BU1451" s="34"/>
      <c r="BV1451" s="34"/>
      <c r="BW1451" s="34"/>
      <c r="BX1451" s="34"/>
      <c r="BY1451" s="31"/>
      <c r="BZ1451" s="31"/>
      <c r="CA1451" s="31"/>
      <c r="CB1451" s="31"/>
      <c r="CC1451" s="31"/>
      <c r="CD1451" s="31"/>
      <c r="CE1451" s="31"/>
      <c r="CF1451" s="31"/>
      <c r="CG1451" s="31"/>
      <c r="CH1451" s="31"/>
      <c r="CI1451" s="31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</row>
    <row r="1452" spans="1:99" x14ac:dyDescent="0.15">
      <c r="A1452" s="3"/>
      <c r="B1452" s="3"/>
      <c r="C1452" s="3"/>
      <c r="D1452" s="3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4"/>
      <c r="AD1452" s="3"/>
      <c r="AE1452" s="3"/>
      <c r="AF1452" s="3"/>
      <c r="AG1452" s="3"/>
      <c r="AH1452" s="3"/>
      <c r="AI1452" s="3"/>
      <c r="AJ1452" s="3"/>
      <c r="AK1452" s="3"/>
      <c r="AL1452" s="3"/>
      <c r="AM1452" s="1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0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29"/>
      <c r="BQ1452" s="34"/>
      <c r="BR1452" s="34"/>
      <c r="BS1452" s="34"/>
      <c r="BT1452" s="34"/>
      <c r="BU1452" s="34"/>
      <c r="BV1452" s="34"/>
      <c r="BW1452" s="34"/>
      <c r="BX1452" s="34"/>
      <c r="BY1452" s="31"/>
      <c r="BZ1452" s="31"/>
      <c r="CA1452" s="31"/>
      <c r="CB1452" s="31"/>
      <c r="CC1452" s="31"/>
      <c r="CD1452" s="31"/>
      <c r="CE1452" s="31"/>
      <c r="CF1452" s="31"/>
      <c r="CG1452" s="31"/>
      <c r="CH1452" s="31"/>
      <c r="CI1452" s="31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</row>
    <row r="1453" spans="1:99" x14ac:dyDescent="0.15">
      <c r="A1453" s="3"/>
      <c r="B1453" s="3"/>
      <c r="C1453" s="3"/>
      <c r="D1453" s="3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4"/>
      <c r="AD1453" s="3"/>
      <c r="AE1453" s="3"/>
      <c r="AF1453" s="3"/>
      <c r="AG1453" s="3"/>
      <c r="AH1453" s="3"/>
      <c r="AI1453" s="3"/>
      <c r="AJ1453" s="3"/>
      <c r="AK1453" s="3"/>
      <c r="AL1453" s="3"/>
      <c r="AM1453" s="1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0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29"/>
      <c r="BQ1453" s="34"/>
      <c r="BR1453" s="34"/>
      <c r="BS1453" s="34"/>
      <c r="BT1453" s="34"/>
      <c r="BU1453" s="34"/>
      <c r="BV1453" s="34"/>
      <c r="BW1453" s="34"/>
      <c r="BX1453" s="34"/>
      <c r="BY1453" s="31"/>
      <c r="BZ1453" s="31"/>
      <c r="CA1453" s="31"/>
      <c r="CB1453" s="31"/>
      <c r="CC1453" s="31"/>
      <c r="CD1453" s="31"/>
      <c r="CE1453" s="31"/>
      <c r="CF1453" s="31"/>
      <c r="CG1453" s="31"/>
      <c r="CH1453" s="31"/>
      <c r="CI1453" s="31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</row>
    <row r="1454" spans="1:99" x14ac:dyDescent="0.15">
      <c r="A1454" s="3"/>
      <c r="B1454" s="3"/>
      <c r="C1454" s="3"/>
      <c r="D1454" s="3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4"/>
      <c r="AD1454" s="3"/>
      <c r="AE1454" s="3"/>
      <c r="AF1454" s="3"/>
      <c r="AG1454" s="3"/>
      <c r="AH1454" s="3"/>
      <c r="AI1454" s="3"/>
      <c r="AJ1454" s="3"/>
      <c r="AK1454" s="3"/>
      <c r="AL1454" s="3"/>
      <c r="AM1454" s="1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0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29"/>
      <c r="BQ1454" s="34"/>
      <c r="BR1454" s="34"/>
      <c r="BS1454" s="34"/>
      <c r="BT1454" s="34"/>
      <c r="BU1454" s="34"/>
      <c r="BV1454" s="34"/>
      <c r="BW1454" s="34"/>
      <c r="BX1454" s="34"/>
      <c r="BY1454" s="31"/>
      <c r="BZ1454" s="31"/>
      <c r="CA1454" s="31"/>
      <c r="CB1454" s="31"/>
      <c r="CC1454" s="31"/>
      <c r="CD1454" s="31"/>
      <c r="CE1454" s="31"/>
      <c r="CF1454" s="31"/>
      <c r="CG1454" s="31"/>
      <c r="CH1454" s="31"/>
      <c r="CI1454" s="31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</row>
    <row r="1455" spans="1:99" x14ac:dyDescent="0.15">
      <c r="A1455" s="3"/>
      <c r="B1455" s="3"/>
      <c r="C1455" s="3"/>
      <c r="D1455" s="3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4"/>
      <c r="AD1455" s="3"/>
      <c r="AE1455" s="3"/>
      <c r="AF1455" s="3"/>
      <c r="AG1455" s="3"/>
      <c r="AH1455" s="3"/>
      <c r="AI1455" s="3"/>
      <c r="AJ1455" s="3"/>
      <c r="AK1455" s="3"/>
      <c r="AL1455" s="3"/>
      <c r="AM1455" s="1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0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29"/>
      <c r="BQ1455" s="34"/>
      <c r="BR1455" s="34"/>
      <c r="BS1455" s="34"/>
      <c r="BT1455" s="34"/>
      <c r="BU1455" s="34"/>
      <c r="BV1455" s="34"/>
      <c r="BW1455" s="34"/>
      <c r="BX1455" s="34"/>
      <c r="BY1455" s="31"/>
      <c r="BZ1455" s="31"/>
      <c r="CA1455" s="31"/>
      <c r="CB1455" s="31"/>
      <c r="CC1455" s="31"/>
      <c r="CD1455" s="31"/>
      <c r="CE1455" s="31"/>
      <c r="CF1455" s="31"/>
      <c r="CG1455" s="31"/>
      <c r="CH1455" s="31"/>
      <c r="CI1455" s="31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</row>
    <row r="1456" spans="1:99" x14ac:dyDescent="0.15">
      <c r="A1456" s="3"/>
      <c r="B1456" s="3"/>
      <c r="C1456" s="3"/>
      <c r="D1456" s="3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4"/>
      <c r="AD1456" s="3"/>
      <c r="AE1456" s="3"/>
      <c r="AF1456" s="3"/>
      <c r="AG1456" s="3"/>
      <c r="AH1456" s="3"/>
      <c r="AI1456" s="3"/>
      <c r="AJ1456" s="3"/>
      <c r="AK1456" s="3"/>
      <c r="AL1456" s="3"/>
      <c r="AM1456" s="1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0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29"/>
      <c r="BQ1456" s="34"/>
      <c r="BR1456" s="34"/>
      <c r="BS1456" s="34"/>
      <c r="BT1456" s="34"/>
      <c r="BU1456" s="34"/>
      <c r="BV1456" s="34"/>
      <c r="BW1456" s="34"/>
      <c r="BX1456" s="34"/>
      <c r="BY1456" s="31"/>
      <c r="BZ1456" s="31"/>
      <c r="CA1456" s="31"/>
      <c r="CB1456" s="31"/>
      <c r="CC1456" s="31"/>
      <c r="CD1456" s="31"/>
      <c r="CE1456" s="31"/>
      <c r="CF1456" s="31"/>
      <c r="CG1456" s="31"/>
      <c r="CH1456" s="31"/>
      <c r="CI1456" s="31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</row>
    <row r="1457" spans="1:99" x14ac:dyDescent="0.15">
      <c r="A1457" s="3"/>
      <c r="B1457" s="3"/>
      <c r="C1457" s="3"/>
      <c r="D1457" s="3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4"/>
      <c r="AD1457" s="3"/>
      <c r="AE1457" s="3"/>
      <c r="AF1457" s="3"/>
      <c r="AG1457" s="3"/>
      <c r="AH1457" s="3"/>
      <c r="AI1457" s="3"/>
      <c r="AJ1457" s="3"/>
      <c r="AK1457" s="3"/>
      <c r="AL1457" s="3"/>
      <c r="AM1457" s="1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0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29"/>
      <c r="BQ1457" s="34"/>
      <c r="BR1457" s="34"/>
      <c r="BS1457" s="34"/>
      <c r="BT1457" s="34"/>
      <c r="BU1457" s="34"/>
      <c r="BV1457" s="34"/>
      <c r="BW1457" s="34"/>
      <c r="BX1457" s="34"/>
      <c r="BY1457" s="31"/>
      <c r="BZ1457" s="31"/>
      <c r="CA1457" s="31"/>
      <c r="CB1457" s="31"/>
      <c r="CC1457" s="31"/>
      <c r="CD1457" s="31"/>
      <c r="CE1457" s="31"/>
      <c r="CF1457" s="31"/>
      <c r="CG1457" s="31"/>
      <c r="CH1457" s="31"/>
      <c r="CI1457" s="31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</row>
    <row r="1458" spans="1:99" x14ac:dyDescent="0.15">
      <c r="A1458" s="3"/>
      <c r="B1458" s="3"/>
      <c r="C1458" s="3"/>
      <c r="D1458" s="3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4"/>
      <c r="AD1458" s="3"/>
      <c r="AE1458" s="3"/>
      <c r="AF1458" s="3"/>
      <c r="AG1458" s="3"/>
      <c r="AH1458" s="3"/>
      <c r="AI1458" s="3"/>
      <c r="AJ1458" s="3"/>
      <c r="AK1458" s="3"/>
      <c r="AL1458" s="3"/>
      <c r="AM1458" s="1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0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29"/>
      <c r="BQ1458" s="34"/>
      <c r="BR1458" s="34"/>
      <c r="BS1458" s="34"/>
      <c r="BT1458" s="34"/>
      <c r="BU1458" s="34"/>
      <c r="BV1458" s="34"/>
      <c r="BW1458" s="34"/>
      <c r="BX1458" s="34"/>
      <c r="BY1458" s="31"/>
      <c r="BZ1458" s="31"/>
      <c r="CA1458" s="31"/>
      <c r="CB1458" s="31"/>
      <c r="CC1458" s="31"/>
      <c r="CD1458" s="31"/>
      <c r="CE1458" s="31"/>
      <c r="CF1458" s="31"/>
      <c r="CG1458" s="31"/>
      <c r="CH1458" s="31"/>
      <c r="CI1458" s="31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</row>
    <row r="1459" spans="1:99" x14ac:dyDescent="0.15">
      <c r="A1459" s="3"/>
      <c r="B1459" s="3"/>
      <c r="C1459" s="3"/>
      <c r="D1459" s="3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4"/>
      <c r="AD1459" s="3"/>
      <c r="AE1459" s="3"/>
      <c r="AF1459" s="3"/>
      <c r="AG1459" s="3"/>
      <c r="AH1459" s="3"/>
      <c r="AI1459" s="3"/>
      <c r="AJ1459" s="3"/>
      <c r="AK1459" s="3"/>
      <c r="AL1459" s="3"/>
      <c r="AM1459" s="1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0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29"/>
      <c r="BQ1459" s="34"/>
      <c r="BR1459" s="34"/>
      <c r="BS1459" s="34"/>
      <c r="BT1459" s="34"/>
      <c r="BU1459" s="34"/>
      <c r="BV1459" s="34"/>
      <c r="BW1459" s="34"/>
      <c r="BX1459" s="34"/>
      <c r="BY1459" s="31"/>
      <c r="BZ1459" s="31"/>
      <c r="CA1459" s="31"/>
      <c r="CB1459" s="31"/>
      <c r="CC1459" s="31"/>
      <c r="CD1459" s="31"/>
      <c r="CE1459" s="31"/>
      <c r="CF1459" s="31"/>
      <c r="CG1459" s="31"/>
      <c r="CH1459" s="31"/>
      <c r="CI1459" s="31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</row>
    <row r="1460" spans="1:99" x14ac:dyDescent="0.15">
      <c r="A1460" s="3"/>
      <c r="B1460" s="3"/>
      <c r="C1460" s="3"/>
      <c r="D1460" s="3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4"/>
      <c r="AD1460" s="3"/>
      <c r="AE1460" s="3"/>
      <c r="AF1460" s="3"/>
      <c r="AG1460" s="3"/>
      <c r="AH1460" s="3"/>
      <c r="AI1460" s="3"/>
      <c r="AJ1460" s="3"/>
      <c r="AK1460" s="3"/>
      <c r="AL1460" s="3"/>
      <c r="AM1460" s="1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0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29"/>
      <c r="BQ1460" s="34"/>
      <c r="BR1460" s="34"/>
      <c r="BS1460" s="34"/>
      <c r="BT1460" s="34"/>
      <c r="BU1460" s="34"/>
      <c r="BV1460" s="34"/>
      <c r="BW1460" s="34"/>
      <c r="BX1460" s="34"/>
      <c r="BY1460" s="31"/>
      <c r="BZ1460" s="31"/>
      <c r="CA1460" s="31"/>
      <c r="CB1460" s="31"/>
      <c r="CC1460" s="31"/>
      <c r="CD1460" s="31"/>
      <c r="CE1460" s="31"/>
      <c r="CF1460" s="31"/>
      <c r="CG1460" s="31"/>
      <c r="CH1460" s="31"/>
      <c r="CI1460" s="31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</row>
    <row r="1461" spans="1:99" x14ac:dyDescent="0.15">
      <c r="A1461" s="3"/>
      <c r="B1461" s="3"/>
      <c r="C1461" s="3"/>
      <c r="D1461" s="3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4"/>
      <c r="AD1461" s="3"/>
      <c r="AE1461" s="3"/>
      <c r="AF1461" s="3"/>
      <c r="AG1461" s="3"/>
      <c r="AH1461" s="3"/>
      <c r="AI1461" s="3"/>
      <c r="AJ1461" s="3"/>
      <c r="AK1461" s="3"/>
      <c r="AL1461" s="3"/>
      <c r="AM1461" s="1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0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29"/>
      <c r="BQ1461" s="34"/>
      <c r="BR1461" s="34"/>
      <c r="BS1461" s="34"/>
      <c r="BT1461" s="34"/>
      <c r="BU1461" s="34"/>
      <c r="BV1461" s="34"/>
      <c r="BW1461" s="34"/>
      <c r="BX1461" s="34"/>
      <c r="BY1461" s="31"/>
      <c r="BZ1461" s="31"/>
      <c r="CA1461" s="31"/>
      <c r="CB1461" s="31"/>
      <c r="CC1461" s="31"/>
      <c r="CD1461" s="31"/>
      <c r="CE1461" s="31"/>
      <c r="CF1461" s="31"/>
      <c r="CG1461" s="31"/>
      <c r="CH1461" s="31"/>
      <c r="CI1461" s="31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</row>
    <row r="1462" spans="1:99" x14ac:dyDescent="0.15">
      <c r="A1462" s="3"/>
      <c r="B1462" s="3"/>
      <c r="C1462" s="3"/>
      <c r="D1462" s="3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4"/>
      <c r="AD1462" s="3"/>
      <c r="AE1462" s="3"/>
      <c r="AF1462" s="3"/>
      <c r="AG1462" s="3"/>
      <c r="AH1462" s="3"/>
      <c r="AI1462" s="3"/>
      <c r="AJ1462" s="3"/>
      <c r="AK1462" s="3"/>
      <c r="AL1462" s="3"/>
      <c r="AM1462" s="1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0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29"/>
      <c r="BQ1462" s="34"/>
      <c r="BR1462" s="34"/>
      <c r="BS1462" s="34"/>
      <c r="BT1462" s="34"/>
      <c r="BU1462" s="34"/>
      <c r="BV1462" s="34"/>
      <c r="BW1462" s="34"/>
      <c r="BX1462" s="34"/>
      <c r="BY1462" s="31"/>
      <c r="BZ1462" s="31"/>
      <c r="CA1462" s="31"/>
      <c r="CB1462" s="31"/>
      <c r="CC1462" s="31"/>
      <c r="CD1462" s="31"/>
      <c r="CE1462" s="31"/>
      <c r="CF1462" s="31"/>
      <c r="CG1462" s="31"/>
      <c r="CH1462" s="31"/>
      <c r="CI1462" s="31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</row>
    <row r="1463" spans="1:99" x14ac:dyDescent="0.15">
      <c r="A1463" s="3"/>
      <c r="B1463" s="3"/>
      <c r="C1463" s="3"/>
      <c r="D1463" s="3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4"/>
      <c r="AD1463" s="3"/>
      <c r="AE1463" s="3"/>
      <c r="AF1463" s="3"/>
      <c r="AG1463" s="3"/>
      <c r="AH1463" s="3"/>
      <c r="AI1463" s="3"/>
      <c r="AJ1463" s="3"/>
      <c r="AK1463" s="3"/>
      <c r="AL1463" s="3"/>
      <c r="AM1463" s="1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0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29"/>
      <c r="BQ1463" s="34"/>
      <c r="BR1463" s="34"/>
      <c r="BS1463" s="34"/>
      <c r="BT1463" s="34"/>
      <c r="BU1463" s="34"/>
      <c r="BV1463" s="34"/>
      <c r="BW1463" s="34"/>
      <c r="BX1463" s="34"/>
      <c r="BY1463" s="31"/>
      <c r="BZ1463" s="31"/>
      <c r="CA1463" s="31"/>
      <c r="CB1463" s="31"/>
      <c r="CC1463" s="31"/>
      <c r="CD1463" s="31"/>
      <c r="CE1463" s="31"/>
      <c r="CF1463" s="31"/>
      <c r="CG1463" s="31"/>
      <c r="CH1463" s="31"/>
      <c r="CI1463" s="31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</row>
    <row r="1464" spans="1:99" x14ac:dyDescent="0.15">
      <c r="A1464" s="3"/>
      <c r="B1464" s="3"/>
      <c r="C1464" s="3"/>
      <c r="D1464" s="3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4"/>
      <c r="AD1464" s="3"/>
      <c r="AE1464" s="3"/>
      <c r="AF1464" s="3"/>
      <c r="AG1464" s="3"/>
      <c r="AH1464" s="3"/>
      <c r="AI1464" s="3"/>
      <c r="AJ1464" s="3"/>
      <c r="AK1464" s="3"/>
      <c r="AL1464" s="3"/>
      <c r="AM1464" s="1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0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29"/>
      <c r="BQ1464" s="34"/>
      <c r="BR1464" s="34"/>
      <c r="BS1464" s="34"/>
      <c r="BT1464" s="34"/>
      <c r="BU1464" s="34"/>
      <c r="BV1464" s="34"/>
      <c r="BW1464" s="34"/>
      <c r="BX1464" s="34"/>
      <c r="BY1464" s="31"/>
      <c r="BZ1464" s="31"/>
      <c r="CA1464" s="31"/>
      <c r="CB1464" s="31"/>
      <c r="CC1464" s="31"/>
      <c r="CD1464" s="31"/>
      <c r="CE1464" s="31"/>
      <c r="CF1464" s="31"/>
      <c r="CG1464" s="31"/>
      <c r="CH1464" s="31"/>
      <c r="CI1464" s="31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</row>
    <row r="1465" spans="1:99" x14ac:dyDescent="0.15">
      <c r="A1465" s="3"/>
      <c r="B1465" s="3"/>
      <c r="C1465" s="3"/>
      <c r="D1465" s="3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4"/>
      <c r="AD1465" s="3"/>
      <c r="AE1465" s="3"/>
      <c r="AF1465" s="3"/>
      <c r="AG1465" s="3"/>
      <c r="AH1465" s="3"/>
      <c r="AI1465" s="3"/>
      <c r="AJ1465" s="3"/>
      <c r="AK1465" s="3"/>
      <c r="AL1465" s="3"/>
      <c r="AM1465" s="1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0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29"/>
      <c r="BQ1465" s="34"/>
      <c r="BR1465" s="34"/>
      <c r="BS1465" s="34"/>
      <c r="BT1465" s="34"/>
      <c r="BU1465" s="34"/>
      <c r="BV1465" s="34"/>
      <c r="BW1465" s="34"/>
      <c r="BX1465" s="34"/>
      <c r="BY1465" s="31"/>
      <c r="BZ1465" s="31"/>
      <c r="CA1465" s="31"/>
      <c r="CB1465" s="31"/>
      <c r="CC1465" s="31"/>
      <c r="CD1465" s="31"/>
      <c r="CE1465" s="31"/>
      <c r="CF1465" s="31"/>
      <c r="CG1465" s="31"/>
      <c r="CH1465" s="31"/>
      <c r="CI1465" s="31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</row>
    <row r="1466" spans="1:99" x14ac:dyDescent="0.15">
      <c r="A1466" s="3"/>
      <c r="B1466" s="3"/>
      <c r="C1466" s="3"/>
      <c r="D1466" s="3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4"/>
      <c r="AD1466" s="3"/>
      <c r="AE1466" s="3"/>
      <c r="AF1466" s="3"/>
      <c r="AG1466" s="3"/>
      <c r="AH1466" s="3"/>
      <c r="AI1466" s="3"/>
      <c r="AJ1466" s="3"/>
      <c r="AK1466" s="3"/>
      <c r="AL1466" s="3"/>
      <c r="AM1466" s="1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0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29"/>
      <c r="BQ1466" s="34"/>
      <c r="BR1466" s="34"/>
      <c r="BS1466" s="34"/>
      <c r="BT1466" s="34"/>
      <c r="BU1466" s="34"/>
      <c r="BV1466" s="34"/>
      <c r="BW1466" s="34"/>
      <c r="BX1466" s="34"/>
      <c r="BY1466" s="31"/>
      <c r="BZ1466" s="31"/>
      <c r="CA1466" s="31"/>
      <c r="CB1466" s="31"/>
      <c r="CC1466" s="31"/>
      <c r="CD1466" s="31"/>
      <c r="CE1466" s="31"/>
      <c r="CF1466" s="31"/>
      <c r="CG1466" s="31"/>
      <c r="CH1466" s="31"/>
      <c r="CI1466" s="31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</row>
    <row r="1467" spans="1:99" x14ac:dyDescent="0.15">
      <c r="A1467" s="3"/>
      <c r="B1467" s="3"/>
      <c r="C1467" s="3"/>
      <c r="D1467" s="3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4"/>
      <c r="AD1467" s="3"/>
      <c r="AE1467" s="3"/>
      <c r="AF1467" s="3"/>
      <c r="AG1467" s="3"/>
      <c r="AH1467" s="3"/>
      <c r="AI1467" s="3"/>
      <c r="AJ1467" s="3"/>
      <c r="AK1467" s="3"/>
      <c r="AL1467" s="3"/>
      <c r="AM1467" s="1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0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29"/>
      <c r="BQ1467" s="34"/>
      <c r="BR1467" s="34"/>
      <c r="BS1467" s="34"/>
      <c r="BT1467" s="34"/>
      <c r="BU1467" s="34"/>
      <c r="BV1467" s="34"/>
      <c r="BW1467" s="34"/>
      <c r="BX1467" s="34"/>
      <c r="BY1467" s="31"/>
      <c r="BZ1467" s="31"/>
      <c r="CA1467" s="31"/>
      <c r="CB1467" s="31"/>
      <c r="CC1467" s="31"/>
      <c r="CD1467" s="31"/>
      <c r="CE1467" s="31"/>
      <c r="CF1467" s="31"/>
      <c r="CG1467" s="31"/>
      <c r="CH1467" s="31"/>
      <c r="CI1467" s="31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</row>
    <row r="1468" spans="1:99" x14ac:dyDescent="0.15">
      <c r="A1468" s="3"/>
      <c r="B1468" s="3"/>
      <c r="C1468" s="3"/>
      <c r="D1468" s="3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4"/>
      <c r="AD1468" s="3"/>
      <c r="AE1468" s="3"/>
      <c r="AF1468" s="3"/>
      <c r="AG1468" s="3"/>
      <c r="AH1468" s="3"/>
      <c r="AI1468" s="3"/>
      <c r="AJ1468" s="3"/>
      <c r="AK1468" s="3"/>
      <c r="AL1468" s="3"/>
      <c r="AM1468" s="1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0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29"/>
      <c r="BQ1468" s="34"/>
      <c r="BR1468" s="34"/>
      <c r="BS1468" s="34"/>
      <c r="BT1468" s="34"/>
      <c r="BU1468" s="34"/>
      <c r="BV1468" s="34"/>
      <c r="BW1468" s="34"/>
      <c r="BX1468" s="34"/>
      <c r="BY1468" s="31"/>
      <c r="BZ1468" s="31"/>
      <c r="CA1468" s="31"/>
      <c r="CB1468" s="31"/>
      <c r="CC1468" s="31"/>
      <c r="CD1468" s="31"/>
      <c r="CE1468" s="31"/>
      <c r="CF1468" s="31"/>
      <c r="CG1468" s="31"/>
      <c r="CH1468" s="31"/>
      <c r="CI1468" s="31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</row>
    <row r="1469" spans="1:99" x14ac:dyDescent="0.15">
      <c r="A1469" s="3"/>
      <c r="B1469" s="3"/>
      <c r="C1469" s="3"/>
      <c r="D1469" s="3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4"/>
      <c r="AD1469" s="3"/>
      <c r="AE1469" s="3"/>
      <c r="AF1469" s="3"/>
      <c r="AG1469" s="3"/>
      <c r="AH1469" s="3"/>
      <c r="AI1469" s="3"/>
      <c r="AJ1469" s="3"/>
      <c r="AK1469" s="3"/>
      <c r="AL1469" s="3"/>
      <c r="AM1469" s="1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0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29"/>
      <c r="BQ1469" s="34"/>
      <c r="BR1469" s="34"/>
      <c r="BS1469" s="34"/>
      <c r="BT1469" s="34"/>
      <c r="BU1469" s="34"/>
      <c r="BV1469" s="34"/>
      <c r="BW1469" s="34"/>
      <c r="BX1469" s="34"/>
      <c r="BY1469" s="31"/>
      <c r="BZ1469" s="31"/>
      <c r="CA1469" s="31"/>
      <c r="CB1469" s="31"/>
      <c r="CC1469" s="31"/>
      <c r="CD1469" s="31"/>
      <c r="CE1469" s="31"/>
      <c r="CF1469" s="31"/>
      <c r="CG1469" s="31"/>
      <c r="CH1469" s="31"/>
      <c r="CI1469" s="31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</row>
    <row r="1470" spans="1:99" x14ac:dyDescent="0.15">
      <c r="A1470" s="3"/>
      <c r="B1470" s="3"/>
      <c r="C1470" s="3"/>
      <c r="D1470" s="3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4"/>
      <c r="AD1470" s="3"/>
      <c r="AE1470" s="3"/>
      <c r="AF1470" s="3"/>
      <c r="AG1470" s="3"/>
      <c r="AH1470" s="3"/>
      <c r="AI1470" s="3"/>
      <c r="AJ1470" s="3"/>
      <c r="AK1470" s="3"/>
      <c r="AL1470" s="3"/>
      <c r="AM1470" s="1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0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29"/>
      <c r="BQ1470" s="34"/>
      <c r="BR1470" s="34"/>
      <c r="BS1470" s="34"/>
      <c r="BT1470" s="34"/>
      <c r="BU1470" s="34"/>
      <c r="BV1470" s="34"/>
      <c r="BW1470" s="34"/>
      <c r="BX1470" s="34"/>
      <c r="BY1470" s="31"/>
      <c r="BZ1470" s="31"/>
      <c r="CA1470" s="31"/>
      <c r="CB1470" s="31"/>
      <c r="CC1470" s="31"/>
      <c r="CD1470" s="31"/>
      <c r="CE1470" s="31"/>
      <c r="CF1470" s="31"/>
      <c r="CG1470" s="31"/>
      <c r="CH1470" s="31"/>
      <c r="CI1470" s="31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</row>
    <row r="1471" spans="1:99" x14ac:dyDescent="0.15">
      <c r="A1471" s="3"/>
      <c r="B1471" s="3"/>
      <c r="C1471" s="3"/>
      <c r="D1471" s="3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4"/>
      <c r="AD1471" s="3"/>
      <c r="AE1471" s="3"/>
      <c r="AF1471" s="3"/>
      <c r="AG1471" s="3"/>
      <c r="AH1471" s="3"/>
      <c r="AI1471" s="3"/>
      <c r="AJ1471" s="3"/>
      <c r="AK1471" s="3"/>
      <c r="AL1471" s="3"/>
      <c r="AM1471" s="1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0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29"/>
      <c r="BQ1471" s="34"/>
      <c r="BR1471" s="34"/>
      <c r="BS1471" s="34"/>
      <c r="BT1471" s="34"/>
      <c r="BU1471" s="34"/>
      <c r="BV1471" s="34"/>
      <c r="BW1471" s="34"/>
      <c r="BX1471" s="34"/>
      <c r="BY1471" s="31"/>
      <c r="BZ1471" s="31"/>
      <c r="CA1471" s="31"/>
      <c r="CB1471" s="31"/>
      <c r="CC1471" s="31"/>
      <c r="CD1471" s="31"/>
      <c r="CE1471" s="31"/>
      <c r="CF1471" s="31"/>
      <c r="CG1471" s="31"/>
      <c r="CH1471" s="31"/>
      <c r="CI1471" s="31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</row>
    <row r="1472" spans="1:99" x14ac:dyDescent="0.15">
      <c r="A1472" s="3"/>
      <c r="B1472" s="3"/>
      <c r="C1472" s="3"/>
      <c r="D1472" s="3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4"/>
      <c r="AD1472" s="3"/>
      <c r="AE1472" s="3"/>
      <c r="AF1472" s="3"/>
      <c r="AG1472" s="3"/>
      <c r="AH1472" s="3"/>
      <c r="AI1472" s="3"/>
      <c r="AJ1472" s="3"/>
      <c r="AK1472" s="3"/>
      <c r="AL1472" s="3"/>
      <c r="AM1472" s="1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0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29"/>
      <c r="BQ1472" s="34"/>
      <c r="BR1472" s="34"/>
      <c r="BS1472" s="34"/>
      <c r="BT1472" s="34"/>
      <c r="BU1472" s="34"/>
      <c r="BV1472" s="34"/>
      <c r="BW1472" s="34"/>
      <c r="BX1472" s="34"/>
      <c r="BY1472" s="31"/>
      <c r="BZ1472" s="31"/>
      <c r="CA1472" s="31"/>
      <c r="CB1472" s="31"/>
      <c r="CC1472" s="31"/>
      <c r="CD1472" s="31"/>
      <c r="CE1472" s="31"/>
      <c r="CF1472" s="31"/>
      <c r="CG1472" s="31"/>
      <c r="CH1472" s="31"/>
      <c r="CI1472" s="31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</row>
    <row r="1473" spans="1:99" x14ac:dyDescent="0.15">
      <c r="A1473" s="3"/>
      <c r="B1473" s="3"/>
      <c r="C1473" s="3"/>
      <c r="D1473" s="3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4"/>
      <c r="AD1473" s="3"/>
      <c r="AE1473" s="3"/>
      <c r="AF1473" s="3"/>
      <c r="AG1473" s="3"/>
      <c r="AH1473" s="3"/>
      <c r="AI1473" s="3"/>
      <c r="AJ1473" s="3"/>
      <c r="AK1473" s="3"/>
      <c r="AL1473" s="3"/>
      <c r="AM1473" s="1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0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29"/>
      <c r="BQ1473" s="34"/>
      <c r="BR1473" s="34"/>
      <c r="BS1473" s="34"/>
      <c r="BT1473" s="34"/>
      <c r="BU1473" s="34"/>
      <c r="BV1473" s="34"/>
      <c r="BW1473" s="34"/>
      <c r="BX1473" s="34"/>
      <c r="BY1473" s="31"/>
      <c r="BZ1473" s="31"/>
      <c r="CA1473" s="31"/>
      <c r="CB1473" s="31"/>
      <c r="CC1473" s="31"/>
      <c r="CD1473" s="31"/>
      <c r="CE1473" s="31"/>
      <c r="CF1473" s="31"/>
      <c r="CG1473" s="31"/>
      <c r="CH1473" s="31"/>
      <c r="CI1473" s="31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</row>
    <row r="1474" spans="1:99" x14ac:dyDescent="0.15">
      <c r="A1474" s="3"/>
      <c r="B1474" s="3"/>
      <c r="C1474" s="3"/>
      <c r="D1474" s="3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4"/>
      <c r="AD1474" s="3"/>
      <c r="AE1474" s="3"/>
      <c r="AF1474" s="3"/>
      <c r="AG1474" s="3"/>
      <c r="AH1474" s="3"/>
      <c r="AI1474" s="3"/>
      <c r="AJ1474" s="3"/>
      <c r="AK1474" s="3"/>
      <c r="AL1474" s="3"/>
      <c r="AM1474" s="1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0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29"/>
      <c r="BQ1474" s="34"/>
      <c r="BR1474" s="34"/>
      <c r="BS1474" s="34"/>
      <c r="BT1474" s="34"/>
      <c r="BU1474" s="34"/>
      <c r="BV1474" s="34"/>
      <c r="BW1474" s="34"/>
      <c r="BX1474" s="34"/>
      <c r="BY1474" s="31"/>
      <c r="BZ1474" s="31"/>
      <c r="CA1474" s="31"/>
      <c r="CB1474" s="31"/>
      <c r="CC1474" s="31"/>
      <c r="CD1474" s="31"/>
      <c r="CE1474" s="31"/>
      <c r="CF1474" s="31"/>
      <c r="CG1474" s="31"/>
      <c r="CH1474" s="31"/>
      <c r="CI1474" s="31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</row>
    <row r="1475" spans="1:99" x14ac:dyDescent="0.15">
      <c r="A1475" s="3"/>
      <c r="B1475" s="3"/>
      <c r="C1475" s="3"/>
      <c r="D1475" s="3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4"/>
      <c r="AD1475" s="3"/>
      <c r="AE1475" s="3"/>
      <c r="AF1475" s="3"/>
      <c r="AG1475" s="3"/>
      <c r="AH1475" s="3"/>
      <c r="AI1475" s="3"/>
      <c r="AJ1475" s="3"/>
      <c r="AK1475" s="3"/>
      <c r="AL1475" s="3"/>
      <c r="AM1475" s="1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0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29"/>
      <c r="BQ1475" s="34"/>
      <c r="BR1475" s="34"/>
      <c r="BS1475" s="34"/>
      <c r="BT1475" s="34"/>
      <c r="BU1475" s="34"/>
      <c r="BV1475" s="34"/>
      <c r="BW1475" s="34"/>
      <c r="BX1475" s="34"/>
      <c r="BY1475" s="31"/>
      <c r="BZ1475" s="31"/>
      <c r="CA1475" s="31"/>
      <c r="CB1475" s="31"/>
      <c r="CC1475" s="31"/>
      <c r="CD1475" s="31"/>
      <c r="CE1475" s="31"/>
      <c r="CF1475" s="31"/>
      <c r="CG1475" s="31"/>
      <c r="CH1475" s="31"/>
      <c r="CI1475" s="31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</row>
    <row r="1476" spans="1:99" x14ac:dyDescent="0.15">
      <c r="A1476" s="3"/>
      <c r="B1476" s="3"/>
      <c r="C1476" s="3"/>
      <c r="D1476" s="3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4"/>
      <c r="AD1476" s="3"/>
      <c r="AE1476" s="3"/>
      <c r="AF1476" s="3"/>
      <c r="AG1476" s="3"/>
      <c r="AH1476" s="3"/>
      <c r="AI1476" s="3"/>
      <c r="AJ1476" s="3"/>
      <c r="AK1476" s="3"/>
      <c r="AL1476" s="3"/>
      <c r="AM1476" s="1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0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29"/>
      <c r="BQ1476" s="34"/>
      <c r="BR1476" s="34"/>
      <c r="BS1476" s="34"/>
      <c r="BT1476" s="34"/>
      <c r="BU1476" s="34"/>
      <c r="BV1476" s="34"/>
      <c r="BW1476" s="34"/>
      <c r="BX1476" s="34"/>
      <c r="BY1476" s="31"/>
      <c r="BZ1476" s="31"/>
      <c r="CA1476" s="31"/>
      <c r="CB1476" s="31"/>
      <c r="CC1476" s="31"/>
      <c r="CD1476" s="31"/>
      <c r="CE1476" s="31"/>
      <c r="CF1476" s="31"/>
      <c r="CG1476" s="31"/>
      <c r="CH1476" s="31"/>
      <c r="CI1476" s="31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</row>
    <row r="1477" spans="1:99" x14ac:dyDescent="0.15">
      <c r="A1477" s="3"/>
      <c r="B1477" s="3"/>
      <c r="C1477" s="3"/>
      <c r="D1477" s="3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4"/>
      <c r="AD1477" s="3"/>
      <c r="AE1477" s="3"/>
      <c r="AF1477" s="3"/>
      <c r="AG1477" s="3"/>
      <c r="AH1477" s="3"/>
      <c r="AI1477" s="3"/>
      <c r="AJ1477" s="3"/>
      <c r="AK1477" s="3"/>
      <c r="AL1477" s="3"/>
      <c r="AM1477" s="1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0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29"/>
      <c r="BQ1477" s="34"/>
      <c r="BR1477" s="34"/>
      <c r="BS1477" s="34"/>
      <c r="BT1477" s="34"/>
      <c r="BU1477" s="34"/>
      <c r="BV1477" s="34"/>
      <c r="BW1477" s="34"/>
      <c r="BX1477" s="34"/>
      <c r="BY1477" s="31"/>
      <c r="BZ1477" s="31"/>
      <c r="CA1477" s="31"/>
      <c r="CB1477" s="31"/>
      <c r="CC1477" s="31"/>
      <c r="CD1477" s="31"/>
      <c r="CE1477" s="31"/>
      <c r="CF1477" s="31"/>
      <c r="CG1477" s="31"/>
      <c r="CH1477" s="31"/>
      <c r="CI1477" s="31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</row>
    <row r="1478" spans="1:99" x14ac:dyDescent="0.15">
      <c r="A1478" s="3"/>
      <c r="B1478" s="3"/>
      <c r="C1478" s="3"/>
      <c r="D1478" s="3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4"/>
      <c r="AD1478" s="3"/>
      <c r="AE1478" s="3"/>
      <c r="AF1478" s="3"/>
      <c r="AG1478" s="3"/>
      <c r="AH1478" s="3"/>
      <c r="AI1478" s="3"/>
      <c r="AJ1478" s="3"/>
      <c r="AK1478" s="3"/>
      <c r="AL1478" s="3"/>
      <c r="AM1478" s="1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0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29"/>
      <c r="BQ1478" s="34"/>
      <c r="BR1478" s="34"/>
      <c r="BS1478" s="34"/>
      <c r="BT1478" s="34"/>
      <c r="BU1478" s="34"/>
      <c r="BV1478" s="34"/>
      <c r="BW1478" s="34"/>
      <c r="BX1478" s="34"/>
      <c r="BY1478" s="31"/>
      <c r="BZ1478" s="31"/>
      <c r="CA1478" s="31"/>
      <c r="CB1478" s="31"/>
      <c r="CC1478" s="31"/>
      <c r="CD1478" s="31"/>
      <c r="CE1478" s="31"/>
      <c r="CF1478" s="31"/>
      <c r="CG1478" s="31"/>
      <c r="CH1478" s="31"/>
      <c r="CI1478" s="31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</row>
    <row r="1479" spans="1:99" x14ac:dyDescent="0.15">
      <c r="A1479" s="3"/>
      <c r="B1479" s="3"/>
      <c r="C1479" s="3"/>
      <c r="D1479" s="3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4"/>
      <c r="AD1479" s="3"/>
      <c r="AE1479" s="3"/>
      <c r="AF1479" s="3"/>
      <c r="AG1479" s="3"/>
      <c r="AH1479" s="3"/>
      <c r="AI1479" s="3"/>
      <c r="AJ1479" s="3"/>
      <c r="AK1479" s="3"/>
      <c r="AL1479" s="3"/>
      <c r="AM1479" s="1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0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29"/>
      <c r="BQ1479" s="34"/>
      <c r="BR1479" s="34"/>
      <c r="BS1479" s="34"/>
      <c r="BT1479" s="34"/>
      <c r="BU1479" s="34"/>
      <c r="BV1479" s="34"/>
      <c r="BW1479" s="34"/>
      <c r="BX1479" s="34"/>
      <c r="BY1479" s="31"/>
      <c r="BZ1479" s="31"/>
      <c r="CA1479" s="31"/>
      <c r="CB1479" s="31"/>
      <c r="CC1479" s="31"/>
      <c r="CD1479" s="31"/>
      <c r="CE1479" s="31"/>
      <c r="CF1479" s="31"/>
      <c r="CG1479" s="31"/>
      <c r="CH1479" s="31"/>
      <c r="CI1479" s="31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</row>
    <row r="1480" spans="1:99" x14ac:dyDescent="0.15">
      <c r="A1480" s="3"/>
      <c r="B1480" s="3"/>
      <c r="C1480" s="3"/>
      <c r="D1480" s="3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4"/>
      <c r="AD1480" s="3"/>
      <c r="AE1480" s="3"/>
      <c r="AF1480" s="3"/>
      <c r="AG1480" s="3"/>
      <c r="AH1480" s="3"/>
      <c r="AI1480" s="3"/>
      <c r="AJ1480" s="3"/>
      <c r="AK1480" s="3"/>
      <c r="AL1480" s="3"/>
      <c r="AM1480" s="1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0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29"/>
      <c r="BQ1480" s="34"/>
      <c r="BR1480" s="34"/>
      <c r="BS1480" s="34"/>
      <c r="BT1480" s="34"/>
      <c r="BU1480" s="34"/>
      <c r="BV1480" s="34"/>
      <c r="BW1480" s="34"/>
      <c r="BX1480" s="34"/>
      <c r="BY1480" s="31"/>
      <c r="BZ1480" s="31"/>
      <c r="CA1480" s="31"/>
      <c r="CB1480" s="31"/>
      <c r="CC1480" s="31"/>
      <c r="CD1480" s="31"/>
      <c r="CE1480" s="31"/>
      <c r="CF1480" s="31"/>
      <c r="CG1480" s="31"/>
      <c r="CH1480" s="31"/>
      <c r="CI1480" s="31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</row>
    <row r="1481" spans="1:99" x14ac:dyDescent="0.15">
      <c r="A1481" s="3"/>
      <c r="B1481" s="3"/>
      <c r="C1481" s="3"/>
      <c r="D1481" s="3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4"/>
      <c r="AD1481" s="3"/>
      <c r="AE1481" s="3"/>
      <c r="AF1481" s="3"/>
      <c r="AG1481" s="3"/>
      <c r="AH1481" s="3"/>
      <c r="AI1481" s="3"/>
      <c r="AJ1481" s="3"/>
      <c r="AK1481" s="3"/>
      <c r="AL1481" s="3"/>
      <c r="AM1481" s="1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0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29"/>
      <c r="BQ1481" s="34"/>
      <c r="BR1481" s="34"/>
      <c r="BS1481" s="34"/>
      <c r="BT1481" s="34"/>
      <c r="BU1481" s="34"/>
      <c r="BV1481" s="34"/>
      <c r="BW1481" s="34"/>
      <c r="BX1481" s="34"/>
      <c r="BY1481" s="31"/>
      <c r="BZ1481" s="31"/>
      <c r="CA1481" s="31"/>
      <c r="CB1481" s="31"/>
      <c r="CC1481" s="31"/>
      <c r="CD1481" s="31"/>
      <c r="CE1481" s="31"/>
      <c r="CF1481" s="31"/>
      <c r="CG1481" s="31"/>
      <c r="CH1481" s="31"/>
      <c r="CI1481" s="31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</row>
    <row r="1482" spans="1:99" x14ac:dyDescent="0.15">
      <c r="A1482" s="3"/>
      <c r="B1482" s="3"/>
      <c r="C1482" s="3"/>
      <c r="D1482" s="3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4"/>
      <c r="AD1482" s="3"/>
      <c r="AE1482" s="3"/>
      <c r="AF1482" s="3"/>
      <c r="AG1482" s="3"/>
      <c r="AH1482" s="3"/>
      <c r="AI1482" s="3"/>
      <c r="AJ1482" s="3"/>
      <c r="AK1482" s="3"/>
      <c r="AL1482" s="3"/>
      <c r="AM1482" s="1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0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29"/>
      <c r="BQ1482" s="34"/>
      <c r="BR1482" s="34"/>
      <c r="BS1482" s="34"/>
      <c r="BT1482" s="34"/>
      <c r="BU1482" s="34"/>
      <c r="BV1482" s="34"/>
      <c r="BW1482" s="34"/>
      <c r="BX1482" s="34"/>
      <c r="BY1482" s="31"/>
      <c r="BZ1482" s="31"/>
      <c r="CA1482" s="31"/>
      <c r="CB1482" s="31"/>
      <c r="CC1482" s="31"/>
      <c r="CD1482" s="31"/>
      <c r="CE1482" s="31"/>
      <c r="CF1482" s="31"/>
      <c r="CG1482" s="31"/>
      <c r="CH1482" s="31"/>
      <c r="CI1482" s="31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</row>
    <row r="1483" spans="1:99" x14ac:dyDescent="0.15">
      <c r="A1483" s="3"/>
      <c r="B1483" s="3"/>
      <c r="C1483" s="3"/>
      <c r="D1483" s="3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4"/>
      <c r="AD1483" s="3"/>
      <c r="AE1483" s="3"/>
      <c r="AF1483" s="3"/>
      <c r="AG1483" s="3"/>
      <c r="AH1483" s="3"/>
      <c r="AI1483" s="3"/>
      <c r="AJ1483" s="3"/>
      <c r="AK1483" s="3"/>
      <c r="AL1483" s="3"/>
      <c r="AM1483" s="1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0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29"/>
      <c r="BQ1483" s="34"/>
      <c r="BR1483" s="34"/>
      <c r="BS1483" s="34"/>
      <c r="BT1483" s="34"/>
      <c r="BU1483" s="34"/>
      <c r="BV1483" s="34"/>
      <c r="BW1483" s="34"/>
      <c r="BX1483" s="34"/>
      <c r="BY1483" s="31"/>
      <c r="BZ1483" s="31"/>
      <c r="CA1483" s="31"/>
      <c r="CB1483" s="31"/>
      <c r="CC1483" s="31"/>
      <c r="CD1483" s="31"/>
      <c r="CE1483" s="31"/>
      <c r="CF1483" s="31"/>
      <c r="CG1483" s="31"/>
      <c r="CH1483" s="31"/>
      <c r="CI1483" s="31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</row>
    <row r="1484" spans="1:99" x14ac:dyDescent="0.15">
      <c r="A1484" s="3"/>
      <c r="B1484" s="3"/>
      <c r="C1484" s="3"/>
      <c r="D1484" s="3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4"/>
      <c r="AD1484" s="3"/>
      <c r="AE1484" s="3"/>
      <c r="AF1484" s="3"/>
      <c r="AG1484" s="3"/>
      <c r="AH1484" s="3"/>
      <c r="AI1484" s="3"/>
      <c r="AJ1484" s="3"/>
      <c r="AK1484" s="3"/>
      <c r="AL1484" s="3"/>
      <c r="AM1484" s="1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0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29"/>
      <c r="BQ1484" s="34"/>
      <c r="BR1484" s="34"/>
      <c r="BS1484" s="34"/>
      <c r="BT1484" s="34"/>
      <c r="BU1484" s="34"/>
      <c r="BV1484" s="34"/>
      <c r="BW1484" s="34"/>
      <c r="BX1484" s="34"/>
      <c r="BY1484" s="31"/>
      <c r="BZ1484" s="31"/>
      <c r="CA1484" s="31"/>
      <c r="CB1484" s="31"/>
      <c r="CC1484" s="31"/>
      <c r="CD1484" s="31"/>
      <c r="CE1484" s="31"/>
      <c r="CF1484" s="31"/>
      <c r="CG1484" s="31"/>
      <c r="CH1484" s="31"/>
      <c r="CI1484" s="31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</row>
    <row r="1485" spans="1:99" x14ac:dyDescent="0.15">
      <c r="A1485" s="3"/>
      <c r="B1485" s="3"/>
      <c r="C1485" s="3"/>
      <c r="D1485" s="3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4"/>
      <c r="AD1485" s="3"/>
      <c r="AE1485" s="3"/>
      <c r="AF1485" s="3"/>
      <c r="AG1485" s="3"/>
      <c r="AH1485" s="3"/>
      <c r="AI1485" s="3"/>
      <c r="AJ1485" s="3"/>
      <c r="AK1485" s="3"/>
      <c r="AL1485" s="3"/>
      <c r="AM1485" s="1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0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29"/>
      <c r="BQ1485" s="34"/>
      <c r="BR1485" s="34"/>
      <c r="BS1485" s="34"/>
      <c r="BT1485" s="34"/>
      <c r="BU1485" s="34"/>
      <c r="BV1485" s="34"/>
      <c r="BW1485" s="34"/>
      <c r="BX1485" s="34"/>
      <c r="BY1485" s="31"/>
      <c r="BZ1485" s="31"/>
      <c r="CA1485" s="31"/>
      <c r="CB1485" s="31"/>
      <c r="CC1485" s="31"/>
      <c r="CD1485" s="31"/>
      <c r="CE1485" s="31"/>
      <c r="CF1485" s="31"/>
      <c r="CG1485" s="31"/>
      <c r="CH1485" s="31"/>
      <c r="CI1485" s="31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</row>
    <row r="1486" spans="1:99" x14ac:dyDescent="0.15">
      <c r="A1486" s="3"/>
      <c r="B1486" s="3"/>
      <c r="C1486" s="3"/>
      <c r="D1486" s="3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4"/>
      <c r="AD1486" s="3"/>
      <c r="AE1486" s="3"/>
      <c r="AF1486" s="3"/>
      <c r="AG1486" s="3"/>
      <c r="AH1486" s="3"/>
      <c r="AI1486" s="3"/>
      <c r="AJ1486" s="3"/>
      <c r="AK1486" s="3"/>
      <c r="AL1486" s="3"/>
      <c r="AM1486" s="1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0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29"/>
      <c r="BQ1486" s="34"/>
      <c r="BR1486" s="34"/>
      <c r="BS1486" s="34"/>
      <c r="BT1486" s="34"/>
      <c r="BU1486" s="34"/>
      <c r="BV1486" s="34"/>
      <c r="BW1486" s="34"/>
      <c r="BX1486" s="34"/>
      <c r="BY1486" s="31"/>
      <c r="BZ1486" s="31"/>
      <c r="CA1486" s="31"/>
      <c r="CB1486" s="31"/>
      <c r="CC1486" s="31"/>
      <c r="CD1486" s="31"/>
      <c r="CE1486" s="31"/>
      <c r="CF1486" s="31"/>
      <c r="CG1486" s="31"/>
      <c r="CH1486" s="31"/>
      <c r="CI1486" s="31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</row>
    <row r="1487" spans="1:99" x14ac:dyDescent="0.15">
      <c r="A1487" s="3"/>
      <c r="B1487" s="3"/>
      <c r="C1487" s="3"/>
      <c r="D1487" s="3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4"/>
      <c r="AD1487" s="3"/>
      <c r="AE1487" s="3"/>
      <c r="AF1487" s="3"/>
      <c r="AG1487" s="3"/>
      <c r="AH1487" s="3"/>
      <c r="AI1487" s="3"/>
      <c r="AJ1487" s="3"/>
      <c r="AK1487" s="3"/>
      <c r="AL1487" s="3"/>
      <c r="AM1487" s="1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0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29"/>
      <c r="BQ1487" s="34"/>
      <c r="BR1487" s="34"/>
      <c r="BS1487" s="34"/>
      <c r="BT1487" s="34"/>
      <c r="BU1487" s="34"/>
      <c r="BV1487" s="34"/>
      <c r="BW1487" s="34"/>
      <c r="BX1487" s="34"/>
      <c r="BY1487" s="31"/>
      <c r="BZ1487" s="31"/>
      <c r="CA1487" s="31"/>
      <c r="CB1487" s="31"/>
      <c r="CC1487" s="31"/>
      <c r="CD1487" s="31"/>
      <c r="CE1487" s="31"/>
      <c r="CF1487" s="31"/>
      <c r="CG1487" s="31"/>
      <c r="CH1487" s="31"/>
      <c r="CI1487" s="31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</row>
    <row r="1488" spans="1:99" x14ac:dyDescent="0.15">
      <c r="A1488" s="3"/>
      <c r="B1488" s="3"/>
      <c r="C1488" s="3"/>
      <c r="D1488" s="3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4"/>
      <c r="AD1488" s="3"/>
      <c r="AE1488" s="3"/>
      <c r="AF1488" s="3"/>
      <c r="AG1488" s="3"/>
      <c r="AH1488" s="3"/>
      <c r="AI1488" s="3"/>
      <c r="AJ1488" s="3"/>
      <c r="AK1488" s="3"/>
      <c r="AL1488" s="3"/>
      <c r="AM1488" s="1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0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29"/>
      <c r="BQ1488" s="34"/>
      <c r="BR1488" s="34"/>
      <c r="BS1488" s="34"/>
      <c r="BT1488" s="34"/>
      <c r="BU1488" s="34"/>
      <c r="BV1488" s="34"/>
      <c r="BW1488" s="34"/>
      <c r="BX1488" s="34"/>
      <c r="BY1488" s="31"/>
      <c r="BZ1488" s="31"/>
      <c r="CA1488" s="31"/>
      <c r="CB1488" s="31"/>
      <c r="CC1488" s="31"/>
      <c r="CD1488" s="31"/>
      <c r="CE1488" s="31"/>
      <c r="CF1488" s="31"/>
      <c r="CG1488" s="31"/>
      <c r="CH1488" s="31"/>
      <c r="CI1488" s="31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</row>
    <row r="1489" spans="1:99" x14ac:dyDescent="0.15">
      <c r="A1489" s="3"/>
      <c r="B1489" s="3"/>
      <c r="C1489" s="3"/>
      <c r="D1489" s="3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4"/>
      <c r="AD1489" s="3"/>
      <c r="AE1489" s="3"/>
      <c r="AF1489" s="3"/>
      <c r="AG1489" s="3"/>
      <c r="AH1489" s="3"/>
      <c r="AI1489" s="3"/>
      <c r="AJ1489" s="3"/>
      <c r="AK1489" s="3"/>
      <c r="AL1489" s="3"/>
      <c r="AM1489" s="1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0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29"/>
      <c r="BQ1489" s="34"/>
      <c r="BR1489" s="34"/>
      <c r="BS1489" s="34"/>
      <c r="BT1489" s="34"/>
      <c r="BU1489" s="34"/>
      <c r="BV1489" s="34"/>
      <c r="BW1489" s="34"/>
      <c r="BX1489" s="34"/>
      <c r="BY1489" s="31"/>
      <c r="BZ1489" s="31"/>
      <c r="CA1489" s="31"/>
      <c r="CB1489" s="31"/>
      <c r="CC1489" s="31"/>
      <c r="CD1489" s="31"/>
      <c r="CE1489" s="31"/>
      <c r="CF1489" s="31"/>
      <c r="CG1489" s="31"/>
      <c r="CH1489" s="31"/>
      <c r="CI1489" s="31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</row>
    <row r="1490" spans="1:99" x14ac:dyDescent="0.15">
      <c r="A1490" s="3"/>
      <c r="B1490" s="3"/>
      <c r="C1490" s="3"/>
      <c r="D1490" s="3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4"/>
      <c r="AD1490" s="3"/>
      <c r="AE1490" s="3"/>
      <c r="AF1490" s="3"/>
      <c r="AG1490" s="3"/>
      <c r="AH1490" s="3"/>
      <c r="AI1490" s="3"/>
      <c r="AJ1490" s="3"/>
      <c r="AK1490" s="3"/>
      <c r="AL1490" s="3"/>
      <c r="AM1490" s="1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0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29"/>
      <c r="BQ1490" s="34"/>
      <c r="BR1490" s="34"/>
      <c r="BS1490" s="34"/>
      <c r="BT1490" s="34"/>
      <c r="BU1490" s="34"/>
      <c r="BV1490" s="34"/>
      <c r="BW1490" s="34"/>
      <c r="BX1490" s="34"/>
      <c r="BY1490" s="31"/>
      <c r="BZ1490" s="31"/>
      <c r="CA1490" s="31"/>
      <c r="CB1490" s="31"/>
      <c r="CC1490" s="31"/>
      <c r="CD1490" s="31"/>
      <c r="CE1490" s="31"/>
      <c r="CF1490" s="31"/>
      <c r="CG1490" s="31"/>
      <c r="CH1490" s="31"/>
      <c r="CI1490" s="31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</row>
    <row r="1491" spans="1:99" x14ac:dyDescent="0.15">
      <c r="A1491" s="3"/>
      <c r="B1491" s="3"/>
      <c r="C1491" s="3"/>
      <c r="D1491" s="3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4"/>
      <c r="AD1491" s="3"/>
      <c r="AE1491" s="3"/>
      <c r="AF1491" s="3"/>
      <c r="AG1491" s="3"/>
      <c r="AH1491" s="3"/>
      <c r="AI1491" s="3"/>
      <c r="AJ1491" s="3"/>
      <c r="AK1491" s="3"/>
      <c r="AL1491" s="3"/>
      <c r="AM1491" s="1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0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29"/>
      <c r="BQ1491" s="34"/>
      <c r="BR1491" s="34"/>
      <c r="BS1491" s="34"/>
      <c r="BT1491" s="34"/>
      <c r="BU1491" s="34"/>
      <c r="BV1491" s="34"/>
      <c r="BW1491" s="34"/>
      <c r="BX1491" s="34"/>
      <c r="BY1491" s="31"/>
      <c r="BZ1491" s="31"/>
      <c r="CA1491" s="31"/>
      <c r="CB1491" s="31"/>
      <c r="CC1491" s="31"/>
      <c r="CD1491" s="31"/>
      <c r="CE1491" s="31"/>
      <c r="CF1491" s="31"/>
      <c r="CG1491" s="31"/>
      <c r="CH1491" s="31"/>
      <c r="CI1491" s="31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</row>
    <row r="1492" spans="1:99" x14ac:dyDescent="0.15">
      <c r="A1492" s="3"/>
      <c r="B1492" s="3"/>
      <c r="C1492" s="3"/>
      <c r="D1492" s="3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4"/>
      <c r="AD1492" s="3"/>
      <c r="AE1492" s="3"/>
      <c r="AF1492" s="3"/>
      <c r="AG1492" s="3"/>
      <c r="AH1492" s="3"/>
      <c r="AI1492" s="3"/>
      <c r="AJ1492" s="3"/>
      <c r="AK1492" s="3"/>
      <c r="AL1492" s="3"/>
      <c r="AM1492" s="1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0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29"/>
      <c r="BQ1492" s="34"/>
      <c r="BR1492" s="34"/>
      <c r="BS1492" s="34"/>
      <c r="BT1492" s="34"/>
      <c r="BU1492" s="34"/>
      <c r="BV1492" s="34"/>
      <c r="BW1492" s="34"/>
      <c r="BX1492" s="34"/>
      <c r="BY1492" s="31"/>
      <c r="BZ1492" s="31"/>
      <c r="CA1492" s="31"/>
      <c r="CB1492" s="31"/>
      <c r="CC1492" s="31"/>
      <c r="CD1492" s="31"/>
      <c r="CE1492" s="31"/>
      <c r="CF1492" s="31"/>
      <c r="CG1492" s="31"/>
      <c r="CH1492" s="31"/>
      <c r="CI1492" s="31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</row>
    <row r="1493" spans="1:99" x14ac:dyDescent="0.15">
      <c r="A1493" s="3"/>
      <c r="B1493" s="3"/>
      <c r="C1493" s="3"/>
      <c r="D1493" s="3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4"/>
      <c r="AD1493" s="3"/>
      <c r="AE1493" s="3"/>
      <c r="AF1493" s="3"/>
      <c r="AG1493" s="3"/>
      <c r="AH1493" s="3"/>
      <c r="AI1493" s="3"/>
      <c r="AJ1493" s="3"/>
      <c r="AK1493" s="3"/>
      <c r="AL1493" s="3"/>
      <c r="AM1493" s="1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0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29"/>
      <c r="BQ1493" s="34"/>
      <c r="BR1493" s="34"/>
      <c r="BS1493" s="34"/>
      <c r="BT1493" s="34"/>
      <c r="BU1493" s="34"/>
      <c r="BV1493" s="34"/>
      <c r="BW1493" s="34"/>
      <c r="BX1493" s="34"/>
      <c r="BY1493" s="31"/>
      <c r="BZ1493" s="31"/>
      <c r="CA1493" s="31"/>
      <c r="CB1493" s="31"/>
      <c r="CC1493" s="31"/>
      <c r="CD1493" s="31"/>
      <c r="CE1493" s="31"/>
      <c r="CF1493" s="31"/>
      <c r="CG1493" s="31"/>
      <c r="CH1493" s="31"/>
      <c r="CI1493" s="31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</row>
    <row r="1494" spans="1:99" x14ac:dyDescent="0.15">
      <c r="A1494" s="3"/>
      <c r="B1494" s="3"/>
      <c r="C1494" s="3"/>
      <c r="D1494" s="3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4"/>
      <c r="AD1494" s="3"/>
      <c r="AE1494" s="3"/>
      <c r="AF1494" s="3"/>
      <c r="AG1494" s="3"/>
      <c r="AH1494" s="3"/>
      <c r="AI1494" s="3"/>
      <c r="AJ1494" s="3"/>
      <c r="AK1494" s="3"/>
      <c r="AL1494" s="3"/>
      <c r="AM1494" s="1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0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29"/>
      <c r="BQ1494" s="34"/>
      <c r="BR1494" s="34"/>
      <c r="BS1494" s="34"/>
      <c r="BT1494" s="34"/>
      <c r="BU1494" s="34"/>
      <c r="BV1494" s="34"/>
      <c r="BW1494" s="34"/>
      <c r="BX1494" s="34"/>
      <c r="BY1494" s="31"/>
      <c r="BZ1494" s="31"/>
      <c r="CA1494" s="31"/>
      <c r="CB1494" s="31"/>
      <c r="CC1494" s="31"/>
      <c r="CD1494" s="31"/>
      <c r="CE1494" s="31"/>
      <c r="CF1494" s="31"/>
      <c r="CG1494" s="31"/>
      <c r="CH1494" s="31"/>
      <c r="CI1494" s="31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</row>
    <row r="1495" spans="1:99" x14ac:dyDescent="0.15">
      <c r="A1495" s="3"/>
      <c r="B1495" s="3"/>
      <c r="C1495" s="3"/>
      <c r="D1495" s="3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4"/>
      <c r="AD1495" s="3"/>
      <c r="AE1495" s="3"/>
      <c r="AF1495" s="3"/>
      <c r="AG1495" s="3"/>
      <c r="AH1495" s="3"/>
      <c r="AI1495" s="3"/>
      <c r="AJ1495" s="3"/>
      <c r="AK1495" s="3"/>
      <c r="AL1495" s="3"/>
      <c r="AM1495" s="1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0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29"/>
      <c r="BQ1495" s="34"/>
      <c r="BR1495" s="34"/>
      <c r="BS1495" s="34"/>
      <c r="BT1495" s="34"/>
      <c r="BU1495" s="34"/>
      <c r="BV1495" s="34"/>
      <c r="BW1495" s="34"/>
      <c r="BX1495" s="34"/>
      <c r="BY1495" s="31"/>
      <c r="BZ1495" s="31"/>
      <c r="CA1495" s="31"/>
      <c r="CB1495" s="31"/>
      <c r="CC1495" s="31"/>
      <c r="CD1495" s="31"/>
      <c r="CE1495" s="31"/>
      <c r="CF1495" s="31"/>
      <c r="CG1495" s="31"/>
      <c r="CH1495" s="31"/>
      <c r="CI1495" s="31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</row>
    <row r="1496" spans="1:99" x14ac:dyDescent="0.15">
      <c r="A1496" s="3"/>
      <c r="B1496" s="3"/>
      <c r="C1496" s="3"/>
      <c r="D1496" s="3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4"/>
      <c r="AD1496" s="3"/>
      <c r="AE1496" s="3"/>
      <c r="AF1496" s="3"/>
      <c r="AG1496" s="3"/>
      <c r="AH1496" s="3"/>
      <c r="AI1496" s="3"/>
      <c r="AJ1496" s="3"/>
      <c r="AK1496" s="3"/>
      <c r="AL1496" s="3"/>
      <c r="AM1496" s="1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0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29"/>
      <c r="BQ1496" s="34"/>
      <c r="BR1496" s="34"/>
      <c r="BS1496" s="34"/>
      <c r="BT1496" s="34"/>
      <c r="BU1496" s="34"/>
      <c r="BV1496" s="34"/>
      <c r="BW1496" s="34"/>
      <c r="BX1496" s="34"/>
      <c r="BY1496" s="31"/>
      <c r="BZ1496" s="31"/>
      <c r="CA1496" s="31"/>
      <c r="CB1496" s="31"/>
      <c r="CC1496" s="31"/>
      <c r="CD1496" s="31"/>
      <c r="CE1496" s="31"/>
      <c r="CF1496" s="31"/>
      <c r="CG1496" s="31"/>
      <c r="CH1496" s="31"/>
      <c r="CI1496" s="31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</row>
    <row r="1497" spans="1:99" x14ac:dyDescent="0.15">
      <c r="A1497" s="3"/>
      <c r="B1497" s="3"/>
      <c r="C1497" s="3"/>
      <c r="D1497" s="3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4"/>
      <c r="AD1497" s="3"/>
      <c r="AE1497" s="3"/>
      <c r="AF1497" s="3"/>
      <c r="AG1497" s="3"/>
      <c r="AH1497" s="3"/>
      <c r="AI1497" s="3"/>
      <c r="AJ1497" s="3"/>
      <c r="AK1497" s="3"/>
      <c r="AL1497" s="3"/>
      <c r="AM1497" s="1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0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29"/>
      <c r="BQ1497" s="34"/>
      <c r="BR1497" s="34"/>
      <c r="BS1497" s="34"/>
      <c r="BT1497" s="34"/>
      <c r="BU1497" s="34"/>
      <c r="BV1497" s="34"/>
      <c r="BW1497" s="34"/>
      <c r="BX1497" s="34"/>
      <c r="BY1497" s="31"/>
      <c r="BZ1497" s="31"/>
      <c r="CA1497" s="31"/>
      <c r="CB1497" s="31"/>
      <c r="CC1497" s="31"/>
      <c r="CD1497" s="31"/>
      <c r="CE1497" s="31"/>
      <c r="CF1497" s="31"/>
      <c r="CG1497" s="31"/>
      <c r="CH1497" s="31"/>
      <c r="CI1497" s="31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</row>
    <row r="1498" spans="1:99" x14ac:dyDescent="0.15">
      <c r="A1498" s="3"/>
      <c r="B1498" s="3"/>
      <c r="C1498" s="3"/>
      <c r="D1498" s="3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4"/>
      <c r="AD1498" s="3"/>
      <c r="AE1498" s="3"/>
      <c r="AF1498" s="3"/>
      <c r="AG1498" s="3"/>
      <c r="AH1498" s="3"/>
      <c r="AI1498" s="3"/>
      <c r="AJ1498" s="3"/>
      <c r="AK1498" s="3"/>
      <c r="AL1498" s="3"/>
      <c r="AM1498" s="1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0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29"/>
      <c r="BQ1498" s="34"/>
      <c r="BR1498" s="34"/>
      <c r="BS1498" s="34"/>
      <c r="BT1498" s="34"/>
      <c r="BU1498" s="34"/>
      <c r="BV1498" s="34"/>
      <c r="BW1498" s="34"/>
      <c r="BX1498" s="34"/>
      <c r="BY1498" s="31"/>
      <c r="BZ1498" s="31"/>
      <c r="CA1498" s="31"/>
      <c r="CB1498" s="31"/>
      <c r="CC1498" s="31"/>
      <c r="CD1498" s="31"/>
      <c r="CE1498" s="31"/>
      <c r="CF1498" s="31"/>
      <c r="CG1498" s="31"/>
      <c r="CH1498" s="31"/>
      <c r="CI1498" s="31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</row>
    <row r="1499" spans="1:99" x14ac:dyDescent="0.15">
      <c r="A1499" s="3"/>
      <c r="B1499" s="3"/>
      <c r="C1499" s="3"/>
      <c r="D1499" s="3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4"/>
      <c r="AD1499" s="3"/>
      <c r="AE1499" s="3"/>
      <c r="AF1499" s="3"/>
      <c r="AG1499" s="3"/>
      <c r="AH1499" s="3"/>
      <c r="AI1499" s="3"/>
      <c r="AJ1499" s="3"/>
      <c r="AK1499" s="3"/>
      <c r="AL1499" s="3"/>
      <c r="AM1499" s="1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0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29"/>
      <c r="BQ1499" s="34"/>
      <c r="BR1499" s="34"/>
      <c r="BS1499" s="34"/>
      <c r="BT1499" s="34"/>
      <c r="BU1499" s="34"/>
      <c r="BV1499" s="34"/>
      <c r="BW1499" s="34"/>
      <c r="BX1499" s="34"/>
      <c r="BY1499" s="31"/>
      <c r="BZ1499" s="31"/>
      <c r="CA1499" s="31"/>
      <c r="CB1499" s="31"/>
      <c r="CC1499" s="31"/>
      <c r="CD1499" s="31"/>
      <c r="CE1499" s="31"/>
      <c r="CF1499" s="31"/>
      <c r="CG1499" s="31"/>
      <c r="CH1499" s="31"/>
      <c r="CI1499" s="31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</row>
    <row r="1500" spans="1:99" x14ac:dyDescent="0.15">
      <c r="A1500" s="3"/>
      <c r="B1500" s="3"/>
      <c r="C1500" s="3"/>
      <c r="D1500" s="3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4"/>
      <c r="AD1500" s="3"/>
      <c r="AE1500" s="3"/>
      <c r="AF1500" s="3"/>
      <c r="AG1500" s="3"/>
      <c r="AH1500" s="3"/>
      <c r="AI1500" s="3"/>
      <c r="AJ1500" s="3"/>
      <c r="AK1500" s="3"/>
      <c r="AL1500" s="3"/>
      <c r="AM1500" s="1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0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29"/>
      <c r="BQ1500" s="34"/>
      <c r="BR1500" s="34"/>
      <c r="BS1500" s="34"/>
      <c r="BT1500" s="34"/>
      <c r="BU1500" s="34"/>
      <c r="BV1500" s="34"/>
      <c r="BW1500" s="34"/>
      <c r="BX1500" s="34"/>
      <c r="BY1500" s="31"/>
      <c r="BZ1500" s="31"/>
      <c r="CA1500" s="31"/>
      <c r="CB1500" s="31"/>
      <c r="CC1500" s="31"/>
      <c r="CD1500" s="31"/>
      <c r="CE1500" s="31"/>
      <c r="CF1500" s="31"/>
      <c r="CG1500" s="31"/>
      <c r="CH1500" s="31"/>
      <c r="CI1500" s="31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</row>
    <row r="1501" spans="1:99" x14ac:dyDescent="0.15">
      <c r="A1501" s="3"/>
      <c r="B1501" s="3"/>
      <c r="C1501" s="3"/>
      <c r="D1501" s="3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4"/>
      <c r="AD1501" s="3"/>
      <c r="AE1501" s="3"/>
      <c r="AF1501" s="3"/>
      <c r="AG1501" s="3"/>
      <c r="AH1501" s="3"/>
      <c r="AI1501" s="3"/>
      <c r="AJ1501" s="3"/>
      <c r="AK1501" s="3"/>
      <c r="AL1501" s="3"/>
      <c r="AM1501" s="1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0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29"/>
      <c r="BQ1501" s="34"/>
      <c r="BR1501" s="34"/>
      <c r="BS1501" s="34"/>
      <c r="BT1501" s="34"/>
      <c r="BU1501" s="34"/>
      <c r="BV1501" s="34"/>
      <c r="BW1501" s="34"/>
      <c r="BX1501" s="34"/>
      <c r="BY1501" s="31"/>
      <c r="BZ1501" s="31"/>
      <c r="CA1501" s="31"/>
      <c r="CB1501" s="31"/>
      <c r="CC1501" s="31"/>
      <c r="CD1501" s="31"/>
      <c r="CE1501" s="31"/>
      <c r="CF1501" s="31"/>
      <c r="CG1501" s="31"/>
      <c r="CH1501" s="31"/>
      <c r="CI1501" s="31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</row>
    <row r="1502" spans="1:99" x14ac:dyDescent="0.15">
      <c r="A1502" s="3"/>
      <c r="B1502" s="3"/>
      <c r="C1502" s="3"/>
      <c r="D1502" s="3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4"/>
      <c r="AD1502" s="3"/>
      <c r="AE1502" s="3"/>
      <c r="AF1502" s="3"/>
      <c r="AG1502" s="3"/>
      <c r="AH1502" s="3"/>
      <c r="AI1502" s="3"/>
      <c r="AJ1502" s="3"/>
      <c r="AK1502" s="3"/>
      <c r="AL1502" s="3"/>
      <c r="AM1502" s="1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0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29"/>
      <c r="BQ1502" s="34"/>
      <c r="BR1502" s="34"/>
      <c r="BS1502" s="34"/>
      <c r="BT1502" s="34"/>
      <c r="BU1502" s="34"/>
      <c r="BV1502" s="34"/>
      <c r="BW1502" s="34"/>
      <c r="BX1502" s="34"/>
      <c r="BY1502" s="31"/>
      <c r="BZ1502" s="31"/>
      <c r="CA1502" s="31"/>
      <c r="CB1502" s="31"/>
      <c r="CC1502" s="31"/>
      <c r="CD1502" s="31"/>
      <c r="CE1502" s="31"/>
      <c r="CF1502" s="31"/>
      <c r="CG1502" s="31"/>
      <c r="CH1502" s="31"/>
      <c r="CI1502" s="31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</row>
    <row r="1503" spans="1:99" x14ac:dyDescent="0.15">
      <c r="A1503" s="3"/>
      <c r="B1503" s="3"/>
      <c r="C1503" s="3"/>
      <c r="D1503" s="3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4"/>
      <c r="AD1503" s="3"/>
      <c r="AE1503" s="3"/>
      <c r="AF1503" s="3"/>
      <c r="AG1503" s="3"/>
      <c r="AH1503" s="3"/>
      <c r="AI1503" s="3"/>
      <c r="AJ1503" s="3"/>
      <c r="AK1503" s="3"/>
      <c r="AL1503" s="3"/>
      <c r="AM1503" s="1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0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29"/>
      <c r="BQ1503" s="34"/>
      <c r="BR1503" s="34"/>
      <c r="BS1503" s="34"/>
      <c r="BT1503" s="34"/>
      <c r="BU1503" s="34"/>
      <c r="BV1503" s="34"/>
      <c r="BW1503" s="34"/>
      <c r="BX1503" s="34"/>
      <c r="BY1503" s="31"/>
      <c r="BZ1503" s="31"/>
      <c r="CA1503" s="31"/>
      <c r="CB1503" s="31"/>
      <c r="CC1503" s="31"/>
      <c r="CD1503" s="31"/>
      <c r="CE1503" s="31"/>
      <c r="CF1503" s="31"/>
      <c r="CG1503" s="31"/>
      <c r="CH1503" s="31"/>
      <c r="CI1503" s="31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</row>
    <row r="1504" spans="1:99" x14ac:dyDescent="0.15">
      <c r="A1504" s="3"/>
      <c r="B1504" s="3"/>
      <c r="C1504" s="3"/>
      <c r="D1504" s="3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4"/>
      <c r="AD1504" s="3"/>
      <c r="AE1504" s="3"/>
      <c r="AF1504" s="3"/>
      <c r="AG1504" s="3"/>
      <c r="AH1504" s="3"/>
      <c r="AI1504" s="3"/>
      <c r="AJ1504" s="3"/>
      <c r="AK1504" s="3"/>
      <c r="AL1504" s="3"/>
      <c r="AM1504" s="1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0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29"/>
      <c r="BQ1504" s="34"/>
      <c r="BR1504" s="34"/>
      <c r="BS1504" s="34"/>
      <c r="BT1504" s="34"/>
      <c r="BU1504" s="34"/>
      <c r="BV1504" s="34"/>
      <c r="BW1504" s="34"/>
      <c r="BX1504" s="34"/>
      <c r="BY1504" s="31"/>
      <c r="BZ1504" s="31"/>
      <c r="CA1504" s="31"/>
      <c r="CB1504" s="31"/>
      <c r="CC1504" s="31"/>
      <c r="CD1504" s="31"/>
      <c r="CE1504" s="31"/>
      <c r="CF1504" s="31"/>
      <c r="CG1504" s="31"/>
      <c r="CH1504" s="31"/>
      <c r="CI1504" s="31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</row>
    <row r="1505" spans="1:99" x14ac:dyDescent="0.15">
      <c r="A1505" s="3"/>
      <c r="B1505" s="3"/>
      <c r="C1505" s="3"/>
      <c r="D1505" s="3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4"/>
      <c r="AD1505" s="3"/>
      <c r="AE1505" s="3"/>
      <c r="AF1505" s="3"/>
      <c r="AG1505" s="3"/>
      <c r="AH1505" s="3"/>
      <c r="AI1505" s="3"/>
      <c r="AJ1505" s="3"/>
      <c r="AK1505" s="3"/>
      <c r="AL1505" s="3"/>
      <c r="AM1505" s="1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0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29"/>
      <c r="BQ1505" s="34"/>
      <c r="BR1505" s="34"/>
      <c r="BS1505" s="34"/>
      <c r="BT1505" s="34"/>
      <c r="BU1505" s="34"/>
      <c r="BV1505" s="34"/>
      <c r="BW1505" s="34"/>
      <c r="BX1505" s="34"/>
      <c r="BY1505" s="31"/>
      <c r="BZ1505" s="31"/>
      <c r="CA1505" s="31"/>
      <c r="CB1505" s="31"/>
      <c r="CC1505" s="31"/>
      <c r="CD1505" s="31"/>
      <c r="CE1505" s="31"/>
      <c r="CF1505" s="31"/>
      <c r="CG1505" s="31"/>
      <c r="CH1505" s="31"/>
      <c r="CI1505" s="31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</row>
    <row r="1506" spans="1:99" x14ac:dyDescent="0.15">
      <c r="A1506" s="3"/>
      <c r="B1506" s="3"/>
      <c r="C1506" s="3"/>
      <c r="D1506" s="3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4"/>
      <c r="AD1506" s="3"/>
      <c r="AE1506" s="3"/>
      <c r="AF1506" s="3"/>
      <c r="AG1506" s="3"/>
      <c r="AH1506" s="3"/>
      <c r="AI1506" s="3"/>
      <c r="AJ1506" s="3"/>
      <c r="AK1506" s="3"/>
      <c r="AL1506" s="3"/>
      <c r="AM1506" s="1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0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29"/>
      <c r="BQ1506" s="34"/>
      <c r="BR1506" s="34"/>
      <c r="BS1506" s="34"/>
      <c r="BT1506" s="34"/>
      <c r="BU1506" s="34"/>
      <c r="BV1506" s="34"/>
      <c r="BW1506" s="34"/>
      <c r="BX1506" s="34"/>
      <c r="BY1506" s="31"/>
      <c r="BZ1506" s="31"/>
      <c r="CA1506" s="31"/>
      <c r="CB1506" s="31"/>
      <c r="CC1506" s="31"/>
      <c r="CD1506" s="31"/>
      <c r="CE1506" s="31"/>
      <c r="CF1506" s="31"/>
      <c r="CG1506" s="31"/>
      <c r="CH1506" s="31"/>
      <c r="CI1506" s="31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</row>
    <row r="1507" spans="1:99" x14ac:dyDescent="0.15">
      <c r="A1507" s="3"/>
      <c r="B1507" s="3"/>
      <c r="C1507" s="3"/>
      <c r="D1507" s="3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4"/>
      <c r="AD1507" s="3"/>
      <c r="AE1507" s="3"/>
      <c r="AF1507" s="3"/>
      <c r="AG1507" s="3"/>
      <c r="AH1507" s="3"/>
      <c r="AI1507" s="3"/>
      <c r="AJ1507" s="3"/>
      <c r="AK1507" s="3"/>
      <c r="AL1507" s="3"/>
      <c r="AM1507" s="1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0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29"/>
      <c r="BQ1507" s="34"/>
      <c r="BR1507" s="34"/>
      <c r="BS1507" s="34"/>
      <c r="BT1507" s="34"/>
      <c r="BU1507" s="34"/>
      <c r="BV1507" s="34"/>
      <c r="BW1507" s="34"/>
      <c r="BX1507" s="34"/>
      <c r="BY1507" s="31"/>
      <c r="BZ1507" s="31"/>
      <c r="CA1507" s="31"/>
      <c r="CB1507" s="31"/>
      <c r="CC1507" s="31"/>
      <c r="CD1507" s="31"/>
      <c r="CE1507" s="31"/>
      <c r="CF1507" s="31"/>
      <c r="CG1507" s="31"/>
      <c r="CH1507" s="31"/>
      <c r="CI1507" s="31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</row>
    <row r="1508" spans="1:99" x14ac:dyDescent="0.15">
      <c r="A1508" s="3"/>
      <c r="B1508" s="3"/>
      <c r="C1508" s="3"/>
      <c r="D1508" s="3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4"/>
      <c r="AD1508" s="3"/>
      <c r="AE1508" s="3"/>
      <c r="AF1508" s="3"/>
      <c r="AG1508" s="3"/>
      <c r="AH1508" s="3"/>
      <c r="AI1508" s="3"/>
      <c r="AJ1508" s="3"/>
      <c r="AK1508" s="3"/>
      <c r="AL1508" s="3"/>
      <c r="AM1508" s="1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0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29"/>
      <c r="BQ1508" s="34"/>
      <c r="BR1508" s="34"/>
      <c r="BS1508" s="34"/>
      <c r="BT1508" s="34"/>
      <c r="BU1508" s="34"/>
      <c r="BV1508" s="34"/>
      <c r="BW1508" s="34"/>
      <c r="BX1508" s="34"/>
      <c r="BY1508" s="31"/>
      <c r="BZ1508" s="31"/>
      <c r="CA1508" s="31"/>
      <c r="CB1508" s="31"/>
      <c r="CC1508" s="31"/>
      <c r="CD1508" s="31"/>
      <c r="CE1508" s="31"/>
      <c r="CF1508" s="31"/>
      <c r="CG1508" s="31"/>
      <c r="CH1508" s="31"/>
      <c r="CI1508" s="31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</row>
    <row r="1509" spans="1:99" x14ac:dyDescent="0.15">
      <c r="A1509" s="3"/>
      <c r="B1509" s="3"/>
      <c r="C1509" s="3"/>
      <c r="D1509" s="3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4"/>
      <c r="AD1509" s="3"/>
      <c r="AE1509" s="3"/>
      <c r="AF1509" s="3"/>
      <c r="AG1509" s="3"/>
      <c r="AH1509" s="3"/>
      <c r="AI1509" s="3"/>
      <c r="AJ1509" s="3"/>
      <c r="AK1509" s="3"/>
      <c r="AL1509" s="3"/>
      <c r="AM1509" s="1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0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29"/>
      <c r="BQ1509" s="34"/>
      <c r="BR1509" s="34"/>
      <c r="BS1509" s="34"/>
      <c r="BT1509" s="34"/>
      <c r="BU1509" s="34"/>
      <c r="BV1509" s="34"/>
      <c r="BW1509" s="34"/>
      <c r="BX1509" s="34"/>
      <c r="BY1509" s="31"/>
      <c r="BZ1509" s="31"/>
      <c r="CA1509" s="31"/>
      <c r="CB1509" s="31"/>
      <c r="CC1509" s="31"/>
      <c r="CD1509" s="31"/>
      <c r="CE1509" s="31"/>
      <c r="CF1509" s="31"/>
      <c r="CG1509" s="31"/>
      <c r="CH1509" s="31"/>
      <c r="CI1509" s="31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</row>
    <row r="1510" spans="1:99" x14ac:dyDescent="0.15">
      <c r="A1510" s="3"/>
      <c r="B1510" s="3"/>
      <c r="C1510" s="3"/>
      <c r="D1510" s="3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4"/>
      <c r="AD1510" s="3"/>
      <c r="AE1510" s="3"/>
      <c r="AF1510" s="3"/>
      <c r="AG1510" s="3"/>
      <c r="AH1510" s="3"/>
      <c r="AI1510" s="3"/>
      <c r="AJ1510" s="3"/>
      <c r="AK1510" s="3"/>
      <c r="AL1510" s="3"/>
      <c r="AM1510" s="1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0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29"/>
      <c r="BQ1510" s="34"/>
      <c r="BR1510" s="34"/>
      <c r="BS1510" s="34"/>
      <c r="BT1510" s="34"/>
      <c r="BU1510" s="34"/>
      <c r="BV1510" s="34"/>
      <c r="BW1510" s="34"/>
      <c r="BX1510" s="34"/>
      <c r="BY1510" s="31"/>
      <c r="BZ1510" s="31"/>
      <c r="CA1510" s="31"/>
      <c r="CB1510" s="31"/>
      <c r="CC1510" s="31"/>
      <c r="CD1510" s="31"/>
      <c r="CE1510" s="31"/>
      <c r="CF1510" s="31"/>
      <c r="CG1510" s="31"/>
      <c r="CH1510" s="31"/>
      <c r="CI1510" s="31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</row>
    <row r="1511" spans="1:99" x14ac:dyDescent="0.15">
      <c r="A1511" s="3"/>
      <c r="B1511" s="3"/>
      <c r="C1511" s="3"/>
      <c r="D1511" s="3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4"/>
      <c r="AD1511" s="3"/>
      <c r="AE1511" s="3"/>
      <c r="AF1511" s="3"/>
      <c r="AG1511" s="3"/>
      <c r="AH1511" s="3"/>
      <c r="AI1511" s="3"/>
      <c r="AJ1511" s="3"/>
      <c r="AK1511" s="3"/>
      <c r="AL1511" s="3"/>
      <c r="AM1511" s="1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0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29"/>
      <c r="BQ1511" s="34"/>
      <c r="BR1511" s="34"/>
      <c r="BS1511" s="34"/>
      <c r="BT1511" s="34"/>
      <c r="BU1511" s="34"/>
      <c r="BV1511" s="34"/>
      <c r="BW1511" s="34"/>
      <c r="BX1511" s="34"/>
      <c r="BY1511" s="31"/>
      <c r="BZ1511" s="31"/>
      <c r="CA1511" s="31"/>
      <c r="CB1511" s="31"/>
      <c r="CC1511" s="31"/>
      <c r="CD1511" s="31"/>
      <c r="CE1511" s="31"/>
      <c r="CF1511" s="31"/>
      <c r="CG1511" s="31"/>
      <c r="CH1511" s="31"/>
      <c r="CI1511" s="31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</row>
    <row r="1512" spans="1:99" x14ac:dyDescent="0.15">
      <c r="A1512" s="3"/>
      <c r="B1512" s="3"/>
      <c r="C1512" s="3"/>
      <c r="D1512" s="3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4"/>
      <c r="AD1512" s="3"/>
      <c r="AE1512" s="3"/>
      <c r="AF1512" s="3"/>
      <c r="AG1512" s="3"/>
      <c r="AH1512" s="3"/>
      <c r="AI1512" s="3"/>
      <c r="AJ1512" s="3"/>
      <c r="AK1512" s="3"/>
      <c r="AL1512" s="3"/>
      <c r="AM1512" s="1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0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29"/>
      <c r="BQ1512" s="34"/>
      <c r="BR1512" s="34"/>
      <c r="BS1512" s="34"/>
      <c r="BT1512" s="34"/>
      <c r="BU1512" s="34"/>
      <c r="BV1512" s="34"/>
      <c r="BW1512" s="34"/>
      <c r="BX1512" s="34"/>
      <c r="BY1512" s="31"/>
      <c r="BZ1512" s="31"/>
      <c r="CA1512" s="31"/>
      <c r="CB1512" s="31"/>
      <c r="CC1512" s="31"/>
      <c r="CD1512" s="31"/>
      <c r="CE1512" s="31"/>
      <c r="CF1512" s="31"/>
      <c r="CG1512" s="31"/>
      <c r="CH1512" s="31"/>
      <c r="CI1512" s="31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</row>
    <row r="1513" spans="1:99" x14ac:dyDescent="0.15">
      <c r="A1513" s="3"/>
      <c r="B1513" s="3"/>
      <c r="C1513" s="3"/>
      <c r="D1513" s="3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4"/>
      <c r="AD1513" s="3"/>
      <c r="AE1513" s="3"/>
      <c r="AF1513" s="3"/>
      <c r="AG1513" s="3"/>
      <c r="AH1513" s="3"/>
      <c r="AI1513" s="3"/>
      <c r="AJ1513" s="3"/>
      <c r="AK1513" s="3"/>
      <c r="AL1513" s="3"/>
      <c r="AM1513" s="1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0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29"/>
      <c r="BQ1513" s="34"/>
      <c r="BR1513" s="34"/>
      <c r="BS1513" s="34"/>
      <c r="BT1513" s="34"/>
      <c r="BU1513" s="34"/>
      <c r="BV1513" s="34"/>
      <c r="BW1513" s="34"/>
      <c r="BX1513" s="34"/>
      <c r="BY1513" s="31"/>
      <c r="BZ1513" s="31"/>
      <c r="CA1513" s="31"/>
      <c r="CB1513" s="31"/>
      <c r="CC1513" s="31"/>
      <c r="CD1513" s="31"/>
      <c r="CE1513" s="31"/>
      <c r="CF1513" s="31"/>
      <c r="CG1513" s="31"/>
      <c r="CH1513" s="31"/>
      <c r="CI1513" s="31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</row>
    <row r="1514" spans="1:99" x14ac:dyDescent="0.15">
      <c r="A1514" s="3"/>
      <c r="B1514" s="3"/>
      <c r="C1514" s="3"/>
      <c r="D1514" s="3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4"/>
      <c r="AD1514" s="3"/>
      <c r="AE1514" s="3"/>
      <c r="AF1514" s="3"/>
      <c r="AG1514" s="3"/>
      <c r="AH1514" s="3"/>
      <c r="AI1514" s="3"/>
      <c r="AJ1514" s="3"/>
      <c r="AK1514" s="3"/>
      <c r="AL1514" s="3"/>
      <c r="AM1514" s="1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0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29"/>
      <c r="BQ1514" s="34"/>
      <c r="BR1514" s="34"/>
      <c r="BS1514" s="34"/>
      <c r="BT1514" s="34"/>
      <c r="BU1514" s="34"/>
      <c r="BV1514" s="34"/>
      <c r="BW1514" s="34"/>
      <c r="BX1514" s="34"/>
      <c r="BY1514" s="31"/>
      <c r="BZ1514" s="31"/>
      <c r="CA1514" s="31"/>
      <c r="CB1514" s="31"/>
      <c r="CC1514" s="31"/>
      <c r="CD1514" s="31"/>
      <c r="CE1514" s="31"/>
      <c r="CF1514" s="31"/>
      <c r="CG1514" s="31"/>
      <c r="CH1514" s="31"/>
      <c r="CI1514" s="31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</row>
    <row r="1515" spans="1:99" x14ac:dyDescent="0.15">
      <c r="A1515" s="3"/>
      <c r="B1515" s="3"/>
      <c r="C1515" s="3"/>
      <c r="D1515" s="3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4"/>
      <c r="AD1515" s="3"/>
      <c r="AE1515" s="3"/>
      <c r="AF1515" s="3"/>
      <c r="AG1515" s="3"/>
      <c r="AH1515" s="3"/>
      <c r="AI1515" s="3"/>
      <c r="AJ1515" s="3"/>
      <c r="AK1515" s="3"/>
      <c r="AL1515" s="3"/>
      <c r="AM1515" s="1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0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29"/>
      <c r="BQ1515" s="34"/>
      <c r="BR1515" s="34"/>
      <c r="BS1515" s="34"/>
      <c r="BT1515" s="34"/>
      <c r="BU1515" s="34"/>
      <c r="BV1515" s="34"/>
      <c r="BW1515" s="34"/>
      <c r="BX1515" s="34"/>
      <c r="BY1515" s="31"/>
      <c r="BZ1515" s="31"/>
      <c r="CA1515" s="31"/>
      <c r="CB1515" s="31"/>
      <c r="CC1515" s="31"/>
      <c r="CD1515" s="31"/>
      <c r="CE1515" s="31"/>
      <c r="CF1515" s="31"/>
      <c r="CG1515" s="31"/>
      <c r="CH1515" s="31"/>
      <c r="CI1515" s="31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</row>
    <row r="1516" spans="1:99" x14ac:dyDescent="0.15">
      <c r="A1516" s="3"/>
      <c r="B1516" s="3"/>
      <c r="C1516" s="3"/>
      <c r="D1516" s="3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4"/>
      <c r="AD1516" s="3"/>
      <c r="AE1516" s="3"/>
      <c r="AF1516" s="3"/>
      <c r="AG1516" s="3"/>
      <c r="AH1516" s="3"/>
      <c r="AI1516" s="3"/>
      <c r="AJ1516" s="3"/>
      <c r="AK1516" s="3"/>
      <c r="AL1516" s="3"/>
      <c r="AM1516" s="1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0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29"/>
      <c r="BQ1516" s="34"/>
      <c r="BR1516" s="34"/>
      <c r="BS1516" s="34"/>
      <c r="BT1516" s="34"/>
      <c r="BU1516" s="34"/>
      <c r="BV1516" s="34"/>
      <c r="BW1516" s="34"/>
      <c r="BX1516" s="34"/>
      <c r="BY1516" s="31"/>
      <c r="BZ1516" s="31"/>
      <c r="CA1516" s="31"/>
      <c r="CB1516" s="31"/>
      <c r="CC1516" s="31"/>
      <c r="CD1516" s="31"/>
      <c r="CE1516" s="31"/>
      <c r="CF1516" s="31"/>
      <c r="CG1516" s="31"/>
      <c r="CH1516" s="31"/>
      <c r="CI1516" s="31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</row>
    <row r="1517" spans="1:99" x14ac:dyDescent="0.15">
      <c r="A1517" s="3"/>
      <c r="B1517" s="3"/>
      <c r="C1517" s="3"/>
      <c r="D1517" s="3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4"/>
      <c r="AD1517" s="3"/>
      <c r="AE1517" s="3"/>
      <c r="AF1517" s="3"/>
      <c r="AG1517" s="3"/>
      <c r="AH1517" s="3"/>
      <c r="AI1517" s="3"/>
      <c r="AJ1517" s="3"/>
      <c r="AK1517" s="3"/>
      <c r="AL1517" s="3"/>
      <c r="AM1517" s="1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0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29"/>
      <c r="BQ1517" s="34"/>
      <c r="BR1517" s="34"/>
      <c r="BS1517" s="34"/>
      <c r="BT1517" s="34"/>
      <c r="BU1517" s="34"/>
      <c r="BV1517" s="34"/>
      <c r="BW1517" s="34"/>
      <c r="BX1517" s="34"/>
      <c r="BY1517" s="31"/>
      <c r="BZ1517" s="31"/>
      <c r="CA1517" s="31"/>
      <c r="CB1517" s="31"/>
      <c r="CC1517" s="31"/>
      <c r="CD1517" s="31"/>
      <c r="CE1517" s="31"/>
      <c r="CF1517" s="31"/>
      <c r="CG1517" s="31"/>
      <c r="CH1517" s="31"/>
      <c r="CI1517" s="31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</row>
    <row r="1518" spans="1:99" x14ac:dyDescent="0.15">
      <c r="A1518" s="3"/>
      <c r="B1518" s="3"/>
      <c r="C1518" s="3"/>
      <c r="D1518" s="3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4"/>
      <c r="AD1518" s="3"/>
      <c r="AE1518" s="3"/>
      <c r="AF1518" s="3"/>
      <c r="AG1518" s="3"/>
      <c r="AH1518" s="3"/>
      <c r="AI1518" s="3"/>
      <c r="AJ1518" s="3"/>
      <c r="AK1518" s="3"/>
      <c r="AL1518" s="3"/>
      <c r="AM1518" s="1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0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29"/>
      <c r="BQ1518" s="34"/>
      <c r="BR1518" s="34"/>
      <c r="BS1518" s="34"/>
      <c r="BT1518" s="34"/>
      <c r="BU1518" s="34"/>
      <c r="BV1518" s="34"/>
      <c r="BW1518" s="34"/>
      <c r="BX1518" s="34"/>
      <c r="BY1518" s="31"/>
      <c r="BZ1518" s="31"/>
      <c r="CA1518" s="31"/>
      <c r="CB1518" s="31"/>
      <c r="CC1518" s="31"/>
      <c r="CD1518" s="31"/>
      <c r="CE1518" s="31"/>
      <c r="CF1518" s="31"/>
      <c r="CG1518" s="31"/>
      <c r="CH1518" s="31"/>
      <c r="CI1518" s="31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</row>
    <row r="1519" spans="1:99" x14ac:dyDescent="0.15">
      <c r="A1519" s="3"/>
      <c r="B1519" s="3"/>
      <c r="C1519" s="3"/>
      <c r="D1519" s="3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4"/>
      <c r="AD1519" s="3"/>
      <c r="AE1519" s="3"/>
      <c r="AF1519" s="3"/>
      <c r="AG1519" s="3"/>
      <c r="AH1519" s="3"/>
      <c r="AI1519" s="3"/>
      <c r="AJ1519" s="3"/>
      <c r="AK1519" s="3"/>
      <c r="AL1519" s="3"/>
      <c r="AM1519" s="1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0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29"/>
      <c r="BQ1519" s="34"/>
      <c r="BR1519" s="34"/>
      <c r="BS1519" s="34"/>
      <c r="BT1519" s="34"/>
      <c r="BU1519" s="34"/>
      <c r="BV1519" s="34"/>
      <c r="BW1519" s="34"/>
      <c r="BX1519" s="34"/>
      <c r="BY1519" s="31"/>
      <c r="BZ1519" s="31"/>
      <c r="CA1519" s="31"/>
      <c r="CB1519" s="31"/>
      <c r="CC1519" s="31"/>
      <c r="CD1519" s="31"/>
      <c r="CE1519" s="31"/>
      <c r="CF1519" s="31"/>
      <c r="CG1519" s="31"/>
      <c r="CH1519" s="31"/>
      <c r="CI1519" s="31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</row>
    <row r="1520" spans="1:99" x14ac:dyDescent="0.15">
      <c r="A1520" s="3"/>
      <c r="B1520" s="3"/>
      <c r="C1520" s="3"/>
      <c r="D1520" s="3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4"/>
      <c r="AD1520" s="3"/>
      <c r="AE1520" s="3"/>
      <c r="AF1520" s="3"/>
      <c r="AG1520" s="3"/>
      <c r="AH1520" s="3"/>
      <c r="AI1520" s="3"/>
      <c r="AJ1520" s="3"/>
      <c r="AK1520" s="3"/>
      <c r="AL1520" s="3"/>
      <c r="AM1520" s="1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0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29"/>
      <c r="BQ1520" s="34"/>
      <c r="BR1520" s="34"/>
      <c r="BS1520" s="34"/>
      <c r="BT1520" s="34"/>
      <c r="BU1520" s="34"/>
      <c r="BV1520" s="34"/>
      <c r="BW1520" s="34"/>
      <c r="BX1520" s="34"/>
      <c r="BY1520" s="31"/>
      <c r="BZ1520" s="31"/>
      <c r="CA1520" s="31"/>
      <c r="CB1520" s="31"/>
      <c r="CC1520" s="31"/>
      <c r="CD1520" s="31"/>
      <c r="CE1520" s="31"/>
      <c r="CF1520" s="31"/>
      <c r="CG1520" s="31"/>
      <c r="CH1520" s="31"/>
      <c r="CI1520" s="31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</row>
    <row r="1521" spans="1:99" x14ac:dyDescent="0.15">
      <c r="A1521" s="3"/>
      <c r="B1521" s="3"/>
      <c r="C1521" s="3"/>
      <c r="D1521" s="3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4"/>
      <c r="AD1521" s="3"/>
      <c r="AE1521" s="3"/>
      <c r="AF1521" s="3"/>
      <c r="AG1521" s="3"/>
      <c r="AH1521" s="3"/>
      <c r="AI1521" s="3"/>
      <c r="AJ1521" s="3"/>
      <c r="AK1521" s="3"/>
      <c r="AL1521" s="3"/>
      <c r="AM1521" s="1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0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29"/>
      <c r="BQ1521" s="34"/>
      <c r="BR1521" s="34"/>
      <c r="BS1521" s="34"/>
      <c r="BT1521" s="34"/>
      <c r="BU1521" s="34"/>
      <c r="BV1521" s="34"/>
      <c r="BW1521" s="34"/>
      <c r="BX1521" s="34"/>
      <c r="BY1521" s="31"/>
      <c r="BZ1521" s="31"/>
      <c r="CA1521" s="31"/>
      <c r="CB1521" s="31"/>
      <c r="CC1521" s="31"/>
      <c r="CD1521" s="31"/>
      <c r="CE1521" s="31"/>
      <c r="CF1521" s="31"/>
      <c r="CG1521" s="31"/>
      <c r="CH1521" s="31"/>
      <c r="CI1521" s="31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</row>
    <row r="1522" spans="1:99" x14ac:dyDescent="0.15">
      <c r="A1522" s="3"/>
      <c r="B1522" s="3"/>
      <c r="C1522" s="3"/>
      <c r="D1522" s="3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4"/>
      <c r="AD1522" s="3"/>
      <c r="AE1522" s="3"/>
      <c r="AF1522" s="3"/>
      <c r="AG1522" s="3"/>
      <c r="AH1522" s="3"/>
      <c r="AI1522" s="3"/>
      <c r="AJ1522" s="3"/>
      <c r="AK1522" s="3"/>
      <c r="AL1522" s="3"/>
      <c r="AM1522" s="1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0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29"/>
      <c r="BQ1522" s="34"/>
      <c r="BR1522" s="34"/>
      <c r="BS1522" s="34"/>
      <c r="BT1522" s="34"/>
      <c r="BU1522" s="34"/>
      <c r="BV1522" s="34"/>
      <c r="BW1522" s="34"/>
      <c r="BX1522" s="34"/>
      <c r="BY1522" s="31"/>
      <c r="BZ1522" s="31"/>
      <c r="CA1522" s="31"/>
      <c r="CB1522" s="31"/>
      <c r="CC1522" s="31"/>
      <c r="CD1522" s="31"/>
      <c r="CE1522" s="31"/>
      <c r="CF1522" s="31"/>
      <c r="CG1522" s="31"/>
      <c r="CH1522" s="31"/>
      <c r="CI1522" s="31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</row>
    <row r="1523" spans="1:99" x14ac:dyDescent="0.15">
      <c r="A1523" s="3"/>
      <c r="B1523" s="3"/>
      <c r="C1523" s="3"/>
      <c r="D1523" s="3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4"/>
      <c r="AD1523" s="3"/>
      <c r="AE1523" s="3"/>
      <c r="AF1523" s="3"/>
      <c r="AG1523" s="3"/>
      <c r="AH1523" s="3"/>
      <c r="AI1523" s="3"/>
      <c r="AJ1523" s="3"/>
      <c r="AK1523" s="3"/>
      <c r="AL1523" s="3"/>
      <c r="AM1523" s="1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0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29"/>
      <c r="BQ1523" s="34"/>
      <c r="BR1523" s="34"/>
      <c r="BS1523" s="34"/>
      <c r="BT1523" s="34"/>
      <c r="BU1523" s="34"/>
      <c r="BV1523" s="34"/>
      <c r="BW1523" s="34"/>
      <c r="BX1523" s="34"/>
      <c r="BY1523" s="31"/>
      <c r="BZ1523" s="31"/>
      <c r="CA1523" s="31"/>
      <c r="CB1523" s="31"/>
      <c r="CC1523" s="31"/>
      <c r="CD1523" s="31"/>
      <c r="CE1523" s="31"/>
      <c r="CF1523" s="31"/>
      <c r="CG1523" s="31"/>
      <c r="CH1523" s="31"/>
      <c r="CI1523" s="31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</row>
    <row r="1524" spans="1:99" x14ac:dyDescent="0.15">
      <c r="A1524" s="3"/>
      <c r="B1524" s="3"/>
      <c r="C1524" s="3"/>
      <c r="D1524" s="3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4"/>
      <c r="AD1524" s="3"/>
      <c r="AE1524" s="3"/>
      <c r="AF1524" s="3"/>
      <c r="AG1524" s="3"/>
      <c r="AH1524" s="3"/>
      <c r="AI1524" s="3"/>
      <c r="AJ1524" s="3"/>
      <c r="AK1524" s="3"/>
      <c r="AL1524" s="3"/>
      <c r="AM1524" s="1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0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29"/>
      <c r="BQ1524" s="34"/>
      <c r="BR1524" s="34"/>
      <c r="BS1524" s="34"/>
      <c r="BT1524" s="34"/>
      <c r="BU1524" s="34"/>
      <c r="BV1524" s="34"/>
      <c r="BW1524" s="34"/>
      <c r="BX1524" s="34"/>
      <c r="BY1524" s="31"/>
      <c r="BZ1524" s="31"/>
      <c r="CA1524" s="31"/>
      <c r="CB1524" s="31"/>
      <c r="CC1524" s="31"/>
      <c r="CD1524" s="31"/>
      <c r="CE1524" s="31"/>
      <c r="CF1524" s="31"/>
      <c r="CG1524" s="31"/>
      <c r="CH1524" s="31"/>
      <c r="CI1524" s="31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</row>
    <row r="1525" spans="1:99" x14ac:dyDescent="0.15">
      <c r="A1525" s="3"/>
      <c r="B1525" s="3"/>
      <c r="C1525" s="3"/>
      <c r="D1525" s="3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4"/>
      <c r="AD1525" s="3"/>
      <c r="AE1525" s="3"/>
      <c r="AF1525" s="3"/>
      <c r="AG1525" s="3"/>
      <c r="AH1525" s="3"/>
      <c r="AI1525" s="3"/>
      <c r="AJ1525" s="3"/>
      <c r="AK1525" s="3"/>
      <c r="AL1525" s="3"/>
      <c r="AM1525" s="1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0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29"/>
      <c r="BQ1525" s="34"/>
      <c r="BR1525" s="34"/>
      <c r="BS1525" s="34"/>
      <c r="BT1525" s="34"/>
      <c r="BU1525" s="34"/>
      <c r="BV1525" s="34"/>
      <c r="BW1525" s="34"/>
      <c r="BX1525" s="34"/>
      <c r="BY1525" s="31"/>
      <c r="BZ1525" s="31"/>
      <c r="CA1525" s="31"/>
      <c r="CB1525" s="31"/>
      <c r="CC1525" s="31"/>
      <c r="CD1525" s="31"/>
      <c r="CE1525" s="31"/>
      <c r="CF1525" s="31"/>
      <c r="CG1525" s="31"/>
      <c r="CH1525" s="31"/>
      <c r="CI1525" s="31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</row>
    <row r="1526" spans="1:99" x14ac:dyDescent="0.15">
      <c r="A1526" s="3"/>
      <c r="B1526" s="3"/>
      <c r="C1526" s="3"/>
      <c r="D1526" s="3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4"/>
      <c r="AD1526" s="3"/>
      <c r="AE1526" s="3"/>
      <c r="AF1526" s="3"/>
      <c r="AG1526" s="3"/>
      <c r="AH1526" s="3"/>
      <c r="AI1526" s="3"/>
      <c r="AJ1526" s="3"/>
      <c r="AK1526" s="3"/>
      <c r="AL1526" s="3"/>
      <c r="AM1526" s="1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0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29"/>
      <c r="BQ1526" s="34"/>
      <c r="BR1526" s="34"/>
      <c r="BS1526" s="34"/>
      <c r="BT1526" s="34"/>
      <c r="BU1526" s="34"/>
      <c r="BV1526" s="34"/>
      <c r="BW1526" s="34"/>
      <c r="BX1526" s="34"/>
      <c r="BY1526" s="31"/>
      <c r="BZ1526" s="31"/>
      <c r="CA1526" s="31"/>
      <c r="CB1526" s="31"/>
      <c r="CC1526" s="31"/>
      <c r="CD1526" s="31"/>
      <c r="CE1526" s="31"/>
      <c r="CF1526" s="31"/>
      <c r="CG1526" s="31"/>
      <c r="CH1526" s="31"/>
      <c r="CI1526" s="31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</row>
    <row r="1527" spans="1:99" x14ac:dyDescent="0.15">
      <c r="A1527" s="3"/>
      <c r="B1527" s="3"/>
      <c r="C1527" s="3"/>
      <c r="D1527" s="3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4"/>
      <c r="AD1527" s="3"/>
      <c r="AE1527" s="3"/>
      <c r="AF1527" s="3"/>
      <c r="AG1527" s="3"/>
      <c r="AH1527" s="3"/>
      <c r="AI1527" s="3"/>
      <c r="AJ1527" s="3"/>
      <c r="AK1527" s="3"/>
      <c r="AL1527" s="3"/>
      <c r="AM1527" s="1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0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29"/>
      <c r="BQ1527" s="34"/>
      <c r="BR1527" s="34"/>
      <c r="BS1527" s="34"/>
      <c r="BT1527" s="34"/>
      <c r="BU1527" s="34"/>
      <c r="BV1527" s="34"/>
      <c r="BW1527" s="34"/>
      <c r="BX1527" s="34"/>
      <c r="BY1527" s="31"/>
      <c r="BZ1527" s="31"/>
      <c r="CA1527" s="31"/>
      <c r="CB1527" s="31"/>
      <c r="CC1527" s="31"/>
      <c r="CD1527" s="31"/>
      <c r="CE1527" s="31"/>
      <c r="CF1527" s="31"/>
      <c r="CG1527" s="31"/>
      <c r="CH1527" s="31"/>
      <c r="CI1527" s="31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</row>
    <row r="1528" spans="1:99" x14ac:dyDescent="0.15">
      <c r="A1528" s="3"/>
      <c r="B1528" s="3"/>
      <c r="C1528" s="3"/>
      <c r="D1528" s="3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4"/>
      <c r="AD1528" s="3"/>
      <c r="AE1528" s="3"/>
      <c r="AF1528" s="3"/>
      <c r="AG1528" s="3"/>
      <c r="AH1528" s="3"/>
      <c r="AI1528" s="3"/>
      <c r="AJ1528" s="3"/>
      <c r="AK1528" s="3"/>
      <c r="AL1528" s="3"/>
      <c r="AM1528" s="1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0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29"/>
      <c r="BQ1528" s="34"/>
      <c r="BR1528" s="34"/>
      <c r="BS1528" s="34"/>
      <c r="BT1528" s="34"/>
      <c r="BU1528" s="34"/>
      <c r="BV1528" s="34"/>
      <c r="BW1528" s="34"/>
      <c r="BX1528" s="34"/>
      <c r="BY1528" s="31"/>
      <c r="BZ1528" s="31"/>
      <c r="CA1528" s="31"/>
      <c r="CB1528" s="31"/>
      <c r="CC1528" s="31"/>
      <c r="CD1528" s="31"/>
      <c r="CE1528" s="31"/>
      <c r="CF1528" s="31"/>
      <c r="CG1528" s="31"/>
      <c r="CH1528" s="31"/>
      <c r="CI1528" s="31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</row>
    <row r="1529" spans="1:99" x14ac:dyDescent="0.15">
      <c r="A1529" s="3"/>
      <c r="B1529" s="3"/>
      <c r="C1529" s="3"/>
      <c r="D1529" s="3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4"/>
      <c r="AD1529" s="3"/>
      <c r="AE1529" s="3"/>
      <c r="AF1529" s="3"/>
      <c r="AG1529" s="3"/>
      <c r="AH1529" s="3"/>
      <c r="AI1529" s="3"/>
      <c r="AJ1529" s="3"/>
      <c r="AK1529" s="3"/>
      <c r="AL1529" s="3"/>
      <c r="AM1529" s="1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0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29"/>
      <c r="BQ1529" s="34"/>
      <c r="BR1529" s="34"/>
      <c r="BS1529" s="34"/>
      <c r="BT1529" s="34"/>
      <c r="BU1529" s="34"/>
      <c r="BV1529" s="34"/>
      <c r="BW1529" s="34"/>
      <c r="BX1529" s="34"/>
      <c r="BY1529" s="31"/>
      <c r="BZ1529" s="31"/>
      <c r="CA1529" s="31"/>
      <c r="CB1529" s="31"/>
      <c r="CC1529" s="31"/>
      <c r="CD1529" s="31"/>
      <c r="CE1529" s="31"/>
      <c r="CF1529" s="31"/>
      <c r="CG1529" s="31"/>
      <c r="CH1529" s="31"/>
      <c r="CI1529" s="31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</row>
    <row r="1530" spans="1:99" x14ac:dyDescent="0.15">
      <c r="A1530" s="3"/>
      <c r="B1530" s="3"/>
      <c r="C1530" s="3"/>
      <c r="D1530" s="3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4"/>
      <c r="AD1530" s="3"/>
      <c r="AE1530" s="3"/>
      <c r="AF1530" s="3"/>
      <c r="AG1530" s="3"/>
      <c r="AH1530" s="3"/>
      <c r="AI1530" s="3"/>
      <c r="AJ1530" s="3"/>
      <c r="AK1530" s="3"/>
      <c r="AL1530" s="3"/>
      <c r="AM1530" s="1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0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29"/>
      <c r="BQ1530" s="34"/>
      <c r="BR1530" s="34"/>
      <c r="BS1530" s="34"/>
      <c r="BT1530" s="34"/>
      <c r="BU1530" s="34"/>
      <c r="BV1530" s="34"/>
      <c r="BW1530" s="34"/>
      <c r="BX1530" s="34"/>
      <c r="BY1530" s="31"/>
      <c r="BZ1530" s="31"/>
      <c r="CA1530" s="31"/>
      <c r="CB1530" s="31"/>
      <c r="CC1530" s="31"/>
      <c r="CD1530" s="31"/>
      <c r="CE1530" s="31"/>
      <c r="CF1530" s="31"/>
      <c r="CG1530" s="31"/>
      <c r="CH1530" s="31"/>
      <c r="CI1530" s="31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</row>
    <row r="1531" spans="1:99" x14ac:dyDescent="0.15">
      <c r="A1531" s="3"/>
      <c r="B1531" s="3"/>
      <c r="C1531" s="3"/>
      <c r="D1531" s="3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4"/>
      <c r="AD1531" s="3"/>
      <c r="AE1531" s="3"/>
      <c r="AF1531" s="3"/>
      <c r="AG1531" s="3"/>
      <c r="AH1531" s="3"/>
      <c r="AI1531" s="3"/>
      <c r="AJ1531" s="3"/>
      <c r="AK1531" s="3"/>
      <c r="AL1531" s="3"/>
      <c r="AM1531" s="1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0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29"/>
      <c r="BQ1531" s="34"/>
      <c r="BR1531" s="34"/>
      <c r="BS1531" s="34"/>
      <c r="BT1531" s="34"/>
      <c r="BU1531" s="34"/>
      <c r="BV1531" s="34"/>
      <c r="BW1531" s="34"/>
      <c r="BX1531" s="34"/>
      <c r="BY1531" s="31"/>
      <c r="BZ1531" s="31"/>
      <c r="CA1531" s="31"/>
      <c r="CB1531" s="31"/>
      <c r="CC1531" s="31"/>
      <c r="CD1531" s="31"/>
      <c r="CE1531" s="31"/>
      <c r="CF1531" s="31"/>
      <c r="CG1531" s="31"/>
      <c r="CH1531" s="31"/>
      <c r="CI1531" s="31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</row>
    <row r="1532" spans="1:99" x14ac:dyDescent="0.15">
      <c r="A1532" s="3"/>
      <c r="B1532" s="3"/>
      <c r="C1532" s="3"/>
      <c r="D1532" s="3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4"/>
      <c r="AD1532" s="3"/>
      <c r="AE1532" s="3"/>
      <c r="AF1532" s="3"/>
      <c r="AG1532" s="3"/>
      <c r="AH1532" s="3"/>
      <c r="AI1532" s="3"/>
      <c r="AJ1532" s="3"/>
      <c r="AK1532" s="3"/>
      <c r="AL1532" s="3"/>
      <c r="AM1532" s="1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0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29"/>
      <c r="BQ1532" s="34"/>
      <c r="BR1532" s="34"/>
      <c r="BS1532" s="34"/>
      <c r="BT1532" s="34"/>
      <c r="BU1532" s="34"/>
      <c r="BV1532" s="34"/>
      <c r="BW1532" s="34"/>
      <c r="BX1532" s="34"/>
      <c r="BY1532" s="31"/>
      <c r="BZ1532" s="31"/>
      <c r="CA1532" s="31"/>
      <c r="CB1532" s="31"/>
      <c r="CC1532" s="31"/>
      <c r="CD1532" s="31"/>
      <c r="CE1532" s="31"/>
      <c r="CF1532" s="31"/>
      <c r="CG1532" s="31"/>
      <c r="CH1532" s="31"/>
      <c r="CI1532" s="31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</row>
    <row r="1533" spans="1:99" x14ac:dyDescent="0.15">
      <c r="A1533" s="3"/>
      <c r="B1533" s="3"/>
      <c r="C1533" s="3"/>
      <c r="D1533" s="3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4"/>
      <c r="AD1533" s="3"/>
      <c r="AE1533" s="3"/>
      <c r="AF1533" s="3"/>
      <c r="AG1533" s="3"/>
      <c r="AH1533" s="3"/>
      <c r="AI1533" s="3"/>
      <c r="AJ1533" s="3"/>
      <c r="AK1533" s="3"/>
      <c r="AL1533" s="3"/>
      <c r="AM1533" s="1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0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29"/>
      <c r="BQ1533" s="34"/>
      <c r="BR1533" s="34"/>
      <c r="BS1533" s="34"/>
      <c r="BT1533" s="34"/>
      <c r="BU1533" s="34"/>
      <c r="BV1533" s="34"/>
      <c r="BW1533" s="34"/>
      <c r="BX1533" s="34"/>
      <c r="BY1533" s="31"/>
      <c r="BZ1533" s="31"/>
      <c r="CA1533" s="31"/>
      <c r="CB1533" s="31"/>
      <c r="CC1533" s="31"/>
      <c r="CD1533" s="31"/>
      <c r="CE1533" s="31"/>
      <c r="CF1533" s="31"/>
      <c r="CG1533" s="31"/>
      <c r="CH1533" s="31"/>
      <c r="CI1533" s="31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</row>
    <row r="1534" spans="1:99" x14ac:dyDescent="0.15">
      <c r="A1534" s="3"/>
      <c r="B1534" s="3"/>
      <c r="C1534" s="3"/>
      <c r="D1534" s="3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4"/>
      <c r="AD1534" s="3"/>
      <c r="AE1534" s="3"/>
      <c r="AF1534" s="3"/>
      <c r="AG1534" s="3"/>
      <c r="AH1534" s="3"/>
      <c r="AI1534" s="3"/>
      <c r="AJ1534" s="3"/>
      <c r="AK1534" s="3"/>
      <c r="AL1534" s="3"/>
      <c r="AM1534" s="1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0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29"/>
      <c r="BQ1534" s="34"/>
      <c r="BR1534" s="34"/>
      <c r="BS1534" s="34"/>
      <c r="BT1534" s="34"/>
      <c r="BU1534" s="34"/>
      <c r="BV1534" s="34"/>
      <c r="BW1534" s="34"/>
      <c r="BX1534" s="34"/>
      <c r="BY1534" s="31"/>
      <c r="BZ1534" s="31"/>
      <c r="CA1534" s="31"/>
      <c r="CB1534" s="31"/>
      <c r="CC1534" s="31"/>
      <c r="CD1534" s="31"/>
      <c r="CE1534" s="31"/>
      <c r="CF1534" s="31"/>
      <c r="CG1534" s="31"/>
      <c r="CH1534" s="31"/>
      <c r="CI1534" s="31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</row>
    <row r="1535" spans="1:99" x14ac:dyDescent="0.15">
      <c r="A1535" s="3"/>
      <c r="B1535" s="3"/>
      <c r="C1535" s="3"/>
      <c r="D1535" s="3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4"/>
      <c r="AD1535" s="3"/>
      <c r="AE1535" s="3"/>
      <c r="AF1535" s="3"/>
      <c r="AG1535" s="3"/>
      <c r="AH1535" s="3"/>
      <c r="AI1535" s="3"/>
      <c r="AJ1535" s="3"/>
      <c r="AK1535" s="3"/>
      <c r="AL1535" s="3"/>
      <c r="AM1535" s="1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0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29"/>
      <c r="BQ1535" s="34"/>
      <c r="BR1535" s="34"/>
      <c r="BS1535" s="34"/>
      <c r="BT1535" s="34"/>
      <c r="BU1535" s="34"/>
      <c r="BV1535" s="34"/>
      <c r="BW1535" s="34"/>
      <c r="BX1535" s="34"/>
      <c r="BY1535" s="31"/>
      <c r="BZ1535" s="31"/>
      <c r="CA1535" s="31"/>
      <c r="CB1535" s="31"/>
      <c r="CC1535" s="31"/>
      <c r="CD1535" s="31"/>
      <c r="CE1535" s="31"/>
      <c r="CF1535" s="31"/>
      <c r="CG1535" s="31"/>
      <c r="CH1535" s="31"/>
      <c r="CI1535" s="31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</row>
    <row r="1536" spans="1:99" x14ac:dyDescent="0.15">
      <c r="A1536" s="3"/>
      <c r="B1536" s="3"/>
      <c r="C1536" s="3"/>
      <c r="D1536" s="3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4"/>
      <c r="AD1536" s="3"/>
      <c r="AE1536" s="3"/>
      <c r="AF1536" s="3"/>
      <c r="AG1536" s="3"/>
      <c r="AH1536" s="3"/>
      <c r="AI1536" s="3"/>
      <c r="AJ1536" s="3"/>
      <c r="AK1536" s="3"/>
      <c r="AL1536" s="3"/>
      <c r="AM1536" s="1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0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29"/>
      <c r="BQ1536" s="34"/>
      <c r="BR1536" s="34"/>
      <c r="BS1536" s="34"/>
      <c r="BT1536" s="34"/>
      <c r="BU1536" s="34"/>
      <c r="BV1536" s="34"/>
      <c r="BW1536" s="34"/>
      <c r="BX1536" s="34"/>
      <c r="BY1536" s="31"/>
      <c r="BZ1536" s="31"/>
      <c r="CA1536" s="31"/>
      <c r="CB1536" s="31"/>
      <c r="CC1536" s="31"/>
      <c r="CD1536" s="31"/>
      <c r="CE1536" s="31"/>
      <c r="CF1536" s="31"/>
      <c r="CG1536" s="31"/>
      <c r="CH1536" s="31"/>
      <c r="CI1536" s="31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</row>
    <row r="1537" spans="1:99" x14ac:dyDescent="0.15">
      <c r="A1537" s="3"/>
      <c r="B1537" s="3"/>
      <c r="C1537" s="3"/>
      <c r="D1537" s="3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4"/>
      <c r="AD1537" s="3"/>
      <c r="AE1537" s="3"/>
      <c r="AF1537" s="3"/>
      <c r="AG1537" s="3"/>
      <c r="AH1537" s="3"/>
      <c r="AI1537" s="3"/>
      <c r="AJ1537" s="3"/>
      <c r="AK1537" s="3"/>
      <c r="AL1537" s="3"/>
      <c r="AM1537" s="1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0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29"/>
      <c r="BQ1537" s="34"/>
      <c r="BR1537" s="34"/>
      <c r="BS1537" s="34"/>
      <c r="BT1537" s="34"/>
      <c r="BU1537" s="34"/>
      <c r="BV1537" s="34"/>
      <c r="BW1537" s="34"/>
      <c r="BX1537" s="34"/>
      <c r="BY1537" s="31"/>
      <c r="BZ1537" s="31"/>
      <c r="CA1537" s="31"/>
      <c r="CB1537" s="31"/>
      <c r="CC1537" s="31"/>
      <c r="CD1537" s="31"/>
      <c r="CE1537" s="31"/>
      <c r="CF1537" s="31"/>
      <c r="CG1537" s="31"/>
      <c r="CH1537" s="31"/>
      <c r="CI1537" s="31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</row>
    <row r="1538" spans="1:99" x14ac:dyDescent="0.15">
      <c r="A1538" s="3"/>
      <c r="B1538" s="3"/>
      <c r="C1538" s="3"/>
      <c r="D1538" s="3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4"/>
      <c r="AD1538" s="3"/>
      <c r="AE1538" s="3"/>
      <c r="AF1538" s="3"/>
      <c r="AG1538" s="3"/>
      <c r="AH1538" s="3"/>
      <c r="AI1538" s="3"/>
      <c r="AJ1538" s="3"/>
      <c r="AK1538" s="3"/>
      <c r="AL1538" s="3"/>
      <c r="AM1538" s="1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0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29"/>
      <c r="BQ1538" s="34"/>
      <c r="BR1538" s="34"/>
      <c r="BS1538" s="34"/>
      <c r="BT1538" s="34"/>
      <c r="BU1538" s="34"/>
      <c r="BV1538" s="34"/>
      <c r="BW1538" s="34"/>
      <c r="BX1538" s="34"/>
      <c r="BY1538" s="31"/>
      <c r="BZ1538" s="31"/>
      <c r="CA1538" s="31"/>
      <c r="CB1538" s="31"/>
      <c r="CC1538" s="31"/>
      <c r="CD1538" s="31"/>
      <c r="CE1538" s="31"/>
      <c r="CF1538" s="31"/>
      <c r="CG1538" s="31"/>
      <c r="CH1538" s="31"/>
      <c r="CI1538" s="31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</row>
    <row r="1539" spans="1:99" x14ac:dyDescent="0.15">
      <c r="A1539" s="3"/>
      <c r="B1539" s="3"/>
      <c r="C1539" s="3"/>
      <c r="D1539" s="3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4"/>
      <c r="AD1539" s="3"/>
      <c r="AE1539" s="3"/>
      <c r="AF1539" s="3"/>
      <c r="AG1539" s="3"/>
      <c r="AH1539" s="3"/>
      <c r="AI1539" s="3"/>
      <c r="AJ1539" s="3"/>
      <c r="AK1539" s="3"/>
      <c r="AL1539" s="3"/>
      <c r="AM1539" s="1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0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29"/>
      <c r="BQ1539" s="34"/>
      <c r="BR1539" s="34"/>
      <c r="BS1539" s="34"/>
      <c r="BT1539" s="34"/>
      <c r="BU1539" s="34"/>
      <c r="BV1539" s="34"/>
      <c r="BW1539" s="34"/>
      <c r="BX1539" s="34"/>
      <c r="BY1539" s="31"/>
      <c r="BZ1539" s="31"/>
      <c r="CA1539" s="31"/>
      <c r="CB1539" s="31"/>
      <c r="CC1539" s="31"/>
      <c r="CD1539" s="31"/>
      <c r="CE1539" s="31"/>
      <c r="CF1539" s="31"/>
      <c r="CG1539" s="31"/>
      <c r="CH1539" s="31"/>
      <c r="CI1539" s="31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</row>
    <row r="1540" spans="1:99" x14ac:dyDescent="0.15">
      <c r="A1540" s="3"/>
      <c r="B1540" s="3"/>
      <c r="C1540" s="3"/>
      <c r="D1540" s="3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4"/>
      <c r="AD1540" s="3"/>
      <c r="AE1540" s="3"/>
      <c r="AF1540" s="3"/>
      <c r="AG1540" s="3"/>
      <c r="AH1540" s="3"/>
      <c r="AI1540" s="3"/>
      <c r="AJ1540" s="3"/>
      <c r="AK1540" s="3"/>
      <c r="AL1540" s="3"/>
      <c r="AM1540" s="1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0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29"/>
      <c r="BQ1540" s="34"/>
      <c r="BR1540" s="34"/>
      <c r="BS1540" s="34"/>
      <c r="BT1540" s="34"/>
      <c r="BU1540" s="34"/>
      <c r="BV1540" s="34"/>
      <c r="BW1540" s="34"/>
      <c r="BX1540" s="34"/>
      <c r="BY1540" s="31"/>
      <c r="BZ1540" s="31"/>
      <c r="CA1540" s="31"/>
      <c r="CB1540" s="31"/>
      <c r="CC1540" s="31"/>
      <c r="CD1540" s="31"/>
      <c r="CE1540" s="31"/>
      <c r="CF1540" s="31"/>
      <c r="CG1540" s="31"/>
      <c r="CH1540" s="31"/>
      <c r="CI1540" s="31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</row>
    <row r="1541" spans="1:99" x14ac:dyDescent="0.15">
      <c r="A1541" s="3"/>
      <c r="B1541" s="3"/>
      <c r="C1541" s="3"/>
      <c r="D1541" s="3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4"/>
      <c r="AD1541" s="3"/>
      <c r="AE1541" s="3"/>
      <c r="AF1541" s="3"/>
      <c r="AG1541" s="3"/>
      <c r="AH1541" s="3"/>
      <c r="AI1541" s="3"/>
      <c r="AJ1541" s="3"/>
      <c r="AK1541" s="3"/>
      <c r="AL1541" s="3"/>
      <c r="AM1541" s="1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0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29"/>
      <c r="BQ1541" s="34"/>
      <c r="BR1541" s="34"/>
      <c r="BS1541" s="34"/>
      <c r="BT1541" s="34"/>
      <c r="BU1541" s="34"/>
      <c r="BV1541" s="34"/>
      <c r="BW1541" s="34"/>
      <c r="BX1541" s="34"/>
      <c r="BY1541" s="31"/>
      <c r="BZ1541" s="31"/>
      <c r="CA1541" s="31"/>
      <c r="CB1541" s="31"/>
      <c r="CC1541" s="31"/>
      <c r="CD1541" s="31"/>
      <c r="CE1541" s="31"/>
      <c r="CF1541" s="31"/>
      <c r="CG1541" s="31"/>
      <c r="CH1541" s="31"/>
      <c r="CI1541" s="31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</row>
    <row r="1542" spans="1:99" x14ac:dyDescent="0.15">
      <c r="A1542" s="3"/>
      <c r="B1542" s="3"/>
      <c r="C1542" s="3"/>
      <c r="D1542" s="3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4"/>
      <c r="AD1542" s="3"/>
      <c r="AE1542" s="3"/>
      <c r="AF1542" s="3"/>
      <c r="AG1542" s="3"/>
      <c r="AH1542" s="3"/>
      <c r="AI1542" s="3"/>
      <c r="AJ1542" s="3"/>
      <c r="AK1542" s="3"/>
      <c r="AL1542" s="3"/>
      <c r="AM1542" s="1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0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29"/>
      <c r="BQ1542" s="34"/>
      <c r="BR1542" s="34"/>
      <c r="BS1542" s="34"/>
      <c r="BT1542" s="34"/>
      <c r="BU1542" s="34"/>
      <c r="BV1542" s="34"/>
      <c r="BW1542" s="34"/>
      <c r="BX1542" s="34"/>
      <c r="BY1542" s="31"/>
      <c r="BZ1542" s="31"/>
      <c r="CA1542" s="31"/>
      <c r="CB1542" s="31"/>
      <c r="CC1542" s="31"/>
      <c r="CD1542" s="31"/>
      <c r="CE1542" s="31"/>
      <c r="CF1542" s="31"/>
      <c r="CG1542" s="31"/>
      <c r="CH1542" s="31"/>
      <c r="CI1542" s="31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</row>
    <row r="1543" spans="1:99" x14ac:dyDescent="0.15">
      <c r="A1543" s="3"/>
      <c r="B1543" s="3"/>
      <c r="C1543" s="3"/>
      <c r="D1543" s="3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4"/>
      <c r="AD1543" s="3"/>
      <c r="AE1543" s="3"/>
      <c r="AF1543" s="3"/>
      <c r="AG1543" s="3"/>
      <c r="AH1543" s="3"/>
      <c r="AI1543" s="3"/>
      <c r="AJ1543" s="3"/>
      <c r="AK1543" s="3"/>
      <c r="AL1543" s="3"/>
      <c r="AM1543" s="1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0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29"/>
      <c r="BQ1543" s="34"/>
      <c r="BR1543" s="34"/>
      <c r="BS1543" s="34"/>
      <c r="BT1543" s="34"/>
      <c r="BU1543" s="34"/>
      <c r="BV1543" s="34"/>
      <c r="BW1543" s="34"/>
      <c r="BX1543" s="34"/>
      <c r="BY1543" s="31"/>
      <c r="BZ1543" s="31"/>
      <c r="CA1543" s="31"/>
      <c r="CB1543" s="31"/>
      <c r="CC1543" s="31"/>
      <c r="CD1543" s="31"/>
      <c r="CE1543" s="31"/>
      <c r="CF1543" s="31"/>
      <c r="CG1543" s="31"/>
      <c r="CH1543" s="31"/>
      <c r="CI1543" s="31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</row>
    <row r="1544" spans="1:99" x14ac:dyDescent="0.15">
      <c r="A1544" s="3"/>
      <c r="B1544" s="3"/>
      <c r="C1544" s="3"/>
      <c r="D1544" s="3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4"/>
      <c r="AD1544" s="3"/>
      <c r="AE1544" s="3"/>
      <c r="AF1544" s="3"/>
      <c r="AG1544" s="3"/>
      <c r="AH1544" s="3"/>
      <c r="AI1544" s="3"/>
      <c r="AJ1544" s="3"/>
      <c r="AK1544" s="3"/>
      <c r="AL1544" s="3"/>
      <c r="AM1544" s="1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0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29"/>
      <c r="BQ1544" s="34"/>
      <c r="BR1544" s="34"/>
      <c r="BS1544" s="34"/>
      <c r="BT1544" s="34"/>
      <c r="BU1544" s="34"/>
      <c r="BV1544" s="34"/>
      <c r="BW1544" s="34"/>
      <c r="BX1544" s="34"/>
      <c r="BY1544" s="31"/>
      <c r="BZ1544" s="31"/>
      <c r="CA1544" s="31"/>
      <c r="CB1544" s="31"/>
      <c r="CC1544" s="31"/>
      <c r="CD1544" s="31"/>
      <c r="CE1544" s="31"/>
      <c r="CF1544" s="31"/>
      <c r="CG1544" s="31"/>
      <c r="CH1544" s="31"/>
      <c r="CI1544" s="31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</row>
    <row r="1545" spans="1:99" x14ac:dyDescent="0.15">
      <c r="A1545" s="3"/>
      <c r="B1545" s="3"/>
      <c r="C1545" s="3"/>
      <c r="D1545" s="3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4"/>
      <c r="AD1545" s="3"/>
      <c r="AE1545" s="3"/>
      <c r="AF1545" s="3"/>
      <c r="AG1545" s="3"/>
      <c r="AH1545" s="3"/>
      <c r="AI1545" s="3"/>
      <c r="AJ1545" s="3"/>
      <c r="AK1545" s="3"/>
      <c r="AL1545" s="3"/>
      <c r="AM1545" s="1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0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29"/>
      <c r="BQ1545" s="34"/>
      <c r="BR1545" s="34"/>
      <c r="BS1545" s="34"/>
      <c r="BT1545" s="34"/>
      <c r="BU1545" s="34"/>
      <c r="BV1545" s="34"/>
      <c r="BW1545" s="34"/>
      <c r="BX1545" s="34"/>
      <c r="BY1545" s="31"/>
      <c r="BZ1545" s="31"/>
      <c r="CA1545" s="31"/>
      <c r="CB1545" s="31"/>
      <c r="CC1545" s="31"/>
      <c r="CD1545" s="31"/>
      <c r="CE1545" s="31"/>
      <c r="CF1545" s="31"/>
      <c r="CG1545" s="31"/>
      <c r="CH1545" s="31"/>
      <c r="CI1545" s="31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</row>
    <row r="1546" spans="1:99" x14ac:dyDescent="0.15">
      <c r="A1546" s="3"/>
      <c r="B1546" s="3"/>
      <c r="C1546" s="3"/>
      <c r="D1546" s="3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4"/>
      <c r="AD1546" s="3"/>
      <c r="AE1546" s="3"/>
      <c r="AF1546" s="3"/>
      <c r="AG1546" s="3"/>
      <c r="AH1546" s="3"/>
      <c r="AI1546" s="3"/>
      <c r="AJ1546" s="3"/>
      <c r="AK1546" s="3"/>
      <c r="AL1546" s="3"/>
      <c r="AM1546" s="1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0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29"/>
      <c r="BQ1546" s="34"/>
      <c r="BR1546" s="34"/>
      <c r="BS1546" s="34"/>
      <c r="BT1546" s="34"/>
      <c r="BU1546" s="34"/>
      <c r="BV1546" s="34"/>
      <c r="BW1546" s="34"/>
      <c r="BX1546" s="34"/>
      <c r="BY1546" s="31"/>
      <c r="BZ1546" s="31"/>
      <c r="CA1546" s="31"/>
      <c r="CB1546" s="31"/>
      <c r="CC1546" s="31"/>
      <c r="CD1546" s="31"/>
      <c r="CE1546" s="31"/>
      <c r="CF1546" s="31"/>
      <c r="CG1546" s="31"/>
      <c r="CH1546" s="31"/>
      <c r="CI1546" s="31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</row>
    <row r="1547" spans="1:99" x14ac:dyDescent="0.15">
      <c r="A1547" s="3"/>
      <c r="B1547" s="3"/>
      <c r="C1547" s="3"/>
      <c r="D1547" s="3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4"/>
      <c r="AD1547" s="3"/>
      <c r="AE1547" s="3"/>
      <c r="AF1547" s="3"/>
      <c r="AG1547" s="3"/>
      <c r="AH1547" s="3"/>
      <c r="AI1547" s="3"/>
      <c r="AJ1547" s="3"/>
      <c r="AK1547" s="3"/>
      <c r="AL1547" s="3"/>
      <c r="AM1547" s="1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0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29"/>
      <c r="BQ1547" s="34"/>
      <c r="BR1547" s="34"/>
      <c r="BS1547" s="34"/>
      <c r="BT1547" s="34"/>
      <c r="BU1547" s="34"/>
      <c r="BV1547" s="34"/>
      <c r="BW1547" s="34"/>
      <c r="BX1547" s="34"/>
      <c r="BY1547" s="31"/>
      <c r="BZ1547" s="31"/>
      <c r="CA1547" s="31"/>
      <c r="CB1547" s="31"/>
      <c r="CC1547" s="31"/>
      <c r="CD1547" s="31"/>
      <c r="CE1547" s="31"/>
      <c r="CF1547" s="31"/>
      <c r="CG1547" s="31"/>
      <c r="CH1547" s="31"/>
      <c r="CI1547" s="31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</row>
    <row r="1548" spans="1:99" x14ac:dyDescent="0.15">
      <c r="A1548" s="3"/>
      <c r="B1548" s="3"/>
      <c r="C1548" s="3"/>
      <c r="D1548" s="3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4"/>
      <c r="AD1548" s="3"/>
      <c r="AE1548" s="3"/>
      <c r="AF1548" s="3"/>
      <c r="AG1548" s="3"/>
      <c r="AH1548" s="3"/>
      <c r="AI1548" s="3"/>
      <c r="AJ1548" s="3"/>
      <c r="AK1548" s="3"/>
      <c r="AL1548" s="3"/>
      <c r="AM1548" s="1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0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29"/>
      <c r="BQ1548" s="34"/>
      <c r="BR1548" s="34"/>
      <c r="BS1548" s="34"/>
      <c r="BT1548" s="34"/>
      <c r="BU1548" s="34"/>
      <c r="BV1548" s="34"/>
      <c r="BW1548" s="34"/>
      <c r="BX1548" s="34"/>
      <c r="BY1548" s="31"/>
      <c r="BZ1548" s="31"/>
      <c r="CA1548" s="31"/>
      <c r="CB1548" s="31"/>
      <c r="CC1548" s="31"/>
      <c r="CD1548" s="31"/>
      <c r="CE1548" s="31"/>
      <c r="CF1548" s="31"/>
      <c r="CG1548" s="31"/>
      <c r="CH1548" s="31"/>
      <c r="CI1548" s="31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</row>
    <row r="1549" spans="1:99" x14ac:dyDescent="0.15">
      <c r="A1549" s="3"/>
      <c r="B1549" s="3"/>
      <c r="C1549" s="3"/>
      <c r="D1549" s="3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4"/>
      <c r="AD1549" s="3"/>
      <c r="AE1549" s="3"/>
      <c r="AF1549" s="3"/>
      <c r="AG1549" s="3"/>
      <c r="AH1549" s="3"/>
      <c r="AI1549" s="3"/>
      <c r="AJ1549" s="3"/>
      <c r="AK1549" s="3"/>
      <c r="AL1549" s="3"/>
      <c r="AM1549" s="1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0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29"/>
      <c r="BQ1549" s="34"/>
      <c r="BR1549" s="34"/>
      <c r="BS1549" s="34"/>
      <c r="BT1549" s="34"/>
      <c r="BU1549" s="34"/>
      <c r="BV1549" s="34"/>
      <c r="BW1549" s="34"/>
      <c r="BX1549" s="34"/>
      <c r="BY1549" s="31"/>
      <c r="BZ1549" s="31"/>
      <c r="CA1549" s="31"/>
      <c r="CB1549" s="31"/>
      <c r="CC1549" s="31"/>
      <c r="CD1549" s="31"/>
      <c r="CE1549" s="31"/>
      <c r="CF1549" s="31"/>
      <c r="CG1549" s="31"/>
      <c r="CH1549" s="31"/>
      <c r="CI1549" s="31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</row>
    <row r="1550" spans="1:99" x14ac:dyDescent="0.15">
      <c r="A1550" s="3"/>
      <c r="B1550" s="3"/>
      <c r="C1550" s="3"/>
      <c r="D1550" s="3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4"/>
      <c r="AD1550" s="3"/>
      <c r="AE1550" s="3"/>
      <c r="AF1550" s="3"/>
      <c r="AG1550" s="3"/>
      <c r="AH1550" s="3"/>
      <c r="AI1550" s="3"/>
      <c r="AJ1550" s="3"/>
      <c r="AK1550" s="3"/>
      <c r="AL1550" s="3"/>
      <c r="AM1550" s="1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0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29"/>
      <c r="BQ1550" s="34"/>
      <c r="BR1550" s="34"/>
      <c r="BS1550" s="34"/>
      <c r="BT1550" s="34"/>
      <c r="BU1550" s="34"/>
      <c r="BV1550" s="34"/>
      <c r="BW1550" s="34"/>
      <c r="BX1550" s="34"/>
      <c r="BY1550" s="31"/>
      <c r="BZ1550" s="31"/>
      <c r="CA1550" s="31"/>
      <c r="CB1550" s="31"/>
      <c r="CC1550" s="31"/>
      <c r="CD1550" s="31"/>
      <c r="CE1550" s="31"/>
      <c r="CF1550" s="31"/>
      <c r="CG1550" s="31"/>
      <c r="CH1550" s="31"/>
      <c r="CI1550" s="31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</row>
    <row r="1551" spans="1:99" x14ac:dyDescent="0.15">
      <c r="A1551" s="3"/>
      <c r="B1551" s="3"/>
      <c r="C1551" s="3"/>
      <c r="D1551" s="3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4"/>
      <c r="AD1551" s="3"/>
      <c r="AE1551" s="3"/>
      <c r="AF1551" s="3"/>
      <c r="AG1551" s="3"/>
      <c r="AH1551" s="3"/>
      <c r="AI1551" s="3"/>
      <c r="AJ1551" s="3"/>
      <c r="AK1551" s="3"/>
      <c r="AL1551" s="3"/>
      <c r="AM1551" s="1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0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29"/>
      <c r="BQ1551" s="34"/>
      <c r="BR1551" s="34"/>
      <c r="BS1551" s="34"/>
      <c r="BT1551" s="34"/>
      <c r="BU1551" s="34"/>
      <c r="BV1551" s="34"/>
      <c r="BW1551" s="34"/>
      <c r="BX1551" s="34"/>
      <c r="BY1551" s="31"/>
      <c r="BZ1551" s="31"/>
      <c r="CA1551" s="31"/>
      <c r="CB1551" s="31"/>
      <c r="CC1551" s="31"/>
      <c r="CD1551" s="31"/>
      <c r="CE1551" s="31"/>
      <c r="CF1551" s="31"/>
      <c r="CG1551" s="31"/>
      <c r="CH1551" s="31"/>
      <c r="CI1551" s="31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</row>
    <row r="1552" spans="1:99" x14ac:dyDescent="0.15">
      <c r="A1552" s="3"/>
      <c r="B1552" s="3"/>
      <c r="C1552" s="3"/>
      <c r="D1552" s="3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4"/>
      <c r="AD1552" s="3"/>
      <c r="AE1552" s="3"/>
      <c r="AF1552" s="3"/>
      <c r="AG1552" s="3"/>
      <c r="AH1552" s="3"/>
      <c r="AI1552" s="3"/>
      <c r="AJ1552" s="3"/>
      <c r="AK1552" s="3"/>
      <c r="AL1552" s="3"/>
      <c r="AM1552" s="1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0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29"/>
      <c r="BQ1552" s="34"/>
      <c r="BR1552" s="34"/>
      <c r="BS1552" s="34"/>
      <c r="BT1552" s="34"/>
      <c r="BU1552" s="34"/>
      <c r="BV1552" s="34"/>
      <c r="BW1552" s="34"/>
      <c r="BX1552" s="34"/>
      <c r="BY1552" s="31"/>
      <c r="BZ1552" s="31"/>
      <c r="CA1552" s="31"/>
      <c r="CB1552" s="31"/>
      <c r="CC1552" s="31"/>
      <c r="CD1552" s="31"/>
      <c r="CE1552" s="31"/>
      <c r="CF1552" s="31"/>
      <c r="CG1552" s="31"/>
      <c r="CH1552" s="31"/>
      <c r="CI1552" s="31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</row>
    <row r="1553" spans="1:99" x14ac:dyDescent="0.15">
      <c r="A1553" s="3"/>
      <c r="B1553" s="3"/>
      <c r="C1553" s="3"/>
      <c r="D1553" s="3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4"/>
      <c r="AD1553" s="3"/>
      <c r="AE1553" s="3"/>
      <c r="AF1553" s="3"/>
      <c r="AG1553" s="3"/>
      <c r="AH1553" s="3"/>
      <c r="AI1553" s="3"/>
      <c r="AJ1553" s="3"/>
      <c r="AK1553" s="3"/>
      <c r="AL1553" s="3"/>
      <c r="AM1553" s="1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0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29"/>
      <c r="BQ1553" s="34"/>
      <c r="BR1553" s="34"/>
      <c r="BS1553" s="34"/>
      <c r="BT1553" s="34"/>
      <c r="BU1553" s="34"/>
      <c r="BV1553" s="34"/>
      <c r="BW1553" s="34"/>
      <c r="BX1553" s="34"/>
      <c r="BY1553" s="31"/>
      <c r="BZ1553" s="31"/>
      <c r="CA1553" s="31"/>
      <c r="CB1553" s="31"/>
      <c r="CC1553" s="31"/>
      <c r="CD1553" s="31"/>
      <c r="CE1553" s="31"/>
      <c r="CF1553" s="31"/>
      <c r="CG1553" s="31"/>
      <c r="CH1553" s="31"/>
      <c r="CI1553" s="31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</row>
    <row r="1554" spans="1:99" x14ac:dyDescent="0.15">
      <c r="A1554" s="3"/>
      <c r="B1554" s="3"/>
      <c r="C1554" s="3"/>
      <c r="D1554" s="3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4"/>
      <c r="AD1554" s="3"/>
      <c r="AE1554" s="3"/>
      <c r="AF1554" s="3"/>
      <c r="AG1554" s="3"/>
      <c r="AH1554" s="3"/>
      <c r="AI1554" s="3"/>
      <c r="AJ1554" s="3"/>
      <c r="AK1554" s="3"/>
      <c r="AL1554" s="3"/>
      <c r="AM1554" s="1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0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29"/>
      <c r="BQ1554" s="34"/>
      <c r="BR1554" s="34"/>
      <c r="BS1554" s="34"/>
      <c r="BT1554" s="34"/>
      <c r="BU1554" s="34"/>
      <c r="BV1554" s="34"/>
      <c r="BW1554" s="34"/>
      <c r="BX1554" s="34"/>
      <c r="BY1554" s="31"/>
      <c r="BZ1554" s="31"/>
      <c r="CA1554" s="31"/>
      <c r="CB1554" s="31"/>
      <c r="CC1554" s="31"/>
      <c r="CD1554" s="31"/>
      <c r="CE1554" s="31"/>
      <c r="CF1554" s="31"/>
      <c r="CG1554" s="31"/>
      <c r="CH1554" s="31"/>
      <c r="CI1554" s="31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</row>
    <row r="1555" spans="1:99" x14ac:dyDescent="0.15">
      <c r="A1555" s="3"/>
      <c r="B1555" s="3"/>
      <c r="C1555" s="3"/>
      <c r="D1555" s="3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4"/>
      <c r="AD1555" s="3"/>
      <c r="AE1555" s="3"/>
      <c r="AF1555" s="3"/>
      <c r="AG1555" s="3"/>
      <c r="AH1555" s="3"/>
      <c r="AI1555" s="3"/>
      <c r="AJ1555" s="3"/>
      <c r="AK1555" s="3"/>
      <c r="AL1555" s="3"/>
      <c r="AM1555" s="1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0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29"/>
      <c r="BQ1555" s="34"/>
      <c r="BR1555" s="34"/>
      <c r="BS1555" s="34"/>
      <c r="BT1555" s="34"/>
      <c r="BU1555" s="34"/>
      <c r="BV1555" s="34"/>
      <c r="BW1555" s="34"/>
      <c r="BX1555" s="34"/>
      <c r="BY1555" s="31"/>
      <c r="BZ1555" s="31"/>
      <c r="CA1555" s="31"/>
      <c r="CB1555" s="31"/>
      <c r="CC1555" s="31"/>
      <c r="CD1555" s="31"/>
      <c r="CE1555" s="31"/>
      <c r="CF1555" s="31"/>
      <c r="CG1555" s="31"/>
      <c r="CH1555" s="31"/>
      <c r="CI1555" s="31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</row>
    <row r="1556" spans="1:99" x14ac:dyDescent="0.15">
      <c r="A1556" s="3"/>
      <c r="B1556" s="3"/>
      <c r="C1556" s="3"/>
      <c r="D1556" s="3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4"/>
      <c r="AD1556" s="3"/>
      <c r="AE1556" s="3"/>
      <c r="AF1556" s="3"/>
      <c r="AG1556" s="3"/>
      <c r="AH1556" s="3"/>
      <c r="AI1556" s="3"/>
      <c r="AJ1556" s="3"/>
      <c r="AK1556" s="3"/>
      <c r="AL1556" s="3"/>
      <c r="AM1556" s="1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0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29"/>
      <c r="BQ1556" s="34"/>
      <c r="BR1556" s="34"/>
      <c r="BS1556" s="34"/>
      <c r="BT1556" s="34"/>
      <c r="BU1556" s="34"/>
      <c r="BV1556" s="34"/>
      <c r="BW1556" s="34"/>
      <c r="BX1556" s="34"/>
      <c r="BY1556" s="31"/>
      <c r="BZ1556" s="31"/>
      <c r="CA1556" s="31"/>
      <c r="CB1556" s="31"/>
      <c r="CC1556" s="31"/>
      <c r="CD1556" s="31"/>
      <c r="CE1556" s="31"/>
      <c r="CF1556" s="31"/>
      <c r="CG1556" s="31"/>
      <c r="CH1556" s="31"/>
      <c r="CI1556" s="31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</row>
    <row r="1557" spans="1:99" x14ac:dyDescent="0.15">
      <c r="A1557" s="3"/>
      <c r="B1557" s="3"/>
      <c r="C1557" s="3"/>
      <c r="D1557" s="3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4"/>
      <c r="AD1557" s="3"/>
      <c r="AE1557" s="3"/>
      <c r="AF1557" s="3"/>
      <c r="AG1557" s="3"/>
      <c r="AH1557" s="3"/>
      <c r="AI1557" s="3"/>
      <c r="AJ1557" s="3"/>
      <c r="AK1557" s="3"/>
      <c r="AL1557" s="3"/>
      <c r="AM1557" s="1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0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29"/>
      <c r="BQ1557" s="34"/>
      <c r="BR1557" s="34"/>
      <c r="BS1557" s="34"/>
      <c r="BT1557" s="34"/>
      <c r="BU1557" s="34"/>
      <c r="BV1557" s="34"/>
      <c r="BW1557" s="34"/>
      <c r="BX1557" s="34"/>
      <c r="BY1557" s="31"/>
      <c r="BZ1557" s="31"/>
      <c r="CA1557" s="31"/>
      <c r="CB1557" s="31"/>
      <c r="CC1557" s="31"/>
      <c r="CD1557" s="31"/>
      <c r="CE1557" s="31"/>
      <c r="CF1557" s="31"/>
      <c r="CG1557" s="31"/>
      <c r="CH1557" s="31"/>
      <c r="CI1557" s="31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</row>
    <row r="1558" spans="1:99" x14ac:dyDescent="0.15">
      <c r="A1558" s="3"/>
      <c r="B1558" s="3"/>
      <c r="C1558" s="3"/>
      <c r="D1558" s="3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4"/>
      <c r="AD1558" s="3"/>
      <c r="AE1558" s="3"/>
      <c r="AF1558" s="3"/>
      <c r="AG1558" s="3"/>
      <c r="AH1558" s="3"/>
      <c r="AI1558" s="3"/>
      <c r="AJ1558" s="3"/>
      <c r="AK1558" s="3"/>
      <c r="AL1558" s="3"/>
      <c r="AM1558" s="1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0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29"/>
      <c r="BQ1558" s="34"/>
      <c r="BR1558" s="34"/>
      <c r="BS1558" s="34"/>
      <c r="BT1558" s="34"/>
      <c r="BU1558" s="34"/>
      <c r="BV1558" s="34"/>
      <c r="BW1558" s="34"/>
      <c r="BX1558" s="34"/>
      <c r="BY1558" s="31"/>
      <c r="BZ1558" s="31"/>
      <c r="CA1558" s="31"/>
      <c r="CB1558" s="31"/>
      <c r="CC1558" s="31"/>
      <c r="CD1558" s="31"/>
      <c r="CE1558" s="31"/>
      <c r="CF1558" s="31"/>
      <c r="CG1558" s="31"/>
      <c r="CH1558" s="31"/>
      <c r="CI1558" s="31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</row>
    <row r="1559" spans="1:99" x14ac:dyDescent="0.15">
      <c r="A1559" s="3"/>
      <c r="B1559" s="3"/>
      <c r="C1559" s="3"/>
      <c r="D1559" s="3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4"/>
      <c r="AD1559" s="3"/>
      <c r="AE1559" s="3"/>
      <c r="AF1559" s="3"/>
      <c r="AG1559" s="3"/>
      <c r="AH1559" s="3"/>
      <c r="AI1559" s="3"/>
      <c r="AJ1559" s="3"/>
      <c r="AK1559" s="3"/>
      <c r="AL1559" s="3"/>
      <c r="AM1559" s="1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0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29"/>
      <c r="BQ1559" s="34"/>
      <c r="BR1559" s="34"/>
      <c r="BS1559" s="34"/>
      <c r="BT1559" s="34"/>
      <c r="BU1559" s="34"/>
      <c r="BV1559" s="34"/>
      <c r="BW1559" s="34"/>
      <c r="BX1559" s="34"/>
      <c r="BY1559" s="31"/>
      <c r="BZ1559" s="31"/>
      <c r="CA1559" s="31"/>
      <c r="CB1559" s="31"/>
      <c r="CC1559" s="31"/>
      <c r="CD1559" s="31"/>
      <c r="CE1559" s="31"/>
      <c r="CF1559" s="31"/>
      <c r="CG1559" s="31"/>
      <c r="CH1559" s="31"/>
      <c r="CI1559" s="31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</row>
    <row r="1560" spans="1:99" x14ac:dyDescent="0.15">
      <c r="A1560" s="3"/>
      <c r="B1560" s="3"/>
      <c r="C1560" s="3"/>
      <c r="D1560" s="3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4"/>
      <c r="AD1560" s="3"/>
      <c r="AE1560" s="3"/>
      <c r="AF1560" s="3"/>
      <c r="AG1560" s="3"/>
      <c r="AH1560" s="3"/>
      <c r="AI1560" s="3"/>
      <c r="AJ1560" s="3"/>
      <c r="AK1560" s="3"/>
      <c r="AL1560" s="3"/>
      <c r="AM1560" s="1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0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29"/>
      <c r="BQ1560" s="34"/>
      <c r="BR1560" s="34"/>
      <c r="BS1560" s="34"/>
      <c r="BT1560" s="34"/>
      <c r="BU1560" s="34"/>
      <c r="BV1560" s="34"/>
      <c r="BW1560" s="34"/>
      <c r="BX1560" s="34"/>
      <c r="BY1560" s="31"/>
      <c r="BZ1560" s="31"/>
      <c r="CA1560" s="31"/>
      <c r="CB1560" s="31"/>
      <c r="CC1560" s="31"/>
      <c r="CD1560" s="31"/>
      <c r="CE1560" s="31"/>
      <c r="CF1560" s="31"/>
      <c r="CG1560" s="31"/>
      <c r="CH1560" s="31"/>
      <c r="CI1560" s="31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</row>
    <row r="1561" spans="1:99" x14ac:dyDescent="0.15">
      <c r="A1561" s="3"/>
      <c r="B1561" s="3"/>
      <c r="C1561" s="3"/>
      <c r="D1561" s="3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4"/>
      <c r="AD1561" s="3"/>
      <c r="AE1561" s="3"/>
      <c r="AF1561" s="3"/>
      <c r="AG1561" s="3"/>
      <c r="AH1561" s="3"/>
      <c r="AI1561" s="3"/>
      <c r="AJ1561" s="3"/>
      <c r="AK1561" s="3"/>
      <c r="AL1561" s="3"/>
      <c r="AM1561" s="1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0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29"/>
      <c r="BQ1561" s="34"/>
      <c r="BR1561" s="34"/>
      <c r="BS1561" s="34"/>
      <c r="BT1561" s="34"/>
      <c r="BU1561" s="34"/>
      <c r="BV1561" s="34"/>
      <c r="BW1561" s="34"/>
      <c r="BX1561" s="34"/>
      <c r="BY1561" s="31"/>
      <c r="BZ1561" s="31"/>
      <c r="CA1561" s="31"/>
      <c r="CB1561" s="31"/>
      <c r="CC1561" s="31"/>
      <c r="CD1561" s="31"/>
      <c r="CE1561" s="31"/>
      <c r="CF1561" s="31"/>
      <c r="CG1561" s="31"/>
      <c r="CH1561" s="31"/>
      <c r="CI1561" s="31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</row>
    <row r="1562" spans="1:99" x14ac:dyDescent="0.15">
      <c r="A1562" s="3"/>
      <c r="B1562" s="3"/>
      <c r="C1562" s="3"/>
      <c r="D1562" s="3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4"/>
      <c r="AD1562" s="3"/>
      <c r="AE1562" s="3"/>
      <c r="AF1562" s="3"/>
      <c r="AG1562" s="3"/>
      <c r="AH1562" s="3"/>
      <c r="AI1562" s="3"/>
      <c r="AJ1562" s="3"/>
      <c r="AK1562" s="3"/>
      <c r="AL1562" s="3"/>
      <c r="AM1562" s="1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0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29"/>
      <c r="BQ1562" s="34"/>
      <c r="BR1562" s="34"/>
      <c r="BS1562" s="34"/>
      <c r="BT1562" s="34"/>
      <c r="BU1562" s="34"/>
      <c r="BV1562" s="34"/>
      <c r="BW1562" s="34"/>
      <c r="BX1562" s="34"/>
      <c r="BY1562" s="31"/>
      <c r="BZ1562" s="31"/>
      <c r="CA1562" s="31"/>
      <c r="CB1562" s="31"/>
      <c r="CC1562" s="31"/>
      <c r="CD1562" s="31"/>
      <c r="CE1562" s="31"/>
      <c r="CF1562" s="31"/>
      <c r="CG1562" s="31"/>
      <c r="CH1562" s="31"/>
      <c r="CI1562" s="31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</row>
    <row r="1563" spans="1:99" x14ac:dyDescent="0.15">
      <c r="A1563" s="3"/>
      <c r="B1563" s="3"/>
      <c r="C1563" s="3"/>
      <c r="D1563" s="3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4"/>
      <c r="AD1563" s="3"/>
      <c r="AE1563" s="3"/>
      <c r="AF1563" s="3"/>
      <c r="AG1563" s="3"/>
      <c r="AH1563" s="3"/>
      <c r="AI1563" s="3"/>
      <c r="AJ1563" s="3"/>
      <c r="AK1563" s="3"/>
      <c r="AL1563" s="3"/>
      <c r="AM1563" s="1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0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29"/>
      <c r="BQ1563" s="34"/>
      <c r="BR1563" s="34"/>
      <c r="BS1563" s="34"/>
      <c r="BT1563" s="34"/>
      <c r="BU1563" s="34"/>
      <c r="BV1563" s="34"/>
      <c r="BW1563" s="34"/>
      <c r="BX1563" s="34"/>
      <c r="BY1563" s="31"/>
      <c r="BZ1563" s="31"/>
      <c r="CA1563" s="31"/>
      <c r="CB1563" s="31"/>
      <c r="CC1563" s="31"/>
      <c r="CD1563" s="31"/>
      <c r="CE1563" s="31"/>
      <c r="CF1563" s="31"/>
      <c r="CG1563" s="31"/>
      <c r="CH1563" s="31"/>
      <c r="CI1563" s="31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</row>
    <row r="1564" spans="1:99" x14ac:dyDescent="0.15">
      <c r="A1564" s="3"/>
      <c r="B1564" s="3"/>
      <c r="C1564" s="3"/>
      <c r="D1564" s="3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4"/>
      <c r="AD1564" s="3"/>
      <c r="AE1564" s="3"/>
      <c r="AF1564" s="3"/>
      <c r="AG1564" s="3"/>
      <c r="AH1564" s="3"/>
      <c r="AI1564" s="3"/>
      <c r="AJ1564" s="3"/>
      <c r="AK1564" s="3"/>
      <c r="AL1564" s="3"/>
      <c r="AM1564" s="1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0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29"/>
      <c r="BQ1564" s="34"/>
      <c r="BR1564" s="34"/>
      <c r="BS1564" s="34"/>
      <c r="BT1564" s="34"/>
      <c r="BU1564" s="34"/>
      <c r="BV1564" s="34"/>
      <c r="BW1564" s="34"/>
      <c r="BX1564" s="34"/>
      <c r="BY1564" s="31"/>
      <c r="BZ1564" s="31"/>
      <c r="CA1564" s="31"/>
      <c r="CB1564" s="31"/>
      <c r="CC1564" s="31"/>
      <c r="CD1564" s="31"/>
      <c r="CE1564" s="31"/>
      <c r="CF1564" s="31"/>
      <c r="CG1564" s="31"/>
      <c r="CH1564" s="31"/>
      <c r="CI1564" s="31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</row>
    <row r="1565" spans="1:99" x14ac:dyDescent="0.15">
      <c r="A1565" s="3"/>
      <c r="B1565" s="3"/>
      <c r="C1565" s="3"/>
      <c r="D1565" s="3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4"/>
      <c r="AD1565" s="3"/>
      <c r="AE1565" s="3"/>
      <c r="AF1565" s="3"/>
      <c r="AG1565" s="3"/>
      <c r="AH1565" s="3"/>
      <c r="AI1565" s="3"/>
      <c r="AJ1565" s="3"/>
      <c r="AK1565" s="3"/>
      <c r="AL1565" s="3"/>
      <c r="AM1565" s="1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0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29"/>
      <c r="BQ1565" s="34"/>
      <c r="BR1565" s="34"/>
      <c r="BS1565" s="34"/>
      <c r="BT1565" s="34"/>
      <c r="BU1565" s="34"/>
      <c r="BV1565" s="34"/>
      <c r="BW1565" s="34"/>
      <c r="BX1565" s="34"/>
      <c r="BY1565" s="31"/>
      <c r="BZ1565" s="31"/>
      <c r="CA1565" s="31"/>
      <c r="CB1565" s="31"/>
      <c r="CC1565" s="31"/>
      <c r="CD1565" s="31"/>
      <c r="CE1565" s="31"/>
      <c r="CF1565" s="31"/>
      <c r="CG1565" s="31"/>
      <c r="CH1565" s="31"/>
      <c r="CI1565" s="31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</row>
    <row r="1566" spans="1:99" x14ac:dyDescent="0.15">
      <c r="A1566" s="3"/>
      <c r="B1566" s="3"/>
      <c r="C1566" s="3"/>
      <c r="D1566" s="3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4"/>
      <c r="AD1566" s="3"/>
      <c r="AE1566" s="3"/>
      <c r="AF1566" s="3"/>
      <c r="AG1566" s="3"/>
      <c r="AH1566" s="3"/>
      <c r="AI1566" s="3"/>
      <c r="AJ1566" s="3"/>
      <c r="AK1566" s="3"/>
      <c r="AL1566" s="3"/>
      <c r="AM1566" s="1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0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29"/>
      <c r="BQ1566" s="34"/>
      <c r="BR1566" s="34"/>
      <c r="BS1566" s="34"/>
      <c r="BT1566" s="34"/>
      <c r="BU1566" s="34"/>
      <c r="BV1566" s="34"/>
      <c r="BW1566" s="34"/>
      <c r="BX1566" s="34"/>
      <c r="BY1566" s="31"/>
      <c r="BZ1566" s="31"/>
      <c r="CA1566" s="31"/>
      <c r="CB1566" s="31"/>
      <c r="CC1566" s="31"/>
      <c r="CD1566" s="31"/>
      <c r="CE1566" s="31"/>
      <c r="CF1566" s="31"/>
      <c r="CG1566" s="31"/>
      <c r="CH1566" s="31"/>
      <c r="CI1566" s="31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</row>
    <row r="1567" spans="1:99" x14ac:dyDescent="0.15">
      <c r="A1567" s="3"/>
      <c r="B1567" s="3"/>
      <c r="C1567" s="3"/>
      <c r="D1567" s="3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4"/>
      <c r="AD1567" s="3"/>
      <c r="AE1567" s="3"/>
      <c r="AF1567" s="3"/>
      <c r="AG1567" s="3"/>
      <c r="AH1567" s="3"/>
      <c r="AI1567" s="3"/>
      <c r="AJ1567" s="3"/>
      <c r="AK1567" s="3"/>
      <c r="AL1567" s="3"/>
      <c r="AM1567" s="1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0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29"/>
      <c r="BQ1567" s="34"/>
      <c r="BR1567" s="34"/>
      <c r="BS1567" s="34"/>
      <c r="BT1567" s="34"/>
      <c r="BU1567" s="34"/>
      <c r="BV1567" s="34"/>
      <c r="BW1567" s="34"/>
      <c r="BX1567" s="34"/>
      <c r="BY1567" s="31"/>
      <c r="BZ1567" s="31"/>
      <c r="CA1567" s="31"/>
      <c r="CB1567" s="31"/>
      <c r="CC1567" s="31"/>
      <c r="CD1567" s="31"/>
      <c r="CE1567" s="31"/>
      <c r="CF1567" s="31"/>
      <c r="CG1567" s="31"/>
      <c r="CH1567" s="31"/>
      <c r="CI1567" s="31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</row>
    <row r="1568" spans="1:99" x14ac:dyDescent="0.15">
      <c r="A1568" s="3"/>
      <c r="B1568" s="3"/>
      <c r="C1568" s="3"/>
      <c r="D1568" s="3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4"/>
      <c r="AD1568" s="3"/>
      <c r="AE1568" s="3"/>
      <c r="AF1568" s="3"/>
      <c r="AG1568" s="3"/>
      <c r="AH1568" s="3"/>
      <c r="AI1568" s="3"/>
      <c r="AJ1568" s="3"/>
      <c r="AK1568" s="3"/>
      <c r="AL1568" s="3"/>
      <c r="AM1568" s="1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0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29"/>
      <c r="BQ1568" s="34"/>
      <c r="BR1568" s="34"/>
      <c r="BS1568" s="34"/>
      <c r="BT1568" s="34"/>
      <c r="BU1568" s="34"/>
      <c r="BV1568" s="34"/>
      <c r="BW1568" s="34"/>
      <c r="BX1568" s="34"/>
      <c r="BY1568" s="31"/>
      <c r="BZ1568" s="31"/>
      <c r="CA1568" s="31"/>
      <c r="CB1568" s="31"/>
      <c r="CC1568" s="31"/>
      <c r="CD1568" s="31"/>
      <c r="CE1568" s="31"/>
      <c r="CF1568" s="31"/>
      <c r="CG1568" s="31"/>
      <c r="CH1568" s="31"/>
      <c r="CI1568" s="31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</row>
    <row r="1569" spans="1:99" x14ac:dyDescent="0.15">
      <c r="A1569" s="3"/>
      <c r="B1569" s="3"/>
      <c r="C1569" s="3"/>
      <c r="D1569" s="3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4"/>
      <c r="AD1569" s="3"/>
      <c r="AE1569" s="3"/>
      <c r="AF1569" s="3"/>
      <c r="AG1569" s="3"/>
      <c r="AH1569" s="3"/>
      <c r="AI1569" s="3"/>
      <c r="AJ1569" s="3"/>
      <c r="AK1569" s="3"/>
      <c r="AL1569" s="3"/>
      <c r="AM1569" s="1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0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29"/>
      <c r="BQ1569" s="34"/>
      <c r="BR1569" s="34"/>
      <c r="BS1569" s="34"/>
      <c r="BT1569" s="34"/>
      <c r="BU1569" s="34"/>
      <c r="BV1569" s="34"/>
      <c r="BW1569" s="34"/>
      <c r="BX1569" s="34"/>
      <c r="BY1569" s="31"/>
      <c r="BZ1569" s="31"/>
      <c r="CA1569" s="31"/>
      <c r="CB1569" s="31"/>
      <c r="CC1569" s="31"/>
      <c r="CD1569" s="31"/>
      <c r="CE1569" s="31"/>
      <c r="CF1569" s="31"/>
      <c r="CG1569" s="31"/>
      <c r="CH1569" s="31"/>
      <c r="CI1569" s="31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</row>
    <row r="1570" spans="1:99" x14ac:dyDescent="0.15">
      <c r="A1570" s="3"/>
      <c r="B1570" s="3"/>
      <c r="C1570" s="3"/>
      <c r="D1570" s="3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4"/>
      <c r="AD1570" s="3"/>
      <c r="AE1570" s="3"/>
      <c r="AF1570" s="3"/>
      <c r="AG1570" s="3"/>
      <c r="AH1570" s="3"/>
      <c r="AI1570" s="3"/>
      <c r="AJ1570" s="3"/>
      <c r="AK1570" s="3"/>
      <c r="AL1570" s="3"/>
      <c r="AM1570" s="1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0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29"/>
      <c r="BQ1570" s="34"/>
      <c r="BR1570" s="34"/>
      <c r="BS1570" s="34"/>
      <c r="BT1570" s="34"/>
      <c r="BU1570" s="34"/>
      <c r="BV1570" s="34"/>
      <c r="BW1570" s="34"/>
      <c r="BX1570" s="34"/>
      <c r="BY1570" s="31"/>
      <c r="BZ1570" s="31"/>
      <c r="CA1570" s="31"/>
      <c r="CB1570" s="31"/>
      <c r="CC1570" s="31"/>
      <c r="CD1570" s="31"/>
      <c r="CE1570" s="31"/>
      <c r="CF1570" s="31"/>
      <c r="CG1570" s="31"/>
      <c r="CH1570" s="31"/>
      <c r="CI1570" s="31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</row>
    <row r="1571" spans="1:99" x14ac:dyDescent="0.15">
      <c r="A1571" s="3"/>
      <c r="B1571" s="3"/>
      <c r="C1571" s="3"/>
      <c r="D1571" s="3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4"/>
      <c r="AD1571" s="3"/>
      <c r="AE1571" s="3"/>
      <c r="AF1571" s="3"/>
      <c r="AG1571" s="3"/>
      <c r="AH1571" s="3"/>
      <c r="AI1571" s="3"/>
      <c r="AJ1571" s="3"/>
      <c r="AK1571" s="3"/>
      <c r="AL1571" s="3"/>
      <c r="AM1571" s="1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0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29"/>
      <c r="BQ1571" s="34"/>
      <c r="BR1571" s="34"/>
      <c r="BS1571" s="34"/>
      <c r="BT1571" s="34"/>
      <c r="BU1571" s="34"/>
      <c r="BV1571" s="34"/>
      <c r="BW1571" s="34"/>
      <c r="BX1571" s="34"/>
      <c r="BY1571" s="31"/>
      <c r="BZ1571" s="31"/>
      <c r="CA1571" s="31"/>
      <c r="CB1571" s="31"/>
      <c r="CC1571" s="31"/>
      <c r="CD1571" s="31"/>
      <c r="CE1571" s="31"/>
      <c r="CF1571" s="31"/>
      <c r="CG1571" s="31"/>
      <c r="CH1571" s="31"/>
      <c r="CI1571" s="31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</row>
    <row r="1572" spans="1:99" x14ac:dyDescent="0.15">
      <c r="A1572" s="3"/>
      <c r="B1572" s="3"/>
      <c r="C1572" s="3"/>
      <c r="D1572" s="3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4"/>
      <c r="AD1572" s="3"/>
      <c r="AE1572" s="3"/>
      <c r="AF1572" s="3"/>
      <c r="AG1572" s="3"/>
      <c r="AH1572" s="3"/>
      <c r="AI1572" s="3"/>
      <c r="AJ1572" s="3"/>
      <c r="AK1572" s="3"/>
      <c r="AL1572" s="3"/>
      <c r="AM1572" s="1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0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29"/>
      <c r="BQ1572" s="34"/>
      <c r="BR1572" s="34"/>
      <c r="BS1572" s="34"/>
      <c r="BT1572" s="34"/>
      <c r="BU1572" s="34"/>
      <c r="BV1572" s="34"/>
      <c r="BW1572" s="34"/>
      <c r="BX1572" s="34"/>
      <c r="BY1572" s="31"/>
      <c r="BZ1572" s="31"/>
      <c r="CA1572" s="31"/>
      <c r="CB1572" s="31"/>
      <c r="CC1572" s="31"/>
      <c r="CD1572" s="31"/>
      <c r="CE1572" s="31"/>
      <c r="CF1572" s="31"/>
      <c r="CG1572" s="31"/>
      <c r="CH1572" s="31"/>
      <c r="CI1572" s="31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</row>
    <row r="1573" spans="1:99" x14ac:dyDescent="0.15">
      <c r="A1573" s="3"/>
      <c r="B1573" s="3"/>
      <c r="C1573" s="3"/>
      <c r="D1573" s="3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4"/>
      <c r="AD1573" s="3"/>
      <c r="AE1573" s="3"/>
      <c r="AF1573" s="3"/>
      <c r="AG1573" s="3"/>
      <c r="AH1573" s="3"/>
      <c r="AI1573" s="3"/>
      <c r="AJ1573" s="3"/>
      <c r="AK1573" s="3"/>
      <c r="AL1573" s="3"/>
      <c r="AM1573" s="1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0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29"/>
      <c r="BQ1573" s="34"/>
      <c r="BR1573" s="34"/>
      <c r="BS1573" s="34"/>
      <c r="BT1573" s="34"/>
      <c r="BU1573" s="34"/>
      <c r="BV1573" s="34"/>
      <c r="BW1573" s="34"/>
      <c r="BX1573" s="34"/>
      <c r="BY1573" s="31"/>
      <c r="BZ1573" s="31"/>
      <c r="CA1573" s="31"/>
      <c r="CB1573" s="31"/>
      <c r="CC1573" s="31"/>
      <c r="CD1573" s="31"/>
      <c r="CE1573" s="31"/>
      <c r="CF1573" s="31"/>
      <c r="CG1573" s="31"/>
      <c r="CH1573" s="31"/>
      <c r="CI1573" s="31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</row>
    <row r="1574" spans="1:99" x14ac:dyDescent="0.15">
      <c r="A1574" s="3"/>
      <c r="B1574" s="3"/>
      <c r="C1574" s="3"/>
      <c r="D1574" s="3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4"/>
      <c r="AD1574" s="3"/>
      <c r="AE1574" s="3"/>
      <c r="AF1574" s="3"/>
      <c r="AG1574" s="3"/>
      <c r="AH1574" s="3"/>
      <c r="AI1574" s="3"/>
      <c r="AJ1574" s="3"/>
      <c r="AK1574" s="3"/>
      <c r="AL1574" s="3"/>
      <c r="AM1574" s="1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0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29"/>
      <c r="BQ1574" s="34"/>
      <c r="BR1574" s="34"/>
      <c r="BS1574" s="34"/>
      <c r="BT1574" s="34"/>
      <c r="BU1574" s="34"/>
      <c r="BV1574" s="34"/>
      <c r="BW1574" s="34"/>
      <c r="BX1574" s="34"/>
      <c r="BY1574" s="31"/>
      <c r="BZ1574" s="31"/>
      <c r="CA1574" s="31"/>
      <c r="CB1574" s="31"/>
      <c r="CC1574" s="31"/>
      <c r="CD1574" s="31"/>
      <c r="CE1574" s="31"/>
      <c r="CF1574" s="31"/>
      <c r="CG1574" s="31"/>
      <c r="CH1574" s="31"/>
      <c r="CI1574" s="31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</row>
    <row r="1575" spans="1:99" x14ac:dyDescent="0.15">
      <c r="A1575" s="3"/>
      <c r="B1575" s="3"/>
      <c r="C1575" s="3"/>
      <c r="D1575" s="3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4"/>
      <c r="AD1575" s="3"/>
      <c r="AE1575" s="3"/>
      <c r="AF1575" s="3"/>
      <c r="AG1575" s="3"/>
      <c r="AH1575" s="3"/>
      <c r="AI1575" s="3"/>
      <c r="AJ1575" s="3"/>
      <c r="AK1575" s="3"/>
      <c r="AL1575" s="3"/>
      <c r="AM1575" s="1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0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29"/>
      <c r="BQ1575" s="34"/>
      <c r="BR1575" s="34"/>
      <c r="BS1575" s="34"/>
      <c r="BT1575" s="34"/>
      <c r="BU1575" s="34"/>
      <c r="BV1575" s="34"/>
      <c r="BW1575" s="34"/>
      <c r="BX1575" s="34"/>
      <c r="BY1575" s="31"/>
      <c r="BZ1575" s="31"/>
      <c r="CA1575" s="31"/>
      <c r="CB1575" s="31"/>
      <c r="CC1575" s="31"/>
      <c r="CD1575" s="31"/>
      <c r="CE1575" s="31"/>
      <c r="CF1575" s="31"/>
      <c r="CG1575" s="31"/>
      <c r="CH1575" s="31"/>
      <c r="CI1575" s="31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</row>
    <row r="1576" spans="1:99" x14ac:dyDescent="0.15">
      <c r="A1576" s="3"/>
      <c r="B1576" s="3"/>
      <c r="C1576" s="3"/>
      <c r="D1576" s="3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4"/>
      <c r="AD1576" s="3"/>
      <c r="AE1576" s="3"/>
      <c r="AF1576" s="3"/>
      <c r="AG1576" s="3"/>
      <c r="AH1576" s="3"/>
      <c r="AI1576" s="3"/>
      <c r="AJ1576" s="3"/>
      <c r="AK1576" s="3"/>
      <c r="AL1576" s="3"/>
      <c r="AM1576" s="1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0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29"/>
      <c r="BQ1576" s="34"/>
      <c r="BR1576" s="34"/>
      <c r="BS1576" s="34"/>
      <c r="BT1576" s="34"/>
      <c r="BU1576" s="34"/>
      <c r="BV1576" s="34"/>
      <c r="BW1576" s="34"/>
      <c r="BX1576" s="34"/>
      <c r="BY1576" s="31"/>
      <c r="BZ1576" s="31"/>
      <c r="CA1576" s="31"/>
      <c r="CB1576" s="31"/>
      <c r="CC1576" s="31"/>
      <c r="CD1576" s="31"/>
      <c r="CE1576" s="31"/>
      <c r="CF1576" s="31"/>
      <c r="CG1576" s="31"/>
      <c r="CH1576" s="31"/>
      <c r="CI1576" s="31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</row>
    <row r="1577" spans="1:99" x14ac:dyDescent="0.15">
      <c r="A1577" s="3"/>
      <c r="B1577" s="3"/>
      <c r="C1577" s="3"/>
      <c r="D1577" s="3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4"/>
      <c r="AD1577" s="3"/>
      <c r="AE1577" s="3"/>
      <c r="AF1577" s="3"/>
      <c r="AG1577" s="3"/>
      <c r="AH1577" s="3"/>
      <c r="AI1577" s="3"/>
      <c r="AJ1577" s="3"/>
      <c r="AK1577" s="3"/>
      <c r="AL1577" s="3"/>
      <c r="AM1577" s="1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0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29"/>
      <c r="BQ1577" s="34"/>
      <c r="BR1577" s="34"/>
      <c r="BS1577" s="34"/>
      <c r="BT1577" s="34"/>
      <c r="BU1577" s="34"/>
      <c r="BV1577" s="34"/>
      <c r="BW1577" s="34"/>
      <c r="BX1577" s="34"/>
      <c r="BY1577" s="31"/>
      <c r="BZ1577" s="31"/>
      <c r="CA1577" s="31"/>
      <c r="CB1577" s="31"/>
      <c r="CC1577" s="31"/>
      <c r="CD1577" s="31"/>
      <c r="CE1577" s="31"/>
      <c r="CF1577" s="31"/>
      <c r="CG1577" s="31"/>
      <c r="CH1577" s="31"/>
      <c r="CI1577" s="31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</row>
    <row r="1578" spans="1:99" x14ac:dyDescent="0.15">
      <c r="A1578" s="3"/>
      <c r="B1578" s="3"/>
      <c r="C1578" s="3"/>
      <c r="D1578" s="3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4"/>
      <c r="AD1578" s="3"/>
      <c r="AE1578" s="3"/>
      <c r="AF1578" s="3"/>
      <c r="AG1578" s="3"/>
      <c r="AH1578" s="3"/>
      <c r="AI1578" s="3"/>
      <c r="AJ1578" s="3"/>
      <c r="AK1578" s="3"/>
      <c r="AL1578" s="3"/>
      <c r="AM1578" s="1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0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29"/>
      <c r="BQ1578" s="34"/>
      <c r="BR1578" s="34"/>
      <c r="BS1578" s="34"/>
      <c r="BT1578" s="34"/>
      <c r="BU1578" s="34"/>
      <c r="BV1578" s="34"/>
      <c r="BW1578" s="34"/>
      <c r="BX1578" s="34"/>
      <c r="BY1578" s="31"/>
      <c r="BZ1578" s="31"/>
      <c r="CA1578" s="31"/>
      <c r="CB1578" s="31"/>
      <c r="CC1578" s="31"/>
      <c r="CD1578" s="31"/>
      <c r="CE1578" s="31"/>
      <c r="CF1578" s="31"/>
      <c r="CG1578" s="31"/>
      <c r="CH1578" s="31"/>
      <c r="CI1578" s="31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</row>
    <row r="1579" spans="1:99" x14ac:dyDescent="0.15">
      <c r="A1579" s="3"/>
      <c r="B1579" s="3"/>
      <c r="C1579" s="3"/>
      <c r="D1579" s="3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4"/>
      <c r="AD1579" s="3"/>
      <c r="AE1579" s="3"/>
      <c r="AF1579" s="3"/>
      <c r="AG1579" s="3"/>
      <c r="AH1579" s="3"/>
      <c r="AI1579" s="3"/>
      <c r="AJ1579" s="3"/>
      <c r="AK1579" s="3"/>
      <c r="AL1579" s="3"/>
      <c r="AM1579" s="1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0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29"/>
      <c r="BQ1579" s="34"/>
      <c r="BR1579" s="34"/>
      <c r="BS1579" s="34"/>
      <c r="BT1579" s="34"/>
      <c r="BU1579" s="34"/>
      <c r="BV1579" s="34"/>
      <c r="BW1579" s="34"/>
      <c r="BX1579" s="34"/>
      <c r="BY1579" s="31"/>
      <c r="BZ1579" s="31"/>
      <c r="CA1579" s="31"/>
      <c r="CB1579" s="31"/>
      <c r="CC1579" s="31"/>
      <c r="CD1579" s="31"/>
      <c r="CE1579" s="31"/>
      <c r="CF1579" s="31"/>
      <c r="CG1579" s="31"/>
      <c r="CH1579" s="31"/>
      <c r="CI1579" s="31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</row>
    <row r="1580" spans="1:99" x14ac:dyDescent="0.15">
      <c r="A1580" s="3"/>
      <c r="B1580" s="3"/>
      <c r="C1580" s="3"/>
      <c r="D1580" s="3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4"/>
      <c r="AD1580" s="3"/>
      <c r="AE1580" s="3"/>
      <c r="AF1580" s="3"/>
      <c r="AG1580" s="3"/>
      <c r="AH1580" s="3"/>
      <c r="AI1580" s="3"/>
      <c r="AJ1580" s="3"/>
      <c r="AK1580" s="3"/>
      <c r="AL1580" s="3"/>
      <c r="AM1580" s="1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0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29"/>
      <c r="BQ1580" s="34"/>
      <c r="BR1580" s="34"/>
      <c r="BS1580" s="34"/>
      <c r="BT1580" s="34"/>
      <c r="BU1580" s="34"/>
      <c r="BV1580" s="34"/>
      <c r="BW1580" s="34"/>
      <c r="BX1580" s="34"/>
      <c r="BY1580" s="31"/>
      <c r="BZ1580" s="31"/>
      <c r="CA1580" s="31"/>
      <c r="CB1580" s="31"/>
      <c r="CC1580" s="31"/>
      <c r="CD1580" s="31"/>
      <c r="CE1580" s="31"/>
      <c r="CF1580" s="31"/>
      <c r="CG1580" s="31"/>
      <c r="CH1580" s="31"/>
      <c r="CI1580" s="31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</row>
    <row r="1581" spans="1:99" x14ac:dyDescent="0.15">
      <c r="A1581" s="3"/>
      <c r="B1581" s="3"/>
      <c r="C1581" s="3"/>
      <c r="D1581" s="3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4"/>
      <c r="AD1581" s="3"/>
      <c r="AE1581" s="3"/>
      <c r="AF1581" s="3"/>
      <c r="AG1581" s="3"/>
      <c r="AH1581" s="3"/>
      <c r="AI1581" s="3"/>
      <c r="AJ1581" s="3"/>
      <c r="AK1581" s="3"/>
      <c r="AL1581" s="3"/>
      <c r="AM1581" s="1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0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29"/>
      <c r="BQ1581" s="34"/>
      <c r="BR1581" s="34"/>
      <c r="BS1581" s="34"/>
      <c r="BT1581" s="34"/>
      <c r="BU1581" s="34"/>
      <c r="BV1581" s="34"/>
      <c r="BW1581" s="34"/>
      <c r="BX1581" s="34"/>
      <c r="BY1581" s="31"/>
      <c r="BZ1581" s="31"/>
      <c r="CA1581" s="31"/>
      <c r="CB1581" s="31"/>
      <c r="CC1581" s="31"/>
      <c r="CD1581" s="31"/>
      <c r="CE1581" s="31"/>
      <c r="CF1581" s="31"/>
      <c r="CG1581" s="31"/>
      <c r="CH1581" s="31"/>
      <c r="CI1581" s="31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</row>
    <row r="1582" spans="1:99" x14ac:dyDescent="0.15">
      <c r="A1582" s="3"/>
      <c r="B1582" s="3"/>
      <c r="C1582" s="3"/>
      <c r="D1582" s="3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4"/>
      <c r="AD1582" s="3"/>
      <c r="AE1582" s="3"/>
      <c r="AF1582" s="3"/>
      <c r="AG1582" s="3"/>
      <c r="AH1582" s="3"/>
      <c r="AI1582" s="3"/>
      <c r="AJ1582" s="3"/>
      <c r="AK1582" s="3"/>
      <c r="AL1582" s="3"/>
      <c r="AM1582" s="1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0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29"/>
      <c r="BQ1582" s="34"/>
      <c r="BR1582" s="34"/>
      <c r="BS1582" s="34"/>
      <c r="BT1582" s="34"/>
      <c r="BU1582" s="34"/>
      <c r="BV1582" s="34"/>
      <c r="BW1582" s="34"/>
      <c r="BX1582" s="34"/>
      <c r="BY1582" s="31"/>
      <c r="BZ1582" s="31"/>
      <c r="CA1582" s="31"/>
      <c r="CB1582" s="31"/>
      <c r="CC1582" s="31"/>
      <c r="CD1582" s="31"/>
      <c r="CE1582" s="31"/>
      <c r="CF1582" s="31"/>
      <c r="CG1582" s="31"/>
      <c r="CH1582" s="31"/>
      <c r="CI1582" s="31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</row>
    <row r="1583" spans="1:99" x14ac:dyDescent="0.15">
      <c r="A1583" s="3"/>
      <c r="B1583" s="3"/>
      <c r="C1583" s="3"/>
      <c r="D1583" s="3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4"/>
      <c r="AD1583" s="3"/>
      <c r="AE1583" s="3"/>
      <c r="AF1583" s="3"/>
      <c r="AG1583" s="3"/>
      <c r="AH1583" s="3"/>
      <c r="AI1583" s="3"/>
      <c r="AJ1583" s="3"/>
      <c r="AK1583" s="3"/>
      <c r="AL1583" s="3"/>
      <c r="AM1583" s="1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0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29"/>
      <c r="BQ1583" s="34"/>
      <c r="BR1583" s="34"/>
      <c r="BS1583" s="34"/>
      <c r="BT1583" s="34"/>
      <c r="BU1583" s="34"/>
      <c r="BV1583" s="34"/>
      <c r="BW1583" s="34"/>
      <c r="BX1583" s="34"/>
      <c r="BY1583" s="31"/>
      <c r="BZ1583" s="31"/>
      <c r="CA1583" s="31"/>
      <c r="CB1583" s="31"/>
      <c r="CC1583" s="31"/>
      <c r="CD1583" s="31"/>
      <c r="CE1583" s="31"/>
      <c r="CF1583" s="31"/>
      <c r="CG1583" s="31"/>
      <c r="CH1583" s="31"/>
      <c r="CI1583" s="31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</row>
    <row r="1584" spans="1:99" x14ac:dyDescent="0.15">
      <c r="A1584" s="3"/>
      <c r="B1584" s="3"/>
      <c r="C1584" s="3"/>
      <c r="D1584" s="3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4"/>
      <c r="AD1584" s="3"/>
      <c r="AE1584" s="3"/>
      <c r="AF1584" s="3"/>
      <c r="AG1584" s="3"/>
      <c r="AH1584" s="3"/>
      <c r="AI1584" s="3"/>
      <c r="AJ1584" s="3"/>
      <c r="AK1584" s="3"/>
      <c r="AL1584" s="3"/>
      <c r="AM1584" s="1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0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29"/>
      <c r="BQ1584" s="34"/>
      <c r="BR1584" s="34"/>
      <c r="BS1584" s="34"/>
      <c r="BT1584" s="34"/>
      <c r="BU1584" s="34"/>
      <c r="BV1584" s="34"/>
      <c r="BW1584" s="34"/>
      <c r="BX1584" s="34"/>
      <c r="BY1584" s="31"/>
      <c r="BZ1584" s="31"/>
      <c r="CA1584" s="31"/>
      <c r="CB1584" s="31"/>
      <c r="CC1584" s="31"/>
      <c r="CD1584" s="31"/>
      <c r="CE1584" s="31"/>
      <c r="CF1584" s="31"/>
      <c r="CG1584" s="31"/>
      <c r="CH1584" s="31"/>
      <c r="CI1584" s="31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</row>
    <row r="1585" spans="1:99" x14ac:dyDescent="0.15">
      <c r="A1585" s="3"/>
      <c r="B1585" s="3"/>
      <c r="C1585" s="3"/>
      <c r="D1585" s="3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4"/>
      <c r="AD1585" s="3"/>
      <c r="AE1585" s="3"/>
      <c r="AF1585" s="3"/>
      <c r="AG1585" s="3"/>
      <c r="AH1585" s="3"/>
      <c r="AI1585" s="3"/>
      <c r="AJ1585" s="3"/>
      <c r="AK1585" s="3"/>
      <c r="AL1585" s="3"/>
      <c r="AM1585" s="1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0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29"/>
      <c r="BQ1585" s="34"/>
      <c r="BR1585" s="34"/>
      <c r="BS1585" s="34"/>
      <c r="BT1585" s="34"/>
      <c r="BU1585" s="34"/>
      <c r="BV1585" s="34"/>
      <c r="BW1585" s="34"/>
      <c r="BX1585" s="34"/>
      <c r="BY1585" s="31"/>
      <c r="BZ1585" s="31"/>
      <c r="CA1585" s="31"/>
      <c r="CB1585" s="31"/>
      <c r="CC1585" s="31"/>
      <c r="CD1585" s="31"/>
      <c r="CE1585" s="31"/>
      <c r="CF1585" s="31"/>
      <c r="CG1585" s="31"/>
      <c r="CH1585" s="31"/>
      <c r="CI1585" s="31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</row>
    <row r="1586" spans="1:99" x14ac:dyDescent="0.15">
      <c r="A1586" s="3"/>
      <c r="B1586" s="3"/>
      <c r="C1586" s="3"/>
      <c r="D1586" s="3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4"/>
      <c r="AD1586" s="3"/>
      <c r="AE1586" s="3"/>
      <c r="AF1586" s="3"/>
      <c r="AG1586" s="3"/>
      <c r="AH1586" s="3"/>
      <c r="AI1586" s="3"/>
      <c r="AJ1586" s="3"/>
      <c r="AK1586" s="3"/>
      <c r="AL1586" s="3"/>
      <c r="AM1586" s="1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0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29"/>
      <c r="BQ1586" s="34"/>
      <c r="BR1586" s="34"/>
      <c r="BS1586" s="34"/>
      <c r="BT1586" s="34"/>
      <c r="BU1586" s="34"/>
      <c r="BV1586" s="34"/>
      <c r="BW1586" s="34"/>
      <c r="BX1586" s="34"/>
      <c r="BY1586" s="31"/>
      <c r="BZ1586" s="31"/>
      <c r="CA1586" s="31"/>
      <c r="CB1586" s="31"/>
      <c r="CC1586" s="31"/>
      <c r="CD1586" s="31"/>
      <c r="CE1586" s="31"/>
      <c r="CF1586" s="31"/>
      <c r="CG1586" s="31"/>
      <c r="CH1586" s="31"/>
      <c r="CI1586" s="31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</row>
    <row r="1587" spans="1:99" x14ac:dyDescent="0.15">
      <c r="A1587" s="3"/>
      <c r="B1587" s="3"/>
      <c r="C1587" s="3"/>
      <c r="D1587" s="3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4"/>
      <c r="AD1587" s="3"/>
      <c r="AE1587" s="3"/>
      <c r="AF1587" s="3"/>
      <c r="AG1587" s="3"/>
      <c r="AH1587" s="3"/>
      <c r="AI1587" s="3"/>
      <c r="AJ1587" s="3"/>
      <c r="AK1587" s="3"/>
      <c r="AL1587" s="3"/>
      <c r="AM1587" s="1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0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29"/>
      <c r="BQ1587" s="34"/>
      <c r="BR1587" s="34"/>
      <c r="BS1587" s="34"/>
      <c r="BT1587" s="34"/>
      <c r="BU1587" s="34"/>
      <c r="BV1587" s="34"/>
      <c r="BW1587" s="34"/>
      <c r="BX1587" s="34"/>
      <c r="BY1587" s="31"/>
      <c r="BZ1587" s="31"/>
      <c r="CA1587" s="31"/>
      <c r="CB1587" s="31"/>
      <c r="CC1587" s="31"/>
      <c r="CD1587" s="31"/>
      <c r="CE1587" s="31"/>
      <c r="CF1587" s="31"/>
      <c r="CG1587" s="31"/>
      <c r="CH1587" s="31"/>
      <c r="CI1587" s="31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</row>
    <row r="1588" spans="1:99" x14ac:dyDescent="0.15">
      <c r="A1588" s="3"/>
      <c r="B1588" s="3"/>
      <c r="C1588" s="3"/>
      <c r="D1588" s="3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4"/>
      <c r="AD1588" s="3"/>
      <c r="AE1588" s="3"/>
      <c r="AF1588" s="3"/>
      <c r="AG1588" s="3"/>
      <c r="AH1588" s="3"/>
      <c r="AI1588" s="3"/>
      <c r="AJ1588" s="3"/>
      <c r="AK1588" s="3"/>
      <c r="AL1588" s="3"/>
      <c r="AM1588" s="1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0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29"/>
      <c r="BQ1588" s="34"/>
      <c r="BR1588" s="34"/>
      <c r="BS1588" s="34"/>
      <c r="BT1588" s="34"/>
      <c r="BU1588" s="34"/>
      <c r="BV1588" s="34"/>
      <c r="BW1588" s="34"/>
      <c r="BX1588" s="34"/>
      <c r="BY1588" s="31"/>
      <c r="BZ1588" s="31"/>
      <c r="CA1588" s="31"/>
      <c r="CB1588" s="31"/>
      <c r="CC1588" s="31"/>
      <c r="CD1588" s="31"/>
      <c r="CE1588" s="31"/>
      <c r="CF1588" s="31"/>
      <c r="CG1588" s="31"/>
      <c r="CH1588" s="31"/>
      <c r="CI1588" s="31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</row>
    <row r="1589" spans="1:99" x14ac:dyDescent="0.15">
      <c r="A1589" s="3"/>
      <c r="B1589" s="3"/>
      <c r="C1589" s="3"/>
      <c r="D1589" s="3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4"/>
      <c r="AD1589" s="3"/>
      <c r="AE1589" s="3"/>
      <c r="AF1589" s="3"/>
      <c r="AG1589" s="3"/>
      <c r="AH1589" s="3"/>
      <c r="AI1589" s="3"/>
      <c r="AJ1589" s="3"/>
      <c r="AK1589" s="3"/>
      <c r="AL1589" s="3"/>
      <c r="AM1589" s="1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0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29"/>
      <c r="BQ1589" s="34"/>
      <c r="BR1589" s="34"/>
      <c r="BS1589" s="34"/>
      <c r="BT1589" s="34"/>
      <c r="BU1589" s="34"/>
      <c r="BV1589" s="34"/>
      <c r="BW1589" s="34"/>
      <c r="BX1589" s="34"/>
      <c r="BY1589" s="31"/>
      <c r="BZ1589" s="31"/>
      <c r="CA1589" s="31"/>
      <c r="CB1589" s="31"/>
      <c r="CC1589" s="31"/>
      <c r="CD1589" s="31"/>
      <c r="CE1589" s="31"/>
      <c r="CF1589" s="31"/>
      <c r="CG1589" s="31"/>
      <c r="CH1589" s="31"/>
      <c r="CI1589" s="31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</row>
    <row r="1590" spans="1:99" x14ac:dyDescent="0.15">
      <c r="A1590" s="3"/>
      <c r="B1590" s="3"/>
      <c r="C1590" s="3"/>
      <c r="D1590" s="3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4"/>
      <c r="AD1590" s="3"/>
      <c r="AE1590" s="3"/>
      <c r="AF1590" s="3"/>
      <c r="AG1590" s="3"/>
      <c r="AH1590" s="3"/>
      <c r="AI1590" s="3"/>
      <c r="AJ1590" s="3"/>
      <c r="AK1590" s="3"/>
      <c r="AL1590" s="3"/>
      <c r="AM1590" s="1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0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29"/>
      <c r="BQ1590" s="34"/>
      <c r="BR1590" s="34"/>
      <c r="BS1590" s="34"/>
      <c r="BT1590" s="34"/>
      <c r="BU1590" s="34"/>
      <c r="BV1590" s="34"/>
      <c r="BW1590" s="34"/>
      <c r="BX1590" s="34"/>
      <c r="BY1590" s="31"/>
      <c r="BZ1590" s="31"/>
      <c r="CA1590" s="31"/>
      <c r="CB1590" s="31"/>
      <c r="CC1590" s="31"/>
      <c r="CD1590" s="31"/>
      <c r="CE1590" s="31"/>
      <c r="CF1590" s="31"/>
      <c r="CG1590" s="31"/>
      <c r="CH1590" s="31"/>
      <c r="CI1590" s="31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</row>
    <row r="1591" spans="1:99" x14ac:dyDescent="0.15">
      <c r="A1591" s="3"/>
      <c r="B1591" s="3"/>
      <c r="C1591" s="3"/>
      <c r="D1591" s="3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4"/>
      <c r="AD1591" s="3"/>
      <c r="AE1591" s="3"/>
      <c r="AF1591" s="3"/>
      <c r="AG1591" s="3"/>
      <c r="AH1591" s="3"/>
      <c r="AI1591" s="3"/>
      <c r="AJ1591" s="3"/>
      <c r="AK1591" s="3"/>
      <c r="AL1591" s="3"/>
      <c r="AM1591" s="1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0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29"/>
      <c r="BQ1591" s="34"/>
      <c r="BR1591" s="34"/>
      <c r="BS1591" s="34"/>
      <c r="BT1591" s="34"/>
      <c r="BU1591" s="34"/>
      <c r="BV1591" s="34"/>
      <c r="BW1591" s="34"/>
      <c r="BX1591" s="34"/>
      <c r="BY1591" s="31"/>
      <c r="BZ1591" s="31"/>
      <c r="CA1591" s="31"/>
      <c r="CB1591" s="31"/>
      <c r="CC1591" s="31"/>
      <c r="CD1591" s="31"/>
      <c r="CE1591" s="31"/>
      <c r="CF1591" s="31"/>
      <c r="CG1591" s="31"/>
      <c r="CH1591" s="31"/>
      <c r="CI1591" s="31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</row>
    <row r="1592" spans="1:99" x14ac:dyDescent="0.15">
      <c r="A1592" s="3"/>
      <c r="B1592" s="3"/>
      <c r="C1592" s="3"/>
      <c r="D1592" s="3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4"/>
      <c r="AD1592" s="3"/>
      <c r="AE1592" s="3"/>
      <c r="AF1592" s="3"/>
      <c r="AG1592" s="3"/>
      <c r="AH1592" s="3"/>
      <c r="AI1592" s="3"/>
      <c r="AJ1592" s="3"/>
      <c r="AK1592" s="3"/>
      <c r="AL1592" s="3"/>
      <c r="AM1592" s="1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0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29"/>
      <c r="BQ1592" s="34"/>
      <c r="BR1592" s="34"/>
      <c r="BS1592" s="34"/>
      <c r="BT1592" s="34"/>
      <c r="BU1592" s="34"/>
      <c r="BV1592" s="34"/>
      <c r="BW1592" s="34"/>
      <c r="BX1592" s="34"/>
      <c r="BY1592" s="31"/>
      <c r="BZ1592" s="31"/>
      <c r="CA1592" s="31"/>
      <c r="CB1592" s="31"/>
      <c r="CC1592" s="31"/>
      <c r="CD1592" s="31"/>
      <c r="CE1592" s="31"/>
      <c r="CF1592" s="31"/>
      <c r="CG1592" s="31"/>
      <c r="CH1592" s="31"/>
      <c r="CI1592" s="31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</row>
    <row r="1593" spans="1:99" x14ac:dyDescent="0.15">
      <c r="A1593" s="3"/>
      <c r="B1593" s="3"/>
      <c r="C1593" s="3"/>
      <c r="D1593" s="3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4"/>
      <c r="AD1593" s="3"/>
      <c r="AE1593" s="3"/>
      <c r="AF1593" s="3"/>
      <c r="AG1593" s="3"/>
      <c r="AH1593" s="3"/>
      <c r="AI1593" s="3"/>
      <c r="AJ1593" s="3"/>
      <c r="AK1593" s="3"/>
      <c r="AL1593" s="3"/>
      <c r="AM1593" s="1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0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29"/>
      <c r="BQ1593" s="34"/>
      <c r="BR1593" s="34"/>
      <c r="BS1593" s="34"/>
      <c r="BT1593" s="34"/>
      <c r="BU1593" s="34"/>
      <c r="BV1593" s="34"/>
      <c r="BW1593" s="34"/>
      <c r="BX1593" s="34"/>
      <c r="BY1593" s="31"/>
      <c r="BZ1593" s="31"/>
      <c r="CA1593" s="31"/>
      <c r="CB1593" s="31"/>
      <c r="CC1593" s="31"/>
      <c r="CD1593" s="31"/>
      <c r="CE1593" s="31"/>
      <c r="CF1593" s="31"/>
      <c r="CG1593" s="31"/>
      <c r="CH1593" s="31"/>
      <c r="CI1593" s="31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</row>
    <row r="1594" spans="1:99" x14ac:dyDescent="0.15">
      <c r="A1594" s="3"/>
      <c r="B1594" s="3"/>
      <c r="C1594" s="3"/>
      <c r="D1594" s="3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4"/>
      <c r="AD1594" s="3"/>
      <c r="AE1594" s="3"/>
      <c r="AF1594" s="3"/>
      <c r="AG1594" s="3"/>
      <c r="AH1594" s="3"/>
      <c r="AI1594" s="3"/>
      <c r="AJ1594" s="3"/>
      <c r="AK1594" s="3"/>
      <c r="AL1594" s="3"/>
      <c r="AM1594" s="1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0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29"/>
      <c r="BQ1594" s="34"/>
      <c r="BR1594" s="34"/>
      <c r="BS1594" s="34"/>
      <c r="BT1594" s="34"/>
      <c r="BU1594" s="34"/>
      <c r="BV1594" s="34"/>
      <c r="BW1594" s="34"/>
      <c r="BX1594" s="34"/>
      <c r="BY1594" s="31"/>
      <c r="BZ1594" s="31"/>
      <c r="CA1594" s="31"/>
      <c r="CB1594" s="31"/>
      <c r="CC1594" s="31"/>
      <c r="CD1594" s="31"/>
      <c r="CE1594" s="31"/>
      <c r="CF1594" s="31"/>
      <c r="CG1594" s="31"/>
      <c r="CH1594" s="31"/>
      <c r="CI1594" s="31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</row>
    <row r="1595" spans="1:99" x14ac:dyDescent="0.15">
      <c r="A1595" s="3"/>
      <c r="B1595" s="3"/>
      <c r="C1595" s="3"/>
      <c r="D1595" s="3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4"/>
      <c r="AD1595" s="3"/>
      <c r="AE1595" s="3"/>
      <c r="AF1595" s="3"/>
      <c r="AG1595" s="3"/>
      <c r="AH1595" s="3"/>
      <c r="AI1595" s="3"/>
      <c r="AJ1595" s="3"/>
      <c r="AK1595" s="3"/>
      <c r="AL1595" s="3"/>
      <c r="AM1595" s="1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0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29"/>
      <c r="BQ1595" s="34"/>
      <c r="BR1595" s="34"/>
      <c r="BS1595" s="34"/>
      <c r="BT1595" s="34"/>
      <c r="BU1595" s="34"/>
      <c r="BV1595" s="34"/>
      <c r="BW1595" s="34"/>
      <c r="BX1595" s="34"/>
      <c r="BY1595" s="31"/>
      <c r="BZ1595" s="31"/>
      <c r="CA1595" s="31"/>
      <c r="CB1595" s="31"/>
      <c r="CC1595" s="31"/>
      <c r="CD1595" s="31"/>
      <c r="CE1595" s="31"/>
      <c r="CF1595" s="31"/>
      <c r="CG1595" s="31"/>
      <c r="CH1595" s="31"/>
      <c r="CI1595" s="31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</row>
    <row r="1596" spans="1:99" x14ac:dyDescent="0.15">
      <c r="A1596" s="3"/>
      <c r="B1596" s="3"/>
      <c r="C1596" s="3"/>
      <c r="D1596" s="3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4"/>
      <c r="AD1596" s="3"/>
      <c r="AE1596" s="3"/>
      <c r="AF1596" s="3"/>
      <c r="AG1596" s="3"/>
      <c r="AH1596" s="3"/>
      <c r="AI1596" s="3"/>
      <c r="AJ1596" s="3"/>
      <c r="AK1596" s="3"/>
      <c r="AL1596" s="3"/>
      <c r="AM1596" s="1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0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29"/>
      <c r="BQ1596" s="34"/>
      <c r="BR1596" s="34"/>
      <c r="BS1596" s="34"/>
      <c r="BT1596" s="34"/>
      <c r="BU1596" s="34"/>
      <c r="BV1596" s="34"/>
      <c r="BW1596" s="34"/>
      <c r="BX1596" s="34"/>
      <c r="BY1596" s="31"/>
      <c r="BZ1596" s="31"/>
      <c r="CA1596" s="31"/>
      <c r="CB1596" s="31"/>
      <c r="CC1596" s="31"/>
      <c r="CD1596" s="31"/>
      <c r="CE1596" s="31"/>
      <c r="CF1596" s="31"/>
      <c r="CG1596" s="31"/>
      <c r="CH1596" s="31"/>
      <c r="CI1596" s="31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</row>
    <row r="1597" spans="1:99" x14ac:dyDescent="0.15">
      <c r="A1597" s="3"/>
      <c r="B1597" s="3"/>
      <c r="C1597" s="3"/>
      <c r="D1597" s="3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4"/>
      <c r="AD1597" s="3"/>
      <c r="AE1597" s="3"/>
      <c r="AF1597" s="3"/>
      <c r="AG1597" s="3"/>
      <c r="AH1597" s="3"/>
      <c r="AI1597" s="3"/>
      <c r="AJ1597" s="3"/>
      <c r="AK1597" s="3"/>
      <c r="AL1597" s="3"/>
      <c r="AM1597" s="1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0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29"/>
      <c r="BQ1597" s="34"/>
      <c r="BR1597" s="34"/>
      <c r="BS1597" s="34"/>
      <c r="BT1597" s="34"/>
      <c r="BU1597" s="34"/>
      <c r="BV1597" s="34"/>
      <c r="BW1597" s="34"/>
      <c r="BX1597" s="34"/>
      <c r="BY1597" s="31"/>
      <c r="BZ1597" s="31"/>
      <c r="CA1597" s="31"/>
      <c r="CB1597" s="31"/>
      <c r="CC1597" s="31"/>
      <c r="CD1597" s="31"/>
      <c r="CE1597" s="31"/>
      <c r="CF1597" s="31"/>
      <c r="CG1597" s="31"/>
      <c r="CH1597" s="31"/>
      <c r="CI1597" s="31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</row>
    <row r="1598" spans="1:99" x14ac:dyDescent="0.15">
      <c r="A1598" s="3"/>
      <c r="B1598" s="3"/>
      <c r="C1598" s="3"/>
      <c r="D1598" s="3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4"/>
      <c r="AD1598" s="3"/>
      <c r="AE1598" s="3"/>
      <c r="AF1598" s="3"/>
      <c r="AG1598" s="3"/>
      <c r="AH1598" s="3"/>
      <c r="AI1598" s="3"/>
      <c r="AJ1598" s="3"/>
      <c r="AK1598" s="3"/>
      <c r="AL1598" s="3"/>
      <c r="AM1598" s="1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0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29"/>
      <c r="BQ1598" s="34"/>
      <c r="BR1598" s="34"/>
      <c r="BS1598" s="34"/>
      <c r="BT1598" s="34"/>
      <c r="BU1598" s="34"/>
      <c r="BV1598" s="34"/>
      <c r="BW1598" s="34"/>
      <c r="BX1598" s="34"/>
      <c r="BY1598" s="31"/>
      <c r="BZ1598" s="31"/>
      <c r="CA1598" s="31"/>
      <c r="CB1598" s="31"/>
      <c r="CC1598" s="31"/>
      <c r="CD1598" s="31"/>
      <c r="CE1598" s="31"/>
      <c r="CF1598" s="31"/>
      <c r="CG1598" s="31"/>
      <c r="CH1598" s="31"/>
      <c r="CI1598" s="31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</row>
    <row r="1599" spans="1:99" x14ac:dyDescent="0.15">
      <c r="A1599" s="3"/>
      <c r="B1599" s="3"/>
      <c r="C1599" s="3"/>
      <c r="D1599" s="3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4"/>
      <c r="AD1599" s="3"/>
      <c r="AE1599" s="3"/>
      <c r="AF1599" s="3"/>
      <c r="AG1599" s="3"/>
      <c r="AH1599" s="3"/>
      <c r="AI1599" s="3"/>
      <c r="AJ1599" s="3"/>
      <c r="AK1599" s="3"/>
      <c r="AL1599" s="3"/>
      <c r="AM1599" s="1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0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29"/>
      <c r="BQ1599" s="34"/>
      <c r="BR1599" s="34"/>
      <c r="BS1599" s="34"/>
      <c r="BT1599" s="34"/>
      <c r="BU1599" s="34"/>
      <c r="BV1599" s="34"/>
      <c r="BW1599" s="34"/>
      <c r="BX1599" s="34"/>
      <c r="BY1599" s="31"/>
      <c r="BZ1599" s="31"/>
      <c r="CA1599" s="31"/>
      <c r="CB1599" s="31"/>
      <c r="CC1599" s="31"/>
      <c r="CD1599" s="31"/>
      <c r="CE1599" s="31"/>
      <c r="CF1599" s="31"/>
      <c r="CG1599" s="31"/>
      <c r="CH1599" s="31"/>
      <c r="CI1599" s="31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</row>
    <row r="1600" spans="1:99" x14ac:dyDescent="0.15">
      <c r="A1600" s="3"/>
      <c r="B1600" s="3"/>
      <c r="C1600" s="3"/>
      <c r="D1600" s="3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4"/>
      <c r="AD1600" s="3"/>
      <c r="AE1600" s="3"/>
      <c r="AF1600" s="3"/>
      <c r="AG1600" s="3"/>
      <c r="AH1600" s="3"/>
      <c r="AI1600" s="3"/>
      <c r="AJ1600" s="3"/>
      <c r="AK1600" s="3"/>
      <c r="AL1600" s="3"/>
      <c r="AM1600" s="1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0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29"/>
      <c r="BQ1600" s="34"/>
      <c r="BR1600" s="34"/>
      <c r="BS1600" s="34"/>
      <c r="BT1600" s="34"/>
      <c r="BU1600" s="34"/>
      <c r="BV1600" s="34"/>
      <c r="BW1600" s="34"/>
      <c r="BX1600" s="34"/>
      <c r="BY1600" s="31"/>
      <c r="BZ1600" s="31"/>
      <c r="CA1600" s="31"/>
      <c r="CB1600" s="31"/>
      <c r="CC1600" s="31"/>
      <c r="CD1600" s="31"/>
      <c r="CE1600" s="31"/>
      <c r="CF1600" s="31"/>
      <c r="CG1600" s="31"/>
      <c r="CH1600" s="31"/>
      <c r="CI1600" s="31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</row>
    <row r="1601" spans="1:99" x14ac:dyDescent="0.15">
      <c r="A1601" s="3"/>
      <c r="B1601" s="3"/>
      <c r="C1601" s="3"/>
      <c r="D1601" s="3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4"/>
      <c r="AD1601" s="3"/>
      <c r="AE1601" s="3"/>
      <c r="AF1601" s="3"/>
      <c r="AG1601" s="3"/>
      <c r="AH1601" s="3"/>
      <c r="AI1601" s="3"/>
      <c r="AJ1601" s="3"/>
      <c r="AK1601" s="3"/>
      <c r="AL1601" s="3"/>
      <c r="AM1601" s="1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0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29"/>
      <c r="BQ1601" s="34"/>
      <c r="BR1601" s="34"/>
      <c r="BS1601" s="34"/>
      <c r="BT1601" s="34"/>
      <c r="BU1601" s="34"/>
      <c r="BV1601" s="34"/>
      <c r="BW1601" s="34"/>
      <c r="BX1601" s="34"/>
      <c r="BY1601" s="31"/>
      <c r="BZ1601" s="31"/>
      <c r="CA1601" s="31"/>
      <c r="CB1601" s="31"/>
      <c r="CC1601" s="31"/>
      <c r="CD1601" s="31"/>
      <c r="CE1601" s="31"/>
      <c r="CF1601" s="31"/>
      <c r="CG1601" s="31"/>
      <c r="CH1601" s="31"/>
      <c r="CI1601" s="31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</row>
    <row r="1602" spans="1:99" x14ac:dyDescent="0.15">
      <c r="A1602" s="3"/>
      <c r="B1602" s="3"/>
      <c r="C1602" s="3"/>
      <c r="D1602" s="3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4"/>
      <c r="AD1602" s="3"/>
      <c r="AE1602" s="3"/>
      <c r="AF1602" s="3"/>
      <c r="AG1602" s="3"/>
      <c r="AH1602" s="3"/>
      <c r="AI1602" s="3"/>
      <c r="AJ1602" s="3"/>
      <c r="AK1602" s="3"/>
      <c r="AL1602" s="3"/>
      <c r="AM1602" s="1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0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29"/>
      <c r="BQ1602" s="34"/>
      <c r="BR1602" s="34"/>
      <c r="BS1602" s="34"/>
      <c r="BT1602" s="34"/>
      <c r="BU1602" s="34"/>
      <c r="BV1602" s="34"/>
      <c r="BW1602" s="34"/>
      <c r="BX1602" s="34"/>
      <c r="BY1602" s="31"/>
      <c r="BZ1602" s="31"/>
      <c r="CA1602" s="31"/>
      <c r="CB1602" s="31"/>
      <c r="CC1602" s="31"/>
      <c r="CD1602" s="31"/>
      <c r="CE1602" s="31"/>
      <c r="CF1602" s="31"/>
      <c r="CG1602" s="31"/>
      <c r="CH1602" s="31"/>
      <c r="CI1602" s="31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</row>
    <row r="1603" spans="1:99" x14ac:dyDescent="0.15">
      <c r="A1603" s="3"/>
      <c r="B1603" s="3"/>
      <c r="C1603" s="3"/>
      <c r="D1603" s="3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4"/>
      <c r="AD1603" s="3"/>
      <c r="AE1603" s="3"/>
      <c r="AF1603" s="3"/>
      <c r="AG1603" s="3"/>
      <c r="AH1603" s="3"/>
      <c r="AI1603" s="3"/>
      <c r="AJ1603" s="3"/>
      <c r="AK1603" s="3"/>
      <c r="AL1603" s="3"/>
      <c r="AM1603" s="1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0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29"/>
      <c r="BQ1603" s="34"/>
      <c r="BR1603" s="34"/>
      <c r="BS1603" s="34"/>
      <c r="BT1603" s="34"/>
      <c r="BU1603" s="34"/>
      <c r="BV1603" s="34"/>
      <c r="BW1603" s="34"/>
      <c r="BX1603" s="34"/>
      <c r="BY1603" s="31"/>
      <c r="BZ1603" s="31"/>
      <c r="CA1603" s="31"/>
      <c r="CB1603" s="31"/>
      <c r="CC1603" s="31"/>
      <c r="CD1603" s="31"/>
      <c r="CE1603" s="31"/>
      <c r="CF1603" s="31"/>
      <c r="CG1603" s="31"/>
      <c r="CH1603" s="31"/>
      <c r="CI1603" s="31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</row>
    <row r="1604" spans="1:99" x14ac:dyDescent="0.15">
      <c r="A1604" s="3"/>
      <c r="B1604" s="3"/>
      <c r="C1604" s="3"/>
      <c r="D1604" s="3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4"/>
      <c r="AD1604" s="3"/>
      <c r="AE1604" s="3"/>
      <c r="AF1604" s="3"/>
      <c r="AG1604" s="3"/>
      <c r="AH1604" s="3"/>
      <c r="AI1604" s="3"/>
      <c r="AJ1604" s="3"/>
      <c r="AK1604" s="3"/>
      <c r="AL1604" s="3"/>
      <c r="AM1604" s="1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0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29"/>
      <c r="BQ1604" s="34"/>
      <c r="BR1604" s="34"/>
      <c r="BS1604" s="34"/>
      <c r="BT1604" s="34"/>
      <c r="BU1604" s="34"/>
      <c r="BV1604" s="34"/>
      <c r="BW1604" s="34"/>
      <c r="BX1604" s="34"/>
      <c r="BY1604" s="31"/>
      <c r="BZ1604" s="31"/>
      <c r="CA1604" s="31"/>
      <c r="CB1604" s="31"/>
      <c r="CC1604" s="31"/>
      <c r="CD1604" s="31"/>
      <c r="CE1604" s="31"/>
      <c r="CF1604" s="31"/>
      <c r="CG1604" s="31"/>
      <c r="CH1604" s="31"/>
      <c r="CI1604" s="31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</row>
    <row r="1605" spans="1:99" x14ac:dyDescent="0.15">
      <c r="A1605" s="3"/>
      <c r="B1605" s="3"/>
      <c r="C1605" s="3"/>
      <c r="D1605" s="3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4"/>
      <c r="AD1605" s="3"/>
      <c r="AE1605" s="3"/>
      <c r="AF1605" s="3"/>
      <c r="AG1605" s="3"/>
      <c r="AH1605" s="3"/>
      <c r="AI1605" s="3"/>
      <c r="AJ1605" s="3"/>
      <c r="AK1605" s="3"/>
      <c r="AL1605" s="3"/>
      <c r="AM1605" s="1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0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29"/>
      <c r="BQ1605" s="34"/>
      <c r="BR1605" s="34"/>
      <c r="BS1605" s="34"/>
      <c r="BT1605" s="34"/>
      <c r="BU1605" s="34"/>
      <c r="BV1605" s="34"/>
      <c r="BW1605" s="34"/>
      <c r="BX1605" s="34"/>
      <c r="BY1605" s="31"/>
      <c r="BZ1605" s="31"/>
      <c r="CA1605" s="31"/>
      <c r="CB1605" s="31"/>
      <c r="CC1605" s="31"/>
      <c r="CD1605" s="31"/>
      <c r="CE1605" s="31"/>
      <c r="CF1605" s="31"/>
      <c r="CG1605" s="31"/>
      <c r="CH1605" s="31"/>
      <c r="CI1605" s="31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</row>
    <row r="1606" spans="1:99" x14ac:dyDescent="0.15">
      <c r="A1606" s="3"/>
      <c r="B1606" s="3"/>
      <c r="C1606" s="3"/>
      <c r="D1606" s="3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4"/>
      <c r="AD1606" s="3"/>
      <c r="AE1606" s="3"/>
      <c r="AF1606" s="3"/>
      <c r="AG1606" s="3"/>
      <c r="AH1606" s="3"/>
      <c r="AI1606" s="3"/>
      <c r="AJ1606" s="3"/>
      <c r="AK1606" s="3"/>
      <c r="AL1606" s="3"/>
      <c r="AM1606" s="1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0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29"/>
      <c r="BQ1606" s="34"/>
      <c r="BR1606" s="34"/>
      <c r="BS1606" s="34"/>
      <c r="BT1606" s="34"/>
      <c r="BU1606" s="34"/>
      <c r="BV1606" s="34"/>
      <c r="BW1606" s="34"/>
      <c r="BX1606" s="34"/>
      <c r="BY1606" s="31"/>
      <c r="BZ1606" s="31"/>
      <c r="CA1606" s="31"/>
      <c r="CB1606" s="31"/>
      <c r="CC1606" s="31"/>
      <c r="CD1606" s="31"/>
      <c r="CE1606" s="31"/>
      <c r="CF1606" s="31"/>
      <c r="CG1606" s="31"/>
      <c r="CH1606" s="31"/>
      <c r="CI1606" s="31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</row>
    <row r="1607" spans="1:99" x14ac:dyDescent="0.15">
      <c r="A1607" s="3"/>
      <c r="B1607" s="3"/>
      <c r="C1607" s="3"/>
      <c r="D1607" s="3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4"/>
      <c r="AD1607" s="3"/>
      <c r="AE1607" s="3"/>
      <c r="AF1607" s="3"/>
      <c r="AG1607" s="3"/>
      <c r="AH1607" s="3"/>
      <c r="AI1607" s="3"/>
      <c r="AJ1607" s="3"/>
      <c r="AK1607" s="3"/>
      <c r="AL1607" s="3"/>
      <c r="AM1607" s="1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0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29"/>
      <c r="BQ1607" s="34"/>
      <c r="BR1607" s="34"/>
      <c r="BS1607" s="34"/>
      <c r="BT1607" s="34"/>
      <c r="BU1607" s="34"/>
      <c r="BV1607" s="34"/>
      <c r="BW1607" s="34"/>
      <c r="BX1607" s="34"/>
      <c r="BY1607" s="31"/>
      <c r="BZ1607" s="31"/>
      <c r="CA1607" s="31"/>
      <c r="CB1607" s="31"/>
      <c r="CC1607" s="31"/>
      <c r="CD1607" s="31"/>
      <c r="CE1607" s="31"/>
      <c r="CF1607" s="31"/>
      <c r="CG1607" s="31"/>
      <c r="CH1607" s="31"/>
      <c r="CI1607" s="31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</row>
    <row r="1608" spans="1:99" x14ac:dyDescent="0.15">
      <c r="A1608" s="3"/>
      <c r="B1608" s="3"/>
      <c r="C1608" s="3"/>
      <c r="D1608" s="3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4"/>
      <c r="AD1608" s="3"/>
      <c r="AE1608" s="3"/>
      <c r="AF1608" s="3"/>
      <c r="AG1608" s="3"/>
      <c r="AH1608" s="3"/>
      <c r="AI1608" s="3"/>
      <c r="AJ1608" s="3"/>
      <c r="AK1608" s="3"/>
      <c r="AL1608" s="3"/>
      <c r="AM1608" s="1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0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29"/>
      <c r="BQ1608" s="34"/>
      <c r="BR1608" s="34"/>
      <c r="BS1608" s="34"/>
      <c r="BT1608" s="34"/>
      <c r="BU1608" s="34"/>
      <c r="BV1608" s="34"/>
      <c r="BW1608" s="34"/>
      <c r="BX1608" s="34"/>
      <c r="BY1608" s="31"/>
      <c r="BZ1608" s="31"/>
      <c r="CA1608" s="31"/>
      <c r="CB1608" s="31"/>
      <c r="CC1608" s="31"/>
      <c r="CD1608" s="31"/>
      <c r="CE1608" s="31"/>
      <c r="CF1608" s="31"/>
      <c r="CG1608" s="31"/>
      <c r="CH1608" s="31"/>
      <c r="CI1608" s="31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</row>
    <row r="1609" spans="1:99" x14ac:dyDescent="0.15">
      <c r="A1609" s="3"/>
      <c r="B1609" s="3"/>
      <c r="C1609" s="3"/>
      <c r="D1609" s="3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4"/>
      <c r="AD1609" s="3"/>
      <c r="AE1609" s="3"/>
      <c r="AF1609" s="3"/>
      <c r="AG1609" s="3"/>
      <c r="AH1609" s="3"/>
      <c r="AI1609" s="3"/>
      <c r="AJ1609" s="3"/>
      <c r="AK1609" s="3"/>
      <c r="AL1609" s="3"/>
      <c r="AM1609" s="1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0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29"/>
      <c r="BQ1609" s="34"/>
      <c r="BR1609" s="34"/>
      <c r="BS1609" s="34"/>
      <c r="BT1609" s="34"/>
      <c r="BU1609" s="34"/>
      <c r="BV1609" s="34"/>
      <c r="BW1609" s="34"/>
      <c r="BX1609" s="34"/>
      <c r="BY1609" s="31"/>
      <c r="BZ1609" s="31"/>
      <c r="CA1609" s="31"/>
      <c r="CB1609" s="31"/>
      <c r="CC1609" s="31"/>
      <c r="CD1609" s="31"/>
      <c r="CE1609" s="31"/>
      <c r="CF1609" s="31"/>
      <c r="CG1609" s="31"/>
      <c r="CH1609" s="31"/>
      <c r="CI1609" s="31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</row>
    <row r="1610" spans="1:99" x14ac:dyDescent="0.15">
      <c r="A1610" s="3"/>
      <c r="B1610" s="3"/>
      <c r="C1610" s="3"/>
      <c r="D1610" s="3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4"/>
      <c r="AD1610" s="3"/>
      <c r="AE1610" s="3"/>
      <c r="AF1610" s="3"/>
      <c r="AG1610" s="3"/>
      <c r="AH1610" s="3"/>
      <c r="AI1610" s="3"/>
      <c r="AJ1610" s="3"/>
      <c r="AK1610" s="3"/>
      <c r="AL1610" s="3"/>
      <c r="AM1610" s="1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0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29"/>
      <c r="BQ1610" s="34"/>
      <c r="BR1610" s="34"/>
      <c r="BS1610" s="34"/>
      <c r="BT1610" s="34"/>
      <c r="BU1610" s="34"/>
      <c r="BV1610" s="34"/>
      <c r="BW1610" s="34"/>
      <c r="BX1610" s="34"/>
      <c r="BY1610" s="31"/>
      <c r="BZ1610" s="31"/>
      <c r="CA1610" s="31"/>
      <c r="CB1610" s="31"/>
      <c r="CC1610" s="31"/>
      <c r="CD1610" s="31"/>
      <c r="CE1610" s="31"/>
      <c r="CF1610" s="31"/>
      <c r="CG1610" s="31"/>
      <c r="CH1610" s="31"/>
      <c r="CI1610" s="31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</row>
    <row r="1611" spans="1:99" x14ac:dyDescent="0.15">
      <c r="A1611" s="3"/>
      <c r="B1611" s="3"/>
      <c r="C1611" s="3"/>
      <c r="D1611" s="3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4"/>
      <c r="AD1611" s="3"/>
      <c r="AE1611" s="3"/>
      <c r="AF1611" s="3"/>
      <c r="AG1611" s="3"/>
      <c r="AH1611" s="3"/>
      <c r="AI1611" s="3"/>
      <c r="AJ1611" s="3"/>
      <c r="AK1611" s="3"/>
      <c r="AL1611" s="3"/>
      <c r="AM1611" s="1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0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29"/>
      <c r="BQ1611" s="34"/>
      <c r="BR1611" s="34"/>
      <c r="BS1611" s="34"/>
      <c r="BT1611" s="34"/>
      <c r="BU1611" s="34"/>
      <c r="BV1611" s="34"/>
      <c r="BW1611" s="34"/>
      <c r="BX1611" s="34"/>
      <c r="BY1611" s="31"/>
      <c r="BZ1611" s="31"/>
      <c r="CA1611" s="31"/>
      <c r="CB1611" s="31"/>
      <c r="CC1611" s="31"/>
      <c r="CD1611" s="31"/>
      <c r="CE1611" s="31"/>
      <c r="CF1611" s="31"/>
      <c r="CG1611" s="31"/>
      <c r="CH1611" s="31"/>
      <c r="CI1611" s="31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</row>
    <row r="1612" spans="1:99" x14ac:dyDescent="0.15">
      <c r="A1612" s="3"/>
      <c r="B1612" s="3"/>
      <c r="C1612" s="3"/>
      <c r="D1612" s="3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4"/>
      <c r="AD1612" s="3"/>
      <c r="AE1612" s="3"/>
      <c r="AF1612" s="3"/>
      <c r="AG1612" s="3"/>
      <c r="AH1612" s="3"/>
      <c r="AI1612" s="3"/>
      <c r="AJ1612" s="3"/>
      <c r="AK1612" s="3"/>
      <c r="AL1612" s="3"/>
      <c r="AM1612" s="1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0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29"/>
      <c r="BQ1612" s="34"/>
      <c r="BR1612" s="34"/>
      <c r="BS1612" s="34"/>
      <c r="BT1612" s="34"/>
      <c r="BU1612" s="34"/>
      <c r="BV1612" s="34"/>
      <c r="BW1612" s="34"/>
      <c r="BX1612" s="34"/>
      <c r="BY1612" s="31"/>
      <c r="BZ1612" s="31"/>
      <c r="CA1612" s="31"/>
      <c r="CB1612" s="31"/>
      <c r="CC1612" s="31"/>
      <c r="CD1612" s="31"/>
      <c r="CE1612" s="31"/>
      <c r="CF1612" s="31"/>
      <c r="CG1612" s="31"/>
      <c r="CH1612" s="31"/>
      <c r="CI1612" s="31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</row>
    <row r="1613" spans="1:99" x14ac:dyDescent="0.15">
      <c r="A1613" s="3"/>
      <c r="B1613" s="3"/>
      <c r="C1613" s="3"/>
      <c r="D1613" s="3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4"/>
      <c r="AD1613" s="3"/>
      <c r="AE1613" s="3"/>
      <c r="AF1613" s="3"/>
      <c r="AG1613" s="3"/>
      <c r="AH1613" s="3"/>
      <c r="AI1613" s="3"/>
      <c r="AJ1613" s="3"/>
      <c r="AK1613" s="3"/>
      <c r="AL1613" s="3"/>
      <c r="AM1613" s="1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0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29"/>
      <c r="BQ1613" s="34"/>
      <c r="BR1613" s="34"/>
      <c r="BS1613" s="34"/>
      <c r="BT1613" s="34"/>
      <c r="BU1613" s="34"/>
      <c r="BV1613" s="34"/>
      <c r="BW1613" s="34"/>
      <c r="BX1613" s="34"/>
      <c r="BY1613" s="31"/>
      <c r="BZ1613" s="31"/>
      <c r="CA1613" s="31"/>
      <c r="CB1613" s="31"/>
      <c r="CC1613" s="31"/>
      <c r="CD1613" s="31"/>
      <c r="CE1613" s="31"/>
      <c r="CF1613" s="31"/>
      <c r="CG1613" s="31"/>
      <c r="CH1613" s="31"/>
      <c r="CI1613" s="31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</row>
    <row r="1614" spans="1:99" x14ac:dyDescent="0.15">
      <c r="A1614" s="3"/>
      <c r="B1614" s="3"/>
      <c r="C1614" s="3"/>
      <c r="D1614" s="3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4"/>
      <c r="AD1614" s="3"/>
      <c r="AE1614" s="3"/>
      <c r="AF1614" s="3"/>
      <c r="AG1614" s="3"/>
      <c r="AH1614" s="3"/>
      <c r="AI1614" s="3"/>
      <c r="AJ1614" s="3"/>
      <c r="AK1614" s="3"/>
      <c r="AL1614" s="3"/>
      <c r="AM1614" s="1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0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29"/>
      <c r="BQ1614" s="34"/>
      <c r="BR1614" s="34"/>
      <c r="BS1614" s="34"/>
      <c r="BT1614" s="34"/>
      <c r="BU1614" s="34"/>
      <c r="BV1614" s="34"/>
      <c r="BW1614" s="34"/>
      <c r="BX1614" s="34"/>
      <c r="BY1614" s="31"/>
      <c r="BZ1614" s="31"/>
      <c r="CA1614" s="31"/>
      <c r="CB1614" s="31"/>
      <c r="CC1614" s="31"/>
      <c r="CD1614" s="31"/>
      <c r="CE1614" s="31"/>
      <c r="CF1614" s="31"/>
      <c r="CG1614" s="31"/>
      <c r="CH1614" s="31"/>
      <c r="CI1614" s="31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</row>
    <row r="1615" spans="1:99" x14ac:dyDescent="0.15">
      <c r="A1615" s="3"/>
      <c r="B1615" s="3"/>
      <c r="C1615" s="3"/>
      <c r="D1615" s="3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4"/>
      <c r="AD1615" s="3"/>
      <c r="AE1615" s="3"/>
      <c r="AF1615" s="3"/>
      <c r="AG1615" s="3"/>
      <c r="AH1615" s="3"/>
      <c r="AI1615" s="3"/>
      <c r="AJ1615" s="3"/>
      <c r="AK1615" s="3"/>
      <c r="AL1615" s="3"/>
      <c r="AM1615" s="1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0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29"/>
      <c r="BQ1615" s="34"/>
      <c r="BR1615" s="34"/>
      <c r="BS1615" s="34"/>
      <c r="BT1615" s="34"/>
      <c r="BU1615" s="34"/>
      <c r="BV1615" s="34"/>
      <c r="BW1615" s="34"/>
      <c r="BX1615" s="34"/>
      <c r="BY1615" s="31"/>
      <c r="BZ1615" s="31"/>
      <c r="CA1615" s="31"/>
      <c r="CB1615" s="31"/>
      <c r="CC1615" s="31"/>
      <c r="CD1615" s="31"/>
      <c r="CE1615" s="31"/>
      <c r="CF1615" s="31"/>
      <c r="CG1615" s="31"/>
      <c r="CH1615" s="31"/>
      <c r="CI1615" s="31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</row>
    <row r="1616" spans="1:99" x14ac:dyDescent="0.15">
      <c r="A1616" s="3"/>
      <c r="B1616" s="3"/>
      <c r="C1616" s="3"/>
      <c r="D1616" s="3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4"/>
      <c r="AD1616" s="3"/>
      <c r="AE1616" s="3"/>
      <c r="AF1616" s="3"/>
      <c r="AG1616" s="3"/>
      <c r="AH1616" s="3"/>
      <c r="AI1616" s="3"/>
      <c r="AJ1616" s="3"/>
      <c r="AK1616" s="3"/>
      <c r="AL1616" s="3"/>
      <c r="AM1616" s="1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0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29"/>
      <c r="BQ1616" s="34"/>
      <c r="BR1616" s="34"/>
      <c r="BS1616" s="34"/>
      <c r="BT1616" s="34"/>
      <c r="BU1616" s="34"/>
      <c r="BV1616" s="34"/>
      <c r="BW1616" s="34"/>
      <c r="BX1616" s="34"/>
      <c r="BY1616" s="31"/>
      <c r="BZ1616" s="31"/>
      <c r="CA1616" s="31"/>
      <c r="CB1616" s="31"/>
      <c r="CC1616" s="31"/>
      <c r="CD1616" s="31"/>
      <c r="CE1616" s="31"/>
      <c r="CF1616" s="31"/>
      <c r="CG1616" s="31"/>
      <c r="CH1616" s="31"/>
      <c r="CI1616" s="31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</row>
    <row r="1617" spans="1:99" x14ac:dyDescent="0.15">
      <c r="A1617" s="3"/>
      <c r="B1617" s="3"/>
      <c r="C1617" s="3"/>
      <c r="D1617" s="3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4"/>
      <c r="AD1617" s="3"/>
      <c r="AE1617" s="3"/>
      <c r="AF1617" s="3"/>
      <c r="AG1617" s="3"/>
      <c r="AH1617" s="3"/>
      <c r="AI1617" s="3"/>
      <c r="AJ1617" s="3"/>
      <c r="AK1617" s="3"/>
      <c r="AL1617" s="3"/>
      <c r="AM1617" s="1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0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29"/>
      <c r="BQ1617" s="34"/>
      <c r="BR1617" s="34"/>
      <c r="BS1617" s="34"/>
      <c r="BT1617" s="34"/>
      <c r="BU1617" s="34"/>
      <c r="BV1617" s="34"/>
      <c r="BW1617" s="34"/>
      <c r="BX1617" s="34"/>
      <c r="BY1617" s="31"/>
      <c r="BZ1617" s="31"/>
      <c r="CA1617" s="31"/>
      <c r="CB1617" s="31"/>
      <c r="CC1617" s="31"/>
      <c r="CD1617" s="31"/>
      <c r="CE1617" s="31"/>
      <c r="CF1617" s="31"/>
      <c r="CG1617" s="31"/>
      <c r="CH1617" s="31"/>
      <c r="CI1617" s="31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</row>
    <row r="1618" spans="1:99" x14ac:dyDescent="0.15">
      <c r="A1618" s="3"/>
      <c r="B1618" s="3"/>
      <c r="C1618" s="3"/>
      <c r="D1618" s="3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4"/>
      <c r="AD1618" s="3"/>
      <c r="AE1618" s="3"/>
      <c r="AF1618" s="3"/>
      <c r="AG1618" s="3"/>
      <c r="AH1618" s="3"/>
      <c r="AI1618" s="3"/>
      <c r="AJ1618" s="3"/>
      <c r="AK1618" s="3"/>
      <c r="AL1618" s="3"/>
      <c r="AM1618" s="1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0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29"/>
      <c r="BQ1618" s="34"/>
      <c r="BR1618" s="34"/>
      <c r="BS1618" s="34"/>
      <c r="BT1618" s="34"/>
      <c r="BU1618" s="34"/>
      <c r="BV1618" s="34"/>
      <c r="BW1618" s="34"/>
      <c r="BX1618" s="34"/>
      <c r="BY1618" s="31"/>
      <c r="BZ1618" s="31"/>
      <c r="CA1618" s="31"/>
      <c r="CB1618" s="31"/>
      <c r="CC1618" s="31"/>
      <c r="CD1618" s="31"/>
      <c r="CE1618" s="31"/>
      <c r="CF1618" s="31"/>
      <c r="CG1618" s="31"/>
      <c r="CH1618" s="31"/>
      <c r="CI1618" s="31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</row>
    <row r="1619" spans="1:99" x14ac:dyDescent="0.15">
      <c r="A1619" s="3"/>
      <c r="B1619" s="3"/>
      <c r="C1619" s="3"/>
      <c r="D1619" s="3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4"/>
      <c r="AD1619" s="3"/>
      <c r="AE1619" s="3"/>
      <c r="AF1619" s="3"/>
      <c r="AG1619" s="3"/>
      <c r="AH1619" s="3"/>
      <c r="AI1619" s="3"/>
      <c r="AJ1619" s="3"/>
      <c r="AK1619" s="3"/>
      <c r="AL1619" s="3"/>
      <c r="AM1619" s="1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0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29"/>
      <c r="BQ1619" s="34"/>
      <c r="BR1619" s="34"/>
      <c r="BS1619" s="34"/>
      <c r="BT1619" s="34"/>
      <c r="BU1619" s="34"/>
      <c r="BV1619" s="34"/>
      <c r="BW1619" s="34"/>
      <c r="BX1619" s="34"/>
      <c r="BY1619" s="31"/>
      <c r="BZ1619" s="31"/>
      <c r="CA1619" s="31"/>
      <c r="CB1619" s="31"/>
      <c r="CC1619" s="31"/>
      <c r="CD1619" s="31"/>
      <c r="CE1619" s="31"/>
      <c r="CF1619" s="31"/>
      <c r="CG1619" s="31"/>
      <c r="CH1619" s="31"/>
      <c r="CI1619" s="31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</row>
    <row r="1620" spans="1:99" x14ac:dyDescent="0.15">
      <c r="A1620" s="3"/>
      <c r="B1620" s="3"/>
      <c r="C1620" s="3"/>
      <c r="D1620" s="3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4"/>
      <c r="AD1620" s="3"/>
      <c r="AE1620" s="3"/>
      <c r="AF1620" s="3"/>
      <c r="AG1620" s="3"/>
      <c r="AH1620" s="3"/>
      <c r="AI1620" s="3"/>
      <c r="AJ1620" s="3"/>
      <c r="AK1620" s="3"/>
      <c r="AL1620" s="3"/>
      <c r="AM1620" s="1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0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29"/>
      <c r="BQ1620" s="34"/>
      <c r="BR1620" s="34"/>
      <c r="BS1620" s="34"/>
      <c r="BT1620" s="34"/>
      <c r="BU1620" s="34"/>
      <c r="BV1620" s="34"/>
      <c r="BW1620" s="34"/>
      <c r="BX1620" s="34"/>
      <c r="BY1620" s="31"/>
      <c r="BZ1620" s="31"/>
      <c r="CA1620" s="31"/>
      <c r="CB1620" s="31"/>
      <c r="CC1620" s="31"/>
      <c r="CD1620" s="31"/>
      <c r="CE1620" s="31"/>
      <c r="CF1620" s="31"/>
      <c r="CG1620" s="31"/>
      <c r="CH1620" s="31"/>
      <c r="CI1620" s="31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</row>
    <row r="1621" spans="1:99" x14ac:dyDescent="0.15">
      <c r="A1621" s="3"/>
      <c r="B1621" s="3"/>
      <c r="C1621" s="3"/>
      <c r="D1621" s="3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4"/>
      <c r="AD1621" s="3"/>
      <c r="AE1621" s="3"/>
      <c r="AF1621" s="3"/>
      <c r="AG1621" s="3"/>
      <c r="AH1621" s="3"/>
      <c r="AI1621" s="3"/>
      <c r="AJ1621" s="3"/>
      <c r="AK1621" s="3"/>
      <c r="AL1621" s="3"/>
      <c r="AM1621" s="1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0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29"/>
      <c r="BQ1621" s="34"/>
      <c r="BR1621" s="34"/>
      <c r="BS1621" s="34"/>
      <c r="BT1621" s="34"/>
      <c r="BU1621" s="34"/>
      <c r="BV1621" s="34"/>
      <c r="BW1621" s="34"/>
      <c r="BX1621" s="34"/>
      <c r="BY1621" s="31"/>
      <c r="BZ1621" s="31"/>
      <c r="CA1621" s="31"/>
      <c r="CB1621" s="31"/>
      <c r="CC1621" s="31"/>
      <c r="CD1621" s="31"/>
      <c r="CE1621" s="31"/>
      <c r="CF1621" s="31"/>
      <c r="CG1621" s="31"/>
      <c r="CH1621" s="31"/>
      <c r="CI1621" s="31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</row>
    <row r="1622" spans="1:99" x14ac:dyDescent="0.15">
      <c r="A1622" s="3"/>
      <c r="B1622" s="3"/>
      <c r="C1622" s="3"/>
      <c r="D1622" s="3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4"/>
      <c r="AD1622" s="3"/>
      <c r="AE1622" s="3"/>
      <c r="AF1622" s="3"/>
      <c r="AG1622" s="3"/>
      <c r="AH1622" s="3"/>
      <c r="AI1622" s="3"/>
      <c r="AJ1622" s="3"/>
      <c r="AK1622" s="3"/>
      <c r="AL1622" s="3"/>
      <c r="AM1622" s="1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0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29"/>
      <c r="BQ1622" s="34"/>
      <c r="BR1622" s="34"/>
      <c r="BS1622" s="34"/>
      <c r="BT1622" s="34"/>
      <c r="BU1622" s="34"/>
      <c r="BV1622" s="34"/>
      <c r="BW1622" s="34"/>
      <c r="BX1622" s="34"/>
      <c r="BY1622" s="31"/>
      <c r="BZ1622" s="31"/>
      <c r="CA1622" s="31"/>
      <c r="CB1622" s="31"/>
      <c r="CC1622" s="31"/>
      <c r="CD1622" s="31"/>
      <c r="CE1622" s="31"/>
      <c r="CF1622" s="31"/>
      <c r="CG1622" s="31"/>
      <c r="CH1622" s="31"/>
      <c r="CI1622" s="31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</row>
    <row r="1623" spans="1:99" x14ac:dyDescent="0.15">
      <c r="A1623" s="3"/>
      <c r="B1623" s="3"/>
      <c r="C1623" s="3"/>
      <c r="D1623" s="3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4"/>
      <c r="AD1623" s="3"/>
      <c r="AE1623" s="3"/>
      <c r="AF1623" s="3"/>
      <c r="AG1623" s="3"/>
      <c r="AH1623" s="3"/>
      <c r="AI1623" s="3"/>
      <c r="AJ1623" s="3"/>
      <c r="AK1623" s="3"/>
      <c r="AL1623" s="3"/>
      <c r="AM1623" s="1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0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29"/>
      <c r="BQ1623" s="34"/>
      <c r="BR1623" s="34"/>
      <c r="BS1623" s="34"/>
      <c r="BT1623" s="34"/>
      <c r="BU1623" s="34"/>
      <c r="BV1623" s="34"/>
      <c r="BW1623" s="34"/>
      <c r="BX1623" s="34"/>
      <c r="BY1623" s="31"/>
      <c r="BZ1623" s="31"/>
      <c r="CA1623" s="31"/>
      <c r="CB1623" s="31"/>
      <c r="CC1623" s="31"/>
      <c r="CD1623" s="31"/>
      <c r="CE1623" s="31"/>
      <c r="CF1623" s="31"/>
      <c r="CG1623" s="31"/>
      <c r="CH1623" s="31"/>
      <c r="CI1623" s="31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</row>
    <row r="1624" spans="1:99" x14ac:dyDescent="0.15">
      <c r="A1624" s="3"/>
      <c r="B1624" s="3"/>
      <c r="C1624" s="3"/>
      <c r="D1624" s="3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4"/>
      <c r="AD1624" s="3"/>
      <c r="AE1624" s="3"/>
      <c r="AF1624" s="3"/>
      <c r="AG1624" s="3"/>
      <c r="AH1624" s="3"/>
      <c r="AI1624" s="3"/>
      <c r="AJ1624" s="3"/>
      <c r="AK1624" s="3"/>
      <c r="AL1624" s="3"/>
      <c r="AM1624" s="1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0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29"/>
      <c r="BQ1624" s="34"/>
      <c r="BR1624" s="34"/>
      <c r="BS1624" s="34"/>
      <c r="BT1624" s="34"/>
      <c r="BU1624" s="34"/>
      <c r="BV1624" s="34"/>
      <c r="BW1624" s="34"/>
      <c r="BX1624" s="34"/>
      <c r="BY1624" s="31"/>
      <c r="BZ1624" s="31"/>
      <c r="CA1624" s="31"/>
      <c r="CB1624" s="31"/>
      <c r="CC1624" s="31"/>
      <c r="CD1624" s="31"/>
      <c r="CE1624" s="31"/>
      <c r="CF1624" s="31"/>
      <c r="CG1624" s="31"/>
      <c r="CH1624" s="31"/>
      <c r="CI1624" s="31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</row>
    <row r="1625" spans="1:99" x14ac:dyDescent="0.15">
      <c r="A1625" s="3"/>
      <c r="B1625" s="3"/>
      <c r="C1625" s="3"/>
      <c r="D1625" s="3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4"/>
      <c r="AD1625" s="3"/>
      <c r="AE1625" s="3"/>
      <c r="AF1625" s="3"/>
      <c r="AG1625" s="3"/>
      <c r="AH1625" s="3"/>
      <c r="AI1625" s="3"/>
      <c r="AJ1625" s="3"/>
      <c r="AK1625" s="3"/>
      <c r="AL1625" s="3"/>
      <c r="AM1625" s="1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0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29"/>
      <c r="BQ1625" s="34"/>
      <c r="BR1625" s="34"/>
      <c r="BS1625" s="34"/>
      <c r="BT1625" s="34"/>
      <c r="BU1625" s="34"/>
      <c r="BV1625" s="34"/>
      <c r="BW1625" s="34"/>
      <c r="BX1625" s="34"/>
      <c r="BY1625" s="31"/>
      <c r="BZ1625" s="31"/>
      <c r="CA1625" s="31"/>
      <c r="CB1625" s="31"/>
      <c r="CC1625" s="31"/>
      <c r="CD1625" s="31"/>
      <c r="CE1625" s="31"/>
      <c r="CF1625" s="31"/>
      <c r="CG1625" s="31"/>
      <c r="CH1625" s="31"/>
      <c r="CI1625" s="31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</row>
    <row r="1626" spans="1:99" x14ac:dyDescent="0.15">
      <c r="A1626" s="3"/>
      <c r="B1626" s="3"/>
      <c r="C1626" s="3"/>
      <c r="D1626" s="3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4"/>
      <c r="AD1626" s="3"/>
      <c r="AE1626" s="3"/>
      <c r="AF1626" s="3"/>
      <c r="AG1626" s="3"/>
      <c r="AH1626" s="3"/>
      <c r="AI1626" s="3"/>
      <c r="AJ1626" s="3"/>
      <c r="AK1626" s="3"/>
      <c r="AL1626" s="3"/>
      <c r="AM1626" s="1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0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29"/>
      <c r="BQ1626" s="34"/>
      <c r="BR1626" s="34"/>
      <c r="BS1626" s="34"/>
      <c r="BT1626" s="34"/>
      <c r="BU1626" s="34"/>
      <c r="BV1626" s="34"/>
      <c r="BW1626" s="34"/>
      <c r="BX1626" s="34"/>
      <c r="BY1626" s="31"/>
      <c r="BZ1626" s="31"/>
      <c r="CA1626" s="31"/>
      <c r="CB1626" s="31"/>
      <c r="CC1626" s="31"/>
      <c r="CD1626" s="31"/>
      <c r="CE1626" s="31"/>
      <c r="CF1626" s="31"/>
      <c r="CG1626" s="31"/>
      <c r="CH1626" s="31"/>
      <c r="CI1626" s="31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</row>
    <row r="1627" spans="1:99" x14ac:dyDescent="0.15">
      <c r="A1627" s="3"/>
      <c r="B1627" s="3"/>
      <c r="C1627" s="3"/>
      <c r="D1627" s="3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4"/>
      <c r="AD1627" s="3"/>
      <c r="AE1627" s="3"/>
      <c r="AF1627" s="3"/>
      <c r="AG1627" s="3"/>
      <c r="AH1627" s="3"/>
      <c r="AI1627" s="3"/>
      <c r="AJ1627" s="3"/>
      <c r="AK1627" s="3"/>
      <c r="AL1627" s="3"/>
      <c r="AM1627" s="1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0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29"/>
      <c r="BQ1627" s="34"/>
      <c r="BR1627" s="34"/>
      <c r="BS1627" s="34"/>
      <c r="BT1627" s="34"/>
      <c r="BU1627" s="34"/>
      <c r="BV1627" s="34"/>
      <c r="BW1627" s="34"/>
      <c r="BX1627" s="34"/>
      <c r="BY1627" s="31"/>
      <c r="BZ1627" s="31"/>
      <c r="CA1627" s="31"/>
      <c r="CB1627" s="31"/>
      <c r="CC1627" s="31"/>
      <c r="CD1627" s="31"/>
      <c r="CE1627" s="31"/>
      <c r="CF1627" s="31"/>
      <c r="CG1627" s="31"/>
      <c r="CH1627" s="31"/>
      <c r="CI1627" s="31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</row>
    <row r="1628" spans="1:99" x14ac:dyDescent="0.15">
      <c r="A1628" s="3"/>
      <c r="B1628" s="3"/>
      <c r="C1628" s="3"/>
      <c r="D1628" s="3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4"/>
      <c r="AD1628" s="3"/>
      <c r="AE1628" s="3"/>
      <c r="AF1628" s="3"/>
      <c r="AG1628" s="3"/>
      <c r="AH1628" s="3"/>
      <c r="AI1628" s="3"/>
      <c r="AJ1628" s="3"/>
      <c r="AK1628" s="3"/>
      <c r="AL1628" s="3"/>
      <c r="AM1628" s="1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0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29"/>
      <c r="BQ1628" s="34"/>
      <c r="BR1628" s="34"/>
      <c r="BS1628" s="34"/>
      <c r="BT1628" s="34"/>
      <c r="BU1628" s="34"/>
      <c r="BV1628" s="34"/>
      <c r="BW1628" s="34"/>
      <c r="BX1628" s="34"/>
      <c r="BY1628" s="31"/>
      <c r="BZ1628" s="31"/>
      <c r="CA1628" s="31"/>
      <c r="CB1628" s="31"/>
      <c r="CC1628" s="31"/>
      <c r="CD1628" s="31"/>
      <c r="CE1628" s="31"/>
      <c r="CF1628" s="31"/>
      <c r="CG1628" s="31"/>
      <c r="CH1628" s="31"/>
      <c r="CI1628" s="31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</row>
    <row r="1629" spans="1:99" x14ac:dyDescent="0.15">
      <c r="A1629" s="3"/>
      <c r="B1629" s="3"/>
      <c r="C1629" s="3"/>
      <c r="D1629" s="3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4"/>
      <c r="AD1629" s="3"/>
      <c r="AE1629" s="3"/>
      <c r="AF1629" s="3"/>
      <c r="AG1629" s="3"/>
      <c r="AH1629" s="3"/>
      <c r="AI1629" s="3"/>
      <c r="AJ1629" s="3"/>
      <c r="AK1629" s="3"/>
      <c r="AL1629" s="3"/>
      <c r="AM1629" s="1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0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29"/>
      <c r="BQ1629" s="34"/>
      <c r="BR1629" s="34"/>
      <c r="BS1629" s="34"/>
      <c r="BT1629" s="34"/>
      <c r="BU1629" s="34"/>
      <c r="BV1629" s="34"/>
      <c r="BW1629" s="34"/>
      <c r="BX1629" s="34"/>
      <c r="BY1629" s="31"/>
      <c r="BZ1629" s="31"/>
      <c r="CA1629" s="31"/>
      <c r="CB1629" s="31"/>
      <c r="CC1629" s="31"/>
      <c r="CD1629" s="31"/>
      <c r="CE1629" s="31"/>
      <c r="CF1629" s="31"/>
      <c r="CG1629" s="31"/>
      <c r="CH1629" s="31"/>
      <c r="CI1629" s="31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</row>
    <row r="1630" spans="1:99" x14ac:dyDescent="0.15">
      <c r="A1630" s="3"/>
      <c r="B1630" s="3"/>
      <c r="C1630" s="3"/>
      <c r="D1630" s="3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4"/>
      <c r="AD1630" s="3"/>
      <c r="AE1630" s="3"/>
      <c r="AF1630" s="3"/>
      <c r="AG1630" s="3"/>
      <c r="AH1630" s="3"/>
      <c r="AI1630" s="3"/>
      <c r="AJ1630" s="3"/>
      <c r="AK1630" s="3"/>
      <c r="AL1630" s="3"/>
      <c r="AM1630" s="1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0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29"/>
      <c r="BQ1630" s="34"/>
      <c r="BR1630" s="34"/>
      <c r="BS1630" s="34"/>
      <c r="BT1630" s="34"/>
      <c r="BU1630" s="34"/>
      <c r="BV1630" s="34"/>
      <c r="BW1630" s="34"/>
      <c r="BX1630" s="34"/>
      <c r="BY1630" s="31"/>
      <c r="BZ1630" s="31"/>
      <c r="CA1630" s="31"/>
      <c r="CB1630" s="31"/>
      <c r="CC1630" s="31"/>
      <c r="CD1630" s="31"/>
      <c r="CE1630" s="31"/>
      <c r="CF1630" s="31"/>
      <c r="CG1630" s="31"/>
      <c r="CH1630" s="31"/>
      <c r="CI1630" s="31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</row>
    <row r="1631" spans="1:99" x14ac:dyDescent="0.15">
      <c r="A1631" s="3"/>
      <c r="B1631" s="3"/>
      <c r="C1631" s="3"/>
      <c r="D1631" s="3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4"/>
      <c r="AD1631" s="3"/>
      <c r="AE1631" s="3"/>
      <c r="AF1631" s="3"/>
      <c r="AG1631" s="3"/>
      <c r="AH1631" s="3"/>
      <c r="AI1631" s="3"/>
      <c r="AJ1631" s="3"/>
      <c r="AK1631" s="3"/>
      <c r="AL1631" s="3"/>
      <c r="AM1631" s="1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0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29"/>
      <c r="BQ1631" s="34"/>
      <c r="BR1631" s="34"/>
      <c r="BS1631" s="34"/>
      <c r="BT1631" s="34"/>
      <c r="BU1631" s="34"/>
      <c r="BV1631" s="34"/>
      <c r="BW1631" s="34"/>
      <c r="BX1631" s="34"/>
      <c r="BY1631" s="31"/>
      <c r="BZ1631" s="31"/>
      <c r="CA1631" s="31"/>
      <c r="CB1631" s="31"/>
      <c r="CC1631" s="31"/>
      <c r="CD1631" s="31"/>
      <c r="CE1631" s="31"/>
      <c r="CF1631" s="31"/>
      <c r="CG1631" s="31"/>
      <c r="CH1631" s="31"/>
      <c r="CI1631" s="31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</row>
    <row r="1632" spans="1:99" x14ac:dyDescent="0.15">
      <c r="A1632" s="3"/>
      <c r="B1632" s="3"/>
      <c r="C1632" s="3"/>
      <c r="D1632" s="3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4"/>
      <c r="AD1632" s="3"/>
      <c r="AE1632" s="3"/>
      <c r="AF1632" s="3"/>
      <c r="AG1632" s="3"/>
      <c r="AH1632" s="3"/>
      <c r="AI1632" s="3"/>
      <c r="AJ1632" s="3"/>
      <c r="AK1632" s="3"/>
      <c r="AL1632" s="3"/>
      <c r="AM1632" s="1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0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29"/>
      <c r="BQ1632" s="34"/>
      <c r="BR1632" s="34"/>
      <c r="BS1632" s="34"/>
      <c r="BT1632" s="34"/>
      <c r="BU1632" s="34"/>
      <c r="BV1632" s="34"/>
      <c r="BW1632" s="34"/>
      <c r="BX1632" s="34"/>
      <c r="BY1632" s="31"/>
      <c r="BZ1632" s="31"/>
      <c r="CA1632" s="31"/>
      <c r="CB1632" s="31"/>
      <c r="CC1632" s="31"/>
      <c r="CD1632" s="31"/>
      <c r="CE1632" s="31"/>
      <c r="CF1632" s="31"/>
      <c r="CG1632" s="31"/>
      <c r="CH1632" s="31"/>
      <c r="CI1632" s="31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</row>
    <row r="1633" spans="1:99" x14ac:dyDescent="0.15">
      <c r="A1633" s="3"/>
      <c r="B1633" s="3"/>
      <c r="C1633" s="3"/>
      <c r="D1633" s="3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4"/>
      <c r="AD1633" s="3"/>
      <c r="AE1633" s="3"/>
      <c r="AF1633" s="3"/>
      <c r="AG1633" s="3"/>
      <c r="AH1633" s="3"/>
      <c r="AI1633" s="3"/>
      <c r="AJ1633" s="3"/>
      <c r="AK1633" s="3"/>
      <c r="AL1633" s="3"/>
      <c r="AM1633" s="1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0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29"/>
      <c r="BQ1633" s="34"/>
      <c r="BR1633" s="34"/>
      <c r="BS1633" s="34"/>
      <c r="BT1633" s="34"/>
      <c r="BU1633" s="34"/>
      <c r="BV1633" s="34"/>
      <c r="BW1633" s="34"/>
      <c r="BX1633" s="34"/>
      <c r="BY1633" s="31"/>
      <c r="BZ1633" s="31"/>
      <c r="CA1633" s="31"/>
      <c r="CB1633" s="31"/>
      <c r="CC1633" s="31"/>
      <c r="CD1633" s="31"/>
      <c r="CE1633" s="31"/>
      <c r="CF1633" s="31"/>
      <c r="CG1633" s="31"/>
      <c r="CH1633" s="31"/>
      <c r="CI1633" s="31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</row>
    <row r="1634" spans="1:99" x14ac:dyDescent="0.15">
      <c r="A1634" s="3"/>
      <c r="B1634" s="3"/>
      <c r="C1634" s="3"/>
      <c r="D1634" s="3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4"/>
      <c r="AD1634" s="3"/>
      <c r="AE1634" s="3"/>
      <c r="AF1634" s="3"/>
      <c r="AG1634" s="3"/>
      <c r="AH1634" s="3"/>
      <c r="AI1634" s="3"/>
      <c r="AJ1634" s="3"/>
      <c r="AK1634" s="3"/>
      <c r="AL1634" s="3"/>
      <c r="AM1634" s="1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0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29"/>
      <c r="BQ1634" s="34"/>
      <c r="BR1634" s="34"/>
      <c r="BS1634" s="34"/>
      <c r="BT1634" s="34"/>
      <c r="BU1634" s="34"/>
      <c r="BV1634" s="34"/>
      <c r="BW1634" s="34"/>
      <c r="BX1634" s="34"/>
      <c r="BY1634" s="31"/>
      <c r="BZ1634" s="31"/>
      <c r="CA1634" s="31"/>
      <c r="CB1634" s="31"/>
      <c r="CC1634" s="31"/>
      <c r="CD1634" s="31"/>
      <c r="CE1634" s="31"/>
      <c r="CF1634" s="31"/>
      <c r="CG1634" s="31"/>
      <c r="CH1634" s="31"/>
      <c r="CI1634" s="31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</row>
    <row r="1635" spans="1:99" x14ac:dyDescent="0.15">
      <c r="A1635" s="3"/>
      <c r="B1635" s="3"/>
      <c r="C1635" s="3"/>
      <c r="D1635" s="3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4"/>
      <c r="AD1635" s="3"/>
      <c r="AE1635" s="3"/>
      <c r="AF1635" s="3"/>
      <c r="AG1635" s="3"/>
      <c r="AH1635" s="3"/>
      <c r="AI1635" s="3"/>
      <c r="AJ1635" s="3"/>
      <c r="AK1635" s="3"/>
      <c r="AL1635" s="3"/>
      <c r="AM1635" s="1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0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29"/>
      <c r="BQ1635" s="34"/>
      <c r="BR1635" s="34"/>
      <c r="BS1635" s="34"/>
      <c r="BT1635" s="34"/>
      <c r="BU1635" s="34"/>
      <c r="BV1635" s="34"/>
      <c r="BW1635" s="34"/>
      <c r="BX1635" s="34"/>
      <c r="BY1635" s="31"/>
      <c r="BZ1635" s="31"/>
      <c r="CA1635" s="31"/>
      <c r="CB1635" s="31"/>
      <c r="CC1635" s="31"/>
      <c r="CD1635" s="31"/>
      <c r="CE1635" s="31"/>
      <c r="CF1635" s="31"/>
      <c r="CG1635" s="31"/>
      <c r="CH1635" s="31"/>
      <c r="CI1635" s="31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</row>
    <row r="1636" spans="1:99" x14ac:dyDescent="0.15">
      <c r="A1636" s="3"/>
      <c r="B1636" s="3"/>
      <c r="C1636" s="3"/>
      <c r="D1636" s="3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4"/>
      <c r="AD1636" s="3"/>
      <c r="AE1636" s="3"/>
      <c r="AF1636" s="3"/>
      <c r="AG1636" s="3"/>
      <c r="AH1636" s="3"/>
      <c r="AI1636" s="3"/>
      <c r="AJ1636" s="3"/>
      <c r="AK1636" s="3"/>
      <c r="AL1636" s="3"/>
      <c r="AM1636" s="1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0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29"/>
      <c r="BQ1636" s="34"/>
      <c r="BR1636" s="34"/>
      <c r="BS1636" s="34"/>
      <c r="BT1636" s="34"/>
      <c r="BU1636" s="34"/>
      <c r="BV1636" s="34"/>
      <c r="BW1636" s="34"/>
      <c r="BX1636" s="34"/>
      <c r="BY1636" s="31"/>
      <c r="BZ1636" s="31"/>
      <c r="CA1636" s="31"/>
      <c r="CB1636" s="31"/>
      <c r="CC1636" s="31"/>
      <c r="CD1636" s="31"/>
      <c r="CE1636" s="31"/>
      <c r="CF1636" s="31"/>
      <c r="CG1636" s="31"/>
      <c r="CH1636" s="31"/>
      <c r="CI1636" s="31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</row>
    <row r="1637" spans="1:99" x14ac:dyDescent="0.15">
      <c r="A1637" s="3"/>
      <c r="B1637" s="3"/>
      <c r="C1637" s="3"/>
      <c r="D1637" s="3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4"/>
      <c r="AD1637" s="3"/>
      <c r="AE1637" s="3"/>
      <c r="AF1637" s="3"/>
      <c r="AG1637" s="3"/>
      <c r="AH1637" s="3"/>
      <c r="AI1637" s="3"/>
      <c r="AJ1637" s="3"/>
      <c r="AK1637" s="3"/>
      <c r="AL1637" s="3"/>
      <c r="AM1637" s="1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0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29"/>
      <c r="BQ1637" s="34"/>
      <c r="BR1637" s="34"/>
      <c r="BS1637" s="34"/>
      <c r="BT1637" s="34"/>
      <c r="BU1637" s="34"/>
      <c r="BV1637" s="34"/>
      <c r="BW1637" s="34"/>
      <c r="BX1637" s="34"/>
      <c r="BY1637" s="31"/>
      <c r="BZ1637" s="31"/>
      <c r="CA1637" s="31"/>
      <c r="CB1637" s="31"/>
      <c r="CC1637" s="31"/>
      <c r="CD1637" s="31"/>
      <c r="CE1637" s="31"/>
      <c r="CF1637" s="31"/>
      <c r="CG1637" s="31"/>
      <c r="CH1637" s="31"/>
      <c r="CI1637" s="31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</row>
    <row r="1638" spans="1:99" x14ac:dyDescent="0.15">
      <c r="A1638" s="3"/>
      <c r="B1638" s="3"/>
      <c r="C1638" s="3"/>
      <c r="D1638" s="3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4"/>
      <c r="AD1638" s="3"/>
      <c r="AE1638" s="3"/>
      <c r="AF1638" s="3"/>
      <c r="AG1638" s="3"/>
      <c r="AH1638" s="3"/>
      <c r="AI1638" s="3"/>
      <c r="AJ1638" s="3"/>
      <c r="AK1638" s="3"/>
      <c r="AL1638" s="3"/>
      <c r="AM1638" s="1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0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29"/>
      <c r="BQ1638" s="34"/>
      <c r="BR1638" s="34"/>
      <c r="BS1638" s="34"/>
      <c r="BT1638" s="34"/>
      <c r="BU1638" s="34"/>
      <c r="BV1638" s="34"/>
      <c r="BW1638" s="34"/>
      <c r="BX1638" s="34"/>
      <c r="BY1638" s="31"/>
      <c r="BZ1638" s="31"/>
      <c r="CA1638" s="31"/>
      <c r="CB1638" s="31"/>
      <c r="CC1638" s="31"/>
      <c r="CD1638" s="31"/>
      <c r="CE1638" s="31"/>
      <c r="CF1638" s="31"/>
      <c r="CG1638" s="31"/>
      <c r="CH1638" s="31"/>
      <c r="CI1638" s="31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</row>
    <row r="1639" spans="1:99" x14ac:dyDescent="0.15">
      <c r="A1639" s="3"/>
      <c r="B1639" s="3"/>
      <c r="C1639" s="3"/>
      <c r="D1639" s="3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4"/>
      <c r="AD1639" s="3"/>
      <c r="AE1639" s="3"/>
      <c r="AF1639" s="3"/>
      <c r="AG1639" s="3"/>
      <c r="AH1639" s="3"/>
      <c r="AI1639" s="3"/>
      <c r="AJ1639" s="3"/>
      <c r="AK1639" s="3"/>
      <c r="AL1639" s="3"/>
      <c r="AM1639" s="1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0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29"/>
      <c r="BQ1639" s="34"/>
      <c r="BR1639" s="34"/>
      <c r="BS1639" s="34"/>
      <c r="BT1639" s="34"/>
      <c r="BU1639" s="34"/>
      <c r="BV1639" s="34"/>
      <c r="BW1639" s="34"/>
      <c r="BX1639" s="34"/>
      <c r="BY1639" s="31"/>
      <c r="BZ1639" s="31"/>
      <c r="CA1639" s="31"/>
      <c r="CB1639" s="31"/>
      <c r="CC1639" s="31"/>
      <c r="CD1639" s="31"/>
      <c r="CE1639" s="31"/>
      <c r="CF1639" s="31"/>
      <c r="CG1639" s="31"/>
      <c r="CH1639" s="31"/>
      <c r="CI1639" s="31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</row>
    <row r="1640" spans="1:99" x14ac:dyDescent="0.15">
      <c r="A1640" s="3"/>
      <c r="B1640" s="3"/>
      <c r="C1640" s="3"/>
      <c r="D1640" s="3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4"/>
      <c r="AD1640" s="3"/>
      <c r="AE1640" s="3"/>
      <c r="AF1640" s="3"/>
      <c r="AG1640" s="3"/>
      <c r="AH1640" s="3"/>
      <c r="AI1640" s="3"/>
      <c r="AJ1640" s="3"/>
      <c r="AK1640" s="3"/>
      <c r="AL1640" s="3"/>
      <c r="AM1640" s="1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0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29"/>
      <c r="BQ1640" s="34"/>
      <c r="BR1640" s="34"/>
      <c r="BS1640" s="34"/>
      <c r="BT1640" s="34"/>
      <c r="BU1640" s="34"/>
      <c r="BV1640" s="34"/>
      <c r="BW1640" s="34"/>
      <c r="BX1640" s="34"/>
      <c r="BY1640" s="31"/>
      <c r="BZ1640" s="31"/>
      <c r="CA1640" s="31"/>
      <c r="CB1640" s="31"/>
      <c r="CC1640" s="31"/>
      <c r="CD1640" s="31"/>
      <c r="CE1640" s="31"/>
      <c r="CF1640" s="31"/>
      <c r="CG1640" s="31"/>
      <c r="CH1640" s="31"/>
      <c r="CI1640" s="31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</row>
    <row r="1641" spans="1:99" x14ac:dyDescent="0.15">
      <c r="A1641" s="3"/>
      <c r="B1641" s="3"/>
      <c r="C1641" s="3"/>
      <c r="D1641" s="3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4"/>
      <c r="AD1641" s="3"/>
      <c r="AE1641" s="3"/>
      <c r="AF1641" s="3"/>
      <c r="AG1641" s="3"/>
      <c r="AH1641" s="3"/>
      <c r="AI1641" s="3"/>
      <c r="AJ1641" s="3"/>
      <c r="AK1641" s="3"/>
      <c r="AL1641" s="3"/>
      <c r="AM1641" s="1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0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29"/>
      <c r="BQ1641" s="34"/>
      <c r="BR1641" s="34"/>
      <c r="BS1641" s="34"/>
      <c r="BT1641" s="34"/>
      <c r="BU1641" s="34"/>
      <c r="BV1641" s="34"/>
      <c r="BW1641" s="34"/>
      <c r="BX1641" s="34"/>
      <c r="BY1641" s="31"/>
      <c r="BZ1641" s="31"/>
      <c r="CA1641" s="31"/>
      <c r="CB1641" s="31"/>
      <c r="CC1641" s="31"/>
      <c r="CD1641" s="31"/>
      <c r="CE1641" s="31"/>
      <c r="CF1641" s="31"/>
      <c r="CG1641" s="31"/>
      <c r="CH1641" s="31"/>
      <c r="CI1641" s="31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</row>
    <row r="1642" spans="1:99" x14ac:dyDescent="0.15">
      <c r="A1642" s="3"/>
      <c r="B1642" s="3"/>
      <c r="C1642" s="3"/>
      <c r="D1642" s="3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4"/>
      <c r="AD1642" s="3"/>
      <c r="AE1642" s="3"/>
      <c r="AF1642" s="3"/>
      <c r="AG1642" s="3"/>
      <c r="AH1642" s="3"/>
      <c r="AI1642" s="3"/>
      <c r="AJ1642" s="3"/>
      <c r="AK1642" s="3"/>
      <c r="AL1642" s="3"/>
      <c r="AM1642" s="1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0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29"/>
      <c r="BQ1642" s="34"/>
      <c r="BR1642" s="34"/>
      <c r="BS1642" s="34"/>
      <c r="BT1642" s="34"/>
      <c r="BU1642" s="34"/>
      <c r="BV1642" s="34"/>
      <c r="BW1642" s="34"/>
      <c r="BX1642" s="34"/>
      <c r="BY1642" s="31"/>
      <c r="BZ1642" s="31"/>
      <c r="CA1642" s="31"/>
      <c r="CB1642" s="31"/>
      <c r="CC1642" s="31"/>
      <c r="CD1642" s="31"/>
      <c r="CE1642" s="31"/>
      <c r="CF1642" s="31"/>
      <c r="CG1642" s="31"/>
      <c r="CH1642" s="31"/>
      <c r="CI1642" s="31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</row>
    <row r="1643" spans="1:99" x14ac:dyDescent="0.15">
      <c r="A1643" s="3"/>
      <c r="B1643" s="3"/>
      <c r="C1643" s="3"/>
      <c r="D1643" s="3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4"/>
      <c r="AD1643" s="3"/>
      <c r="AE1643" s="3"/>
      <c r="AF1643" s="3"/>
      <c r="AG1643" s="3"/>
      <c r="AH1643" s="3"/>
      <c r="AI1643" s="3"/>
      <c r="AJ1643" s="3"/>
      <c r="AK1643" s="3"/>
      <c r="AL1643" s="3"/>
      <c r="AM1643" s="1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0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29"/>
      <c r="BQ1643" s="34"/>
      <c r="BR1643" s="34"/>
      <c r="BS1643" s="34"/>
      <c r="BT1643" s="34"/>
      <c r="BU1643" s="34"/>
      <c r="BV1643" s="34"/>
      <c r="BW1643" s="34"/>
      <c r="BX1643" s="34"/>
      <c r="BY1643" s="31"/>
      <c r="BZ1643" s="31"/>
      <c r="CA1643" s="31"/>
      <c r="CB1643" s="31"/>
      <c r="CC1643" s="31"/>
      <c r="CD1643" s="31"/>
      <c r="CE1643" s="31"/>
      <c r="CF1643" s="31"/>
      <c r="CG1643" s="31"/>
      <c r="CH1643" s="31"/>
      <c r="CI1643" s="31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</row>
    <row r="1644" spans="1:99" x14ac:dyDescent="0.15">
      <c r="A1644" s="3"/>
      <c r="B1644" s="3"/>
      <c r="C1644" s="3"/>
      <c r="D1644" s="3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4"/>
      <c r="AD1644" s="3"/>
      <c r="AE1644" s="3"/>
      <c r="AF1644" s="3"/>
      <c r="AG1644" s="3"/>
      <c r="AH1644" s="3"/>
      <c r="AI1644" s="3"/>
      <c r="AJ1644" s="3"/>
      <c r="AK1644" s="3"/>
      <c r="AL1644" s="3"/>
      <c r="AM1644" s="1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0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29"/>
      <c r="BQ1644" s="34"/>
      <c r="BR1644" s="34"/>
      <c r="BS1644" s="34"/>
      <c r="BT1644" s="34"/>
      <c r="BU1644" s="34"/>
      <c r="BV1644" s="34"/>
      <c r="BW1644" s="34"/>
      <c r="BX1644" s="34"/>
      <c r="BY1644" s="31"/>
      <c r="BZ1644" s="31"/>
      <c r="CA1644" s="31"/>
      <c r="CB1644" s="31"/>
      <c r="CC1644" s="31"/>
      <c r="CD1644" s="31"/>
      <c r="CE1644" s="31"/>
      <c r="CF1644" s="31"/>
      <c r="CG1644" s="31"/>
      <c r="CH1644" s="31"/>
      <c r="CI1644" s="31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</row>
    <row r="1645" spans="1:99" x14ac:dyDescent="0.15">
      <c r="A1645" s="3"/>
      <c r="B1645" s="3"/>
      <c r="C1645" s="3"/>
      <c r="D1645" s="3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4"/>
      <c r="AD1645" s="3"/>
      <c r="AE1645" s="3"/>
      <c r="AF1645" s="3"/>
      <c r="AG1645" s="3"/>
      <c r="AH1645" s="3"/>
      <c r="AI1645" s="3"/>
      <c r="AJ1645" s="3"/>
      <c r="AK1645" s="3"/>
      <c r="AL1645" s="3"/>
      <c r="AM1645" s="1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0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29"/>
      <c r="BQ1645" s="34"/>
      <c r="BR1645" s="34"/>
      <c r="BS1645" s="34"/>
      <c r="BT1645" s="34"/>
      <c r="BU1645" s="34"/>
      <c r="BV1645" s="34"/>
      <c r="BW1645" s="34"/>
      <c r="BX1645" s="34"/>
      <c r="BY1645" s="31"/>
      <c r="BZ1645" s="31"/>
      <c r="CA1645" s="31"/>
      <c r="CB1645" s="31"/>
      <c r="CC1645" s="31"/>
      <c r="CD1645" s="31"/>
      <c r="CE1645" s="31"/>
      <c r="CF1645" s="31"/>
      <c r="CG1645" s="31"/>
      <c r="CH1645" s="31"/>
      <c r="CI1645" s="31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</row>
    <row r="1646" spans="1:99" x14ac:dyDescent="0.15">
      <c r="A1646" s="3"/>
      <c r="B1646" s="3"/>
      <c r="C1646" s="3"/>
      <c r="D1646" s="3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4"/>
      <c r="AD1646" s="3"/>
      <c r="AE1646" s="3"/>
      <c r="AF1646" s="3"/>
      <c r="AG1646" s="3"/>
      <c r="AH1646" s="3"/>
      <c r="AI1646" s="3"/>
      <c r="AJ1646" s="3"/>
      <c r="AK1646" s="3"/>
      <c r="AL1646" s="3"/>
      <c r="AM1646" s="1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0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29"/>
      <c r="BQ1646" s="34"/>
      <c r="BR1646" s="34"/>
      <c r="BS1646" s="34"/>
      <c r="BT1646" s="34"/>
      <c r="BU1646" s="34"/>
      <c r="BV1646" s="34"/>
      <c r="BW1646" s="34"/>
      <c r="BX1646" s="34"/>
      <c r="BY1646" s="31"/>
      <c r="BZ1646" s="31"/>
      <c r="CA1646" s="31"/>
      <c r="CB1646" s="31"/>
      <c r="CC1646" s="31"/>
      <c r="CD1646" s="31"/>
      <c r="CE1646" s="31"/>
      <c r="CF1646" s="31"/>
      <c r="CG1646" s="31"/>
      <c r="CH1646" s="31"/>
      <c r="CI1646" s="31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</row>
    <row r="1647" spans="1:99" x14ac:dyDescent="0.15">
      <c r="A1647" s="3"/>
      <c r="B1647" s="3"/>
      <c r="C1647" s="3"/>
      <c r="D1647" s="3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4"/>
      <c r="AD1647" s="3"/>
      <c r="AE1647" s="3"/>
      <c r="AF1647" s="3"/>
      <c r="AG1647" s="3"/>
      <c r="AH1647" s="3"/>
      <c r="AI1647" s="3"/>
      <c r="AJ1647" s="3"/>
      <c r="AK1647" s="3"/>
      <c r="AL1647" s="3"/>
      <c r="AM1647" s="1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0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29"/>
      <c r="BQ1647" s="34"/>
      <c r="BR1647" s="34"/>
      <c r="BS1647" s="34"/>
      <c r="BT1647" s="34"/>
      <c r="BU1647" s="34"/>
      <c r="BV1647" s="34"/>
      <c r="BW1647" s="34"/>
      <c r="BX1647" s="34"/>
      <c r="BY1647" s="31"/>
      <c r="BZ1647" s="31"/>
      <c r="CA1647" s="31"/>
      <c r="CB1647" s="31"/>
      <c r="CC1647" s="31"/>
      <c r="CD1647" s="31"/>
      <c r="CE1647" s="31"/>
      <c r="CF1647" s="31"/>
      <c r="CG1647" s="31"/>
      <c r="CH1647" s="31"/>
      <c r="CI1647" s="31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</row>
    <row r="1648" spans="1:99" x14ac:dyDescent="0.15">
      <c r="A1648" s="3"/>
      <c r="B1648" s="3"/>
      <c r="C1648" s="3"/>
      <c r="D1648" s="3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4"/>
      <c r="AD1648" s="3"/>
      <c r="AE1648" s="3"/>
      <c r="AF1648" s="3"/>
      <c r="AG1648" s="3"/>
      <c r="AH1648" s="3"/>
      <c r="AI1648" s="3"/>
      <c r="AJ1648" s="3"/>
      <c r="AK1648" s="3"/>
      <c r="AL1648" s="3"/>
      <c r="AM1648" s="1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0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29"/>
      <c r="BQ1648" s="34"/>
      <c r="BR1648" s="34"/>
      <c r="BS1648" s="34"/>
      <c r="BT1648" s="34"/>
      <c r="BU1648" s="34"/>
      <c r="BV1648" s="34"/>
      <c r="BW1648" s="34"/>
      <c r="BX1648" s="34"/>
      <c r="BY1648" s="31"/>
      <c r="BZ1648" s="31"/>
      <c r="CA1648" s="31"/>
      <c r="CB1648" s="31"/>
      <c r="CC1648" s="31"/>
      <c r="CD1648" s="31"/>
      <c r="CE1648" s="31"/>
      <c r="CF1648" s="31"/>
      <c r="CG1648" s="31"/>
      <c r="CH1648" s="31"/>
      <c r="CI1648" s="31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</row>
    <row r="1649" spans="1:99" x14ac:dyDescent="0.15">
      <c r="A1649" s="3"/>
      <c r="B1649" s="3"/>
      <c r="C1649" s="3"/>
      <c r="D1649" s="3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4"/>
      <c r="AD1649" s="3"/>
      <c r="AE1649" s="3"/>
      <c r="AF1649" s="3"/>
      <c r="AG1649" s="3"/>
      <c r="AH1649" s="3"/>
      <c r="AI1649" s="3"/>
      <c r="AJ1649" s="3"/>
      <c r="AK1649" s="3"/>
      <c r="AL1649" s="3"/>
      <c r="AM1649" s="1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0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29"/>
      <c r="BQ1649" s="34"/>
      <c r="BR1649" s="34"/>
      <c r="BS1649" s="34"/>
      <c r="BT1649" s="34"/>
      <c r="BU1649" s="34"/>
      <c r="BV1649" s="34"/>
      <c r="BW1649" s="34"/>
      <c r="BX1649" s="34"/>
      <c r="BY1649" s="31"/>
      <c r="BZ1649" s="31"/>
      <c r="CA1649" s="31"/>
      <c r="CB1649" s="31"/>
      <c r="CC1649" s="31"/>
      <c r="CD1649" s="31"/>
      <c r="CE1649" s="31"/>
      <c r="CF1649" s="31"/>
      <c r="CG1649" s="31"/>
      <c r="CH1649" s="31"/>
      <c r="CI1649" s="31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</row>
    <row r="1650" spans="1:99" x14ac:dyDescent="0.15">
      <c r="A1650" s="3"/>
      <c r="B1650" s="3"/>
      <c r="C1650" s="3"/>
      <c r="D1650" s="3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4"/>
      <c r="AD1650" s="3"/>
      <c r="AE1650" s="3"/>
      <c r="AF1650" s="3"/>
      <c r="AG1650" s="3"/>
      <c r="AH1650" s="3"/>
      <c r="AI1650" s="3"/>
      <c r="AJ1650" s="3"/>
      <c r="AK1650" s="3"/>
      <c r="AL1650" s="3"/>
      <c r="AM1650" s="1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0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29"/>
      <c r="BQ1650" s="34"/>
      <c r="BR1650" s="34"/>
      <c r="BS1650" s="34"/>
      <c r="BT1650" s="34"/>
      <c r="BU1650" s="34"/>
      <c r="BV1650" s="34"/>
      <c r="BW1650" s="34"/>
      <c r="BX1650" s="34"/>
      <c r="BY1650" s="31"/>
      <c r="BZ1650" s="31"/>
      <c r="CA1650" s="31"/>
      <c r="CB1650" s="31"/>
      <c r="CC1650" s="31"/>
      <c r="CD1650" s="31"/>
      <c r="CE1650" s="31"/>
      <c r="CF1650" s="31"/>
      <c r="CG1650" s="31"/>
      <c r="CH1650" s="31"/>
      <c r="CI1650" s="31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</row>
    <row r="1651" spans="1:99" x14ac:dyDescent="0.15">
      <c r="A1651" s="3"/>
      <c r="B1651" s="3"/>
      <c r="C1651" s="3"/>
      <c r="D1651" s="3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4"/>
      <c r="AD1651" s="3"/>
      <c r="AE1651" s="3"/>
      <c r="AF1651" s="3"/>
      <c r="AG1651" s="3"/>
      <c r="AH1651" s="3"/>
      <c r="AI1651" s="3"/>
      <c r="AJ1651" s="3"/>
      <c r="AK1651" s="3"/>
      <c r="AL1651" s="3"/>
      <c r="AM1651" s="1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0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29"/>
      <c r="BQ1651" s="34"/>
      <c r="BR1651" s="34"/>
      <c r="BS1651" s="34"/>
      <c r="BT1651" s="34"/>
      <c r="BU1651" s="34"/>
      <c r="BV1651" s="34"/>
      <c r="BW1651" s="34"/>
      <c r="BX1651" s="34"/>
      <c r="BY1651" s="31"/>
      <c r="BZ1651" s="31"/>
      <c r="CA1651" s="31"/>
      <c r="CB1651" s="31"/>
      <c r="CC1651" s="31"/>
      <c r="CD1651" s="31"/>
      <c r="CE1651" s="31"/>
      <c r="CF1651" s="31"/>
      <c r="CG1651" s="31"/>
      <c r="CH1651" s="31"/>
      <c r="CI1651" s="31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</row>
    <row r="1652" spans="1:99" x14ac:dyDescent="0.15">
      <c r="A1652" s="3"/>
      <c r="B1652" s="3"/>
      <c r="C1652" s="3"/>
      <c r="D1652" s="3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4"/>
      <c r="AD1652" s="3"/>
      <c r="AE1652" s="3"/>
      <c r="AF1652" s="3"/>
      <c r="AG1652" s="3"/>
      <c r="AH1652" s="3"/>
      <c r="AI1652" s="3"/>
      <c r="AJ1652" s="3"/>
      <c r="AK1652" s="3"/>
      <c r="AL1652" s="3"/>
      <c r="AM1652" s="1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0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29"/>
      <c r="BQ1652" s="34"/>
      <c r="BR1652" s="34"/>
      <c r="BS1652" s="34"/>
      <c r="BT1652" s="34"/>
      <c r="BU1652" s="34"/>
      <c r="BV1652" s="34"/>
      <c r="BW1652" s="34"/>
      <c r="BX1652" s="34"/>
      <c r="BY1652" s="31"/>
      <c r="BZ1652" s="31"/>
      <c r="CA1652" s="31"/>
      <c r="CB1652" s="31"/>
      <c r="CC1652" s="31"/>
      <c r="CD1652" s="31"/>
      <c r="CE1652" s="31"/>
      <c r="CF1652" s="31"/>
      <c r="CG1652" s="31"/>
      <c r="CH1652" s="31"/>
      <c r="CI1652" s="31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</row>
    <row r="1653" spans="1:99" x14ac:dyDescent="0.15">
      <c r="A1653" s="3"/>
      <c r="B1653" s="3"/>
      <c r="C1653" s="3"/>
      <c r="D1653" s="3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4"/>
      <c r="AD1653" s="3"/>
      <c r="AE1653" s="3"/>
      <c r="AF1653" s="3"/>
      <c r="AG1653" s="3"/>
      <c r="AH1653" s="3"/>
      <c r="AI1653" s="3"/>
      <c r="AJ1653" s="3"/>
      <c r="AK1653" s="3"/>
      <c r="AL1653" s="3"/>
      <c r="AM1653" s="1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0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29"/>
      <c r="BQ1653" s="34"/>
      <c r="BR1653" s="34"/>
      <c r="BS1653" s="34"/>
      <c r="BT1653" s="34"/>
      <c r="BU1653" s="34"/>
      <c r="BV1653" s="34"/>
      <c r="BW1653" s="34"/>
      <c r="BX1653" s="34"/>
      <c r="BY1653" s="31"/>
      <c r="BZ1653" s="31"/>
      <c r="CA1653" s="31"/>
      <c r="CB1653" s="31"/>
      <c r="CC1653" s="31"/>
      <c r="CD1653" s="31"/>
      <c r="CE1653" s="31"/>
      <c r="CF1653" s="31"/>
      <c r="CG1653" s="31"/>
      <c r="CH1653" s="31"/>
      <c r="CI1653" s="31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</row>
    <row r="1654" spans="1:99" x14ac:dyDescent="0.15">
      <c r="A1654" s="3"/>
      <c r="B1654" s="3"/>
      <c r="C1654" s="3"/>
      <c r="D1654" s="3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4"/>
      <c r="AD1654" s="3"/>
      <c r="AE1654" s="3"/>
      <c r="AF1654" s="3"/>
      <c r="AG1654" s="3"/>
      <c r="AH1654" s="3"/>
      <c r="AI1654" s="3"/>
      <c r="AJ1654" s="3"/>
      <c r="AK1654" s="3"/>
      <c r="AL1654" s="3"/>
      <c r="AM1654" s="1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0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29"/>
      <c r="BQ1654" s="34"/>
      <c r="BR1654" s="34"/>
      <c r="BS1654" s="34"/>
      <c r="BT1654" s="34"/>
      <c r="BU1654" s="34"/>
      <c r="BV1654" s="34"/>
      <c r="BW1654" s="34"/>
      <c r="BX1654" s="34"/>
      <c r="BY1654" s="31"/>
      <c r="BZ1654" s="31"/>
      <c r="CA1654" s="31"/>
      <c r="CB1654" s="31"/>
      <c r="CC1654" s="31"/>
      <c r="CD1654" s="31"/>
      <c r="CE1654" s="31"/>
      <c r="CF1654" s="31"/>
      <c r="CG1654" s="31"/>
      <c r="CH1654" s="31"/>
      <c r="CI1654" s="31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</row>
    <row r="1655" spans="1:99" x14ac:dyDescent="0.15">
      <c r="A1655" s="3"/>
      <c r="B1655" s="3"/>
      <c r="C1655" s="3"/>
      <c r="D1655" s="3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4"/>
      <c r="AD1655" s="3"/>
      <c r="AE1655" s="3"/>
      <c r="AF1655" s="3"/>
      <c r="AG1655" s="3"/>
      <c r="AH1655" s="3"/>
      <c r="AI1655" s="3"/>
      <c r="AJ1655" s="3"/>
      <c r="AK1655" s="3"/>
      <c r="AL1655" s="3"/>
      <c r="AM1655" s="1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0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29"/>
      <c r="BQ1655" s="34"/>
      <c r="BR1655" s="34"/>
      <c r="BS1655" s="34"/>
      <c r="BT1655" s="34"/>
      <c r="BU1655" s="34"/>
      <c r="BV1655" s="34"/>
      <c r="BW1655" s="34"/>
      <c r="BX1655" s="34"/>
      <c r="BY1655" s="31"/>
      <c r="BZ1655" s="31"/>
      <c r="CA1655" s="31"/>
      <c r="CB1655" s="31"/>
      <c r="CC1655" s="31"/>
      <c r="CD1655" s="31"/>
      <c r="CE1655" s="31"/>
      <c r="CF1655" s="31"/>
      <c r="CG1655" s="31"/>
      <c r="CH1655" s="31"/>
      <c r="CI1655" s="31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</row>
    <row r="1656" spans="1:99" x14ac:dyDescent="0.15">
      <c r="A1656" s="3"/>
      <c r="B1656" s="3"/>
      <c r="C1656" s="3"/>
      <c r="D1656" s="3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4"/>
      <c r="AD1656" s="3"/>
      <c r="AE1656" s="3"/>
      <c r="AF1656" s="3"/>
      <c r="AG1656" s="3"/>
      <c r="AH1656" s="3"/>
      <c r="AI1656" s="3"/>
      <c r="AJ1656" s="3"/>
      <c r="AK1656" s="3"/>
      <c r="AL1656" s="3"/>
      <c r="AM1656" s="1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0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29"/>
      <c r="BQ1656" s="34"/>
      <c r="BR1656" s="34"/>
      <c r="BS1656" s="34"/>
      <c r="BT1656" s="34"/>
      <c r="BU1656" s="34"/>
      <c r="BV1656" s="34"/>
      <c r="BW1656" s="34"/>
      <c r="BX1656" s="34"/>
      <c r="BY1656" s="31"/>
      <c r="BZ1656" s="31"/>
      <c r="CA1656" s="31"/>
      <c r="CB1656" s="31"/>
      <c r="CC1656" s="31"/>
      <c r="CD1656" s="31"/>
      <c r="CE1656" s="31"/>
      <c r="CF1656" s="31"/>
      <c r="CG1656" s="31"/>
      <c r="CH1656" s="31"/>
      <c r="CI1656" s="31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</row>
    <row r="1657" spans="1:99" x14ac:dyDescent="0.15">
      <c r="A1657" s="3"/>
      <c r="B1657" s="3"/>
      <c r="C1657" s="3"/>
      <c r="D1657" s="3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4"/>
      <c r="AD1657" s="3"/>
      <c r="AE1657" s="3"/>
      <c r="AF1657" s="3"/>
      <c r="AG1657" s="3"/>
      <c r="AH1657" s="3"/>
      <c r="AI1657" s="3"/>
      <c r="AJ1657" s="3"/>
      <c r="AK1657" s="3"/>
      <c r="AL1657" s="3"/>
      <c r="AM1657" s="1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0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29"/>
      <c r="BQ1657" s="34"/>
      <c r="BR1657" s="34"/>
      <c r="BS1657" s="34"/>
      <c r="BT1657" s="34"/>
      <c r="BU1657" s="34"/>
      <c r="BV1657" s="34"/>
      <c r="BW1657" s="34"/>
      <c r="BX1657" s="34"/>
      <c r="BY1657" s="31"/>
      <c r="BZ1657" s="31"/>
      <c r="CA1657" s="31"/>
      <c r="CB1657" s="31"/>
      <c r="CC1657" s="31"/>
      <c r="CD1657" s="31"/>
      <c r="CE1657" s="31"/>
      <c r="CF1657" s="31"/>
      <c r="CG1657" s="31"/>
      <c r="CH1657" s="31"/>
      <c r="CI1657" s="31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</row>
    <row r="1658" spans="1:99" x14ac:dyDescent="0.15">
      <c r="A1658" s="3"/>
      <c r="B1658" s="3"/>
      <c r="C1658" s="3"/>
      <c r="D1658" s="3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4"/>
      <c r="AD1658" s="3"/>
      <c r="AE1658" s="3"/>
      <c r="AF1658" s="3"/>
      <c r="AG1658" s="3"/>
      <c r="AH1658" s="3"/>
      <c r="AI1658" s="3"/>
      <c r="AJ1658" s="3"/>
      <c r="AK1658" s="3"/>
      <c r="AL1658" s="3"/>
      <c r="AM1658" s="1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0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29"/>
      <c r="BQ1658" s="34"/>
      <c r="BR1658" s="34"/>
      <c r="BS1658" s="34"/>
      <c r="BT1658" s="34"/>
      <c r="BU1658" s="34"/>
      <c r="BV1658" s="34"/>
      <c r="BW1658" s="34"/>
      <c r="BX1658" s="34"/>
      <c r="BY1658" s="31"/>
      <c r="BZ1658" s="31"/>
      <c r="CA1658" s="31"/>
      <c r="CB1658" s="31"/>
      <c r="CC1658" s="31"/>
      <c r="CD1658" s="31"/>
      <c r="CE1658" s="31"/>
      <c r="CF1658" s="31"/>
      <c r="CG1658" s="31"/>
      <c r="CH1658" s="31"/>
      <c r="CI1658" s="31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</row>
    <row r="1659" spans="1:99" x14ac:dyDescent="0.15">
      <c r="A1659" s="3"/>
      <c r="B1659" s="3"/>
      <c r="C1659" s="3"/>
      <c r="D1659" s="3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4"/>
      <c r="AD1659" s="3"/>
      <c r="AE1659" s="3"/>
      <c r="AF1659" s="3"/>
      <c r="AG1659" s="3"/>
      <c r="AH1659" s="3"/>
      <c r="AI1659" s="3"/>
      <c r="AJ1659" s="3"/>
      <c r="AK1659" s="3"/>
      <c r="AL1659" s="3"/>
      <c r="AM1659" s="1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0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29"/>
      <c r="BQ1659" s="34"/>
      <c r="BR1659" s="34"/>
      <c r="BS1659" s="34"/>
      <c r="BT1659" s="34"/>
      <c r="BU1659" s="34"/>
      <c r="BV1659" s="34"/>
      <c r="BW1659" s="34"/>
      <c r="BX1659" s="34"/>
      <c r="BY1659" s="31"/>
      <c r="BZ1659" s="31"/>
      <c r="CA1659" s="31"/>
      <c r="CB1659" s="31"/>
      <c r="CC1659" s="31"/>
      <c r="CD1659" s="31"/>
      <c r="CE1659" s="31"/>
      <c r="CF1659" s="31"/>
      <c r="CG1659" s="31"/>
      <c r="CH1659" s="31"/>
      <c r="CI1659" s="31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</row>
    <row r="1660" spans="1:99" x14ac:dyDescent="0.15">
      <c r="A1660" s="3"/>
      <c r="B1660" s="3"/>
      <c r="C1660" s="3"/>
      <c r="D1660" s="3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4"/>
      <c r="AD1660" s="3"/>
      <c r="AE1660" s="3"/>
      <c r="AF1660" s="3"/>
      <c r="AG1660" s="3"/>
      <c r="AH1660" s="3"/>
      <c r="AI1660" s="3"/>
      <c r="AJ1660" s="3"/>
      <c r="AK1660" s="3"/>
      <c r="AL1660" s="3"/>
      <c r="AM1660" s="1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0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29"/>
      <c r="BQ1660" s="34"/>
      <c r="BR1660" s="34"/>
      <c r="BS1660" s="34"/>
      <c r="BT1660" s="34"/>
      <c r="BU1660" s="34"/>
      <c r="BV1660" s="34"/>
      <c r="BW1660" s="34"/>
      <c r="BX1660" s="34"/>
      <c r="BY1660" s="31"/>
      <c r="BZ1660" s="31"/>
      <c r="CA1660" s="31"/>
      <c r="CB1660" s="31"/>
      <c r="CC1660" s="31"/>
      <c r="CD1660" s="31"/>
      <c r="CE1660" s="31"/>
      <c r="CF1660" s="31"/>
      <c r="CG1660" s="31"/>
      <c r="CH1660" s="31"/>
      <c r="CI1660" s="31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</row>
    <row r="1661" spans="1:99" x14ac:dyDescent="0.15">
      <c r="A1661" s="3"/>
      <c r="B1661" s="3"/>
      <c r="C1661" s="3"/>
      <c r="D1661" s="3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4"/>
      <c r="AD1661" s="3"/>
      <c r="AE1661" s="3"/>
      <c r="AF1661" s="3"/>
      <c r="AG1661" s="3"/>
      <c r="AH1661" s="3"/>
      <c r="AI1661" s="3"/>
      <c r="AJ1661" s="3"/>
      <c r="AK1661" s="3"/>
      <c r="AL1661" s="3"/>
      <c r="AM1661" s="1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0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29"/>
      <c r="BQ1661" s="34"/>
      <c r="BR1661" s="34"/>
      <c r="BS1661" s="34"/>
      <c r="BT1661" s="34"/>
      <c r="BU1661" s="34"/>
      <c r="BV1661" s="34"/>
      <c r="BW1661" s="34"/>
      <c r="BX1661" s="34"/>
      <c r="BY1661" s="31"/>
      <c r="BZ1661" s="31"/>
      <c r="CA1661" s="31"/>
      <c r="CB1661" s="31"/>
      <c r="CC1661" s="31"/>
      <c r="CD1661" s="31"/>
      <c r="CE1661" s="31"/>
      <c r="CF1661" s="31"/>
      <c r="CG1661" s="31"/>
      <c r="CH1661" s="31"/>
      <c r="CI1661" s="31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</row>
    <row r="1662" spans="1:99" x14ac:dyDescent="0.15">
      <c r="A1662" s="3"/>
      <c r="B1662" s="3"/>
      <c r="C1662" s="3"/>
      <c r="D1662" s="3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4"/>
      <c r="AD1662" s="3"/>
      <c r="AE1662" s="3"/>
      <c r="AF1662" s="3"/>
      <c r="AG1662" s="3"/>
      <c r="AH1662" s="3"/>
      <c r="AI1662" s="3"/>
      <c r="AJ1662" s="3"/>
      <c r="AK1662" s="3"/>
      <c r="AL1662" s="3"/>
      <c r="AM1662" s="1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0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29"/>
      <c r="BQ1662" s="34"/>
      <c r="BR1662" s="34"/>
      <c r="BS1662" s="34"/>
      <c r="BT1662" s="34"/>
      <c r="BU1662" s="34"/>
      <c r="BV1662" s="34"/>
      <c r="BW1662" s="34"/>
      <c r="BX1662" s="34"/>
      <c r="BY1662" s="31"/>
      <c r="BZ1662" s="31"/>
      <c r="CA1662" s="31"/>
      <c r="CB1662" s="31"/>
      <c r="CC1662" s="31"/>
      <c r="CD1662" s="31"/>
      <c r="CE1662" s="31"/>
      <c r="CF1662" s="31"/>
      <c r="CG1662" s="31"/>
      <c r="CH1662" s="31"/>
      <c r="CI1662" s="31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</row>
    <row r="1663" spans="1:99" x14ac:dyDescent="0.15">
      <c r="A1663" s="3"/>
      <c r="B1663" s="3"/>
      <c r="C1663" s="3"/>
      <c r="D1663" s="3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4"/>
      <c r="AD1663" s="3"/>
      <c r="AE1663" s="3"/>
      <c r="AF1663" s="3"/>
      <c r="AG1663" s="3"/>
      <c r="AH1663" s="3"/>
      <c r="AI1663" s="3"/>
      <c r="AJ1663" s="3"/>
      <c r="AK1663" s="3"/>
      <c r="AL1663" s="3"/>
      <c r="AM1663" s="1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0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29"/>
      <c r="BQ1663" s="34"/>
      <c r="BR1663" s="34"/>
      <c r="BS1663" s="34"/>
      <c r="BT1663" s="34"/>
      <c r="BU1663" s="34"/>
      <c r="BV1663" s="34"/>
      <c r="BW1663" s="34"/>
      <c r="BX1663" s="34"/>
      <c r="BY1663" s="31"/>
      <c r="BZ1663" s="31"/>
      <c r="CA1663" s="31"/>
      <c r="CB1663" s="31"/>
      <c r="CC1663" s="31"/>
      <c r="CD1663" s="31"/>
      <c r="CE1663" s="31"/>
      <c r="CF1663" s="31"/>
      <c r="CG1663" s="31"/>
      <c r="CH1663" s="31"/>
      <c r="CI1663" s="31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</row>
    <row r="1664" spans="1:99" x14ac:dyDescent="0.15">
      <c r="A1664" s="3"/>
      <c r="B1664" s="3"/>
      <c r="C1664" s="3"/>
      <c r="D1664" s="3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4"/>
      <c r="AD1664" s="3"/>
      <c r="AE1664" s="3"/>
      <c r="AF1664" s="3"/>
      <c r="AG1664" s="3"/>
      <c r="AH1664" s="3"/>
      <c r="AI1664" s="3"/>
      <c r="AJ1664" s="3"/>
      <c r="AK1664" s="3"/>
      <c r="AL1664" s="3"/>
      <c r="AM1664" s="1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0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29"/>
      <c r="BQ1664" s="34"/>
      <c r="BR1664" s="34"/>
      <c r="BS1664" s="34"/>
      <c r="BT1664" s="34"/>
      <c r="BU1664" s="34"/>
      <c r="BV1664" s="34"/>
      <c r="BW1664" s="34"/>
      <c r="BX1664" s="34"/>
      <c r="BY1664" s="31"/>
      <c r="BZ1664" s="31"/>
      <c r="CA1664" s="31"/>
      <c r="CB1664" s="31"/>
      <c r="CC1664" s="31"/>
      <c r="CD1664" s="31"/>
      <c r="CE1664" s="31"/>
      <c r="CF1664" s="31"/>
      <c r="CG1664" s="31"/>
      <c r="CH1664" s="31"/>
      <c r="CI1664" s="31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</row>
    <row r="1665" spans="1:99" x14ac:dyDescent="0.15">
      <c r="A1665" s="3"/>
      <c r="B1665" s="3"/>
      <c r="C1665" s="3"/>
      <c r="D1665" s="3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4"/>
      <c r="AD1665" s="3"/>
      <c r="AE1665" s="3"/>
      <c r="AF1665" s="3"/>
      <c r="AG1665" s="3"/>
      <c r="AH1665" s="3"/>
      <c r="AI1665" s="3"/>
      <c r="AJ1665" s="3"/>
      <c r="AK1665" s="3"/>
      <c r="AL1665" s="3"/>
      <c r="AM1665" s="1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0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29"/>
      <c r="BQ1665" s="34"/>
      <c r="BR1665" s="34"/>
      <c r="BS1665" s="34"/>
      <c r="BT1665" s="34"/>
      <c r="BU1665" s="34"/>
      <c r="BV1665" s="34"/>
      <c r="BW1665" s="34"/>
      <c r="BX1665" s="34"/>
      <c r="BY1665" s="31"/>
      <c r="BZ1665" s="31"/>
      <c r="CA1665" s="31"/>
      <c r="CB1665" s="31"/>
      <c r="CC1665" s="31"/>
      <c r="CD1665" s="31"/>
      <c r="CE1665" s="31"/>
      <c r="CF1665" s="31"/>
      <c r="CG1665" s="31"/>
      <c r="CH1665" s="31"/>
      <c r="CI1665" s="31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</row>
    <row r="1666" spans="1:99" x14ac:dyDescent="0.15">
      <c r="A1666" s="3"/>
      <c r="B1666" s="3"/>
      <c r="C1666" s="3"/>
      <c r="D1666" s="3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4"/>
      <c r="AD1666" s="3"/>
      <c r="AE1666" s="3"/>
      <c r="AF1666" s="3"/>
      <c r="AG1666" s="3"/>
      <c r="AH1666" s="3"/>
      <c r="AI1666" s="3"/>
      <c r="AJ1666" s="3"/>
      <c r="AK1666" s="3"/>
      <c r="AL1666" s="3"/>
      <c r="AM1666" s="1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0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29"/>
      <c r="BQ1666" s="34"/>
      <c r="BR1666" s="34"/>
      <c r="BS1666" s="34"/>
      <c r="BT1666" s="34"/>
      <c r="BU1666" s="34"/>
      <c r="BV1666" s="34"/>
      <c r="BW1666" s="34"/>
      <c r="BX1666" s="34"/>
      <c r="BY1666" s="31"/>
      <c r="BZ1666" s="31"/>
      <c r="CA1666" s="31"/>
      <c r="CB1666" s="31"/>
      <c r="CC1666" s="31"/>
      <c r="CD1666" s="31"/>
      <c r="CE1666" s="31"/>
      <c r="CF1666" s="31"/>
      <c r="CG1666" s="31"/>
      <c r="CH1666" s="31"/>
      <c r="CI1666" s="31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</row>
    <row r="1667" spans="1:99" x14ac:dyDescent="0.15">
      <c r="A1667" s="3"/>
      <c r="B1667" s="3"/>
      <c r="C1667" s="3"/>
      <c r="D1667" s="3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4"/>
      <c r="AD1667" s="3"/>
      <c r="AE1667" s="3"/>
      <c r="AF1667" s="3"/>
      <c r="AG1667" s="3"/>
      <c r="AH1667" s="3"/>
      <c r="AI1667" s="3"/>
      <c r="AJ1667" s="3"/>
      <c r="AK1667" s="3"/>
      <c r="AL1667" s="3"/>
      <c r="AM1667" s="1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0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29"/>
      <c r="BQ1667" s="34"/>
      <c r="BR1667" s="34"/>
      <c r="BS1667" s="34"/>
      <c r="BT1667" s="34"/>
      <c r="BU1667" s="34"/>
      <c r="BV1667" s="34"/>
      <c r="BW1667" s="34"/>
      <c r="BX1667" s="34"/>
      <c r="BY1667" s="31"/>
      <c r="BZ1667" s="31"/>
      <c r="CA1667" s="31"/>
      <c r="CB1667" s="31"/>
      <c r="CC1667" s="31"/>
      <c r="CD1667" s="31"/>
      <c r="CE1667" s="31"/>
      <c r="CF1667" s="31"/>
      <c r="CG1667" s="31"/>
      <c r="CH1667" s="31"/>
      <c r="CI1667" s="31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</row>
    <row r="1668" spans="1:99" x14ac:dyDescent="0.15">
      <c r="A1668" s="3"/>
      <c r="B1668" s="3"/>
      <c r="C1668" s="3"/>
      <c r="D1668" s="3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4"/>
      <c r="AD1668" s="3"/>
      <c r="AE1668" s="3"/>
      <c r="AF1668" s="3"/>
      <c r="AG1668" s="3"/>
      <c r="AH1668" s="3"/>
      <c r="AI1668" s="3"/>
      <c r="AJ1668" s="3"/>
      <c r="AK1668" s="3"/>
      <c r="AL1668" s="3"/>
      <c r="AM1668" s="1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0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29"/>
      <c r="BQ1668" s="34"/>
      <c r="BR1668" s="34"/>
      <c r="BS1668" s="34"/>
      <c r="BT1668" s="34"/>
      <c r="BU1668" s="34"/>
      <c r="BV1668" s="34"/>
      <c r="BW1668" s="34"/>
      <c r="BX1668" s="34"/>
      <c r="BY1668" s="31"/>
      <c r="BZ1668" s="31"/>
      <c r="CA1668" s="31"/>
      <c r="CB1668" s="31"/>
      <c r="CC1668" s="31"/>
      <c r="CD1668" s="31"/>
      <c r="CE1668" s="31"/>
      <c r="CF1668" s="31"/>
      <c r="CG1668" s="31"/>
      <c r="CH1668" s="31"/>
      <c r="CI1668" s="31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</row>
    <row r="1669" spans="1:99" x14ac:dyDescent="0.15">
      <c r="A1669" s="3"/>
      <c r="B1669" s="3"/>
      <c r="C1669" s="3"/>
      <c r="D1669" s="3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4"/>
      <c r="AD1669" s="3"/>
      <c r="AE1669" s="3"/>
      <c r="AF1669" s="3"/>
      <c r="AG1669" s="3"/>
      <c r="AH1669" s="3"/>
      <c r="AI1669" s="3"/>
      <c r="AJ1669" s="3"/>
      <c r="AK1669" s="3"/>
      <c r="AL1669" s="3"/>
      <c r="AM1669" s="1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0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29"/>
      <c r="BQ1669" s="34"/>
      <c r="BR1669" s="34"/>
      <c r="BS1669" s="34"/>
      <c r="BT1669" s="34"/>
      <c r="BU1669" s="34"/>
      <c r="BV1669" s="34"/>
      <c r="BW1669" s="34"/>
      <c r="BX1669" s="34"/>
      <c r="BY1669" s="31"/>
      <c r="BZ1669" s="31"/>
      <c r="CA1669" s="31"/>
      <c r="CB1669" s="31"/>
      <c r="CC1669" s="31"/>
      <c r="CD1669" s="31"/>
      <c r="CE1669" s="31"/>
      <c r="CF1669" s="31"/>
      <c r="CG1669" s="31"/>
      <c r="CH1669" s="31"/>
      <c r="CI1669" s="31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</row>
    <row r="1670" spans="1:99" x14ac:dyDescent="0.15">
      <c r="A1670" s="3"/>
      <c r="B1670" s="3"/>
      <c r="C1670" s="3"/>
      <c r="D1670" s="3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4"/>
      <c r="AD1670" s="3"/>
      <c r="AE1670" s="3"/>
      <c r="AF1670" s="3"/>
      <c r="AG1670" s="3"/>
      <c r="AH1670" s="3"/>
      <c r="AI1670" s="3"/>
      <c r="AJ1670" s="3"/>
      <c r="AK1670" s="3"/>
      <c r="AL1670" s="3"/>
      <c r="AM1670" s="1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0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29"/>
      <c r="BQ1670" s="34"/>
      <c r="BR1670" s="34"/>
      <c r="BS1670" s="34"/>
      <c r="BT1670" s="34"/>
      <c r="BU1670" s="34"/>
      <c r="BV1670" s="34"/>
      <c r="BW1670" s="34"/>
      <c r="BX1670" s="34"/>
      <c r="BY1670" s="31"/>
      <c r="BZ1670" s="31"/>
      <c r="CA1670" s="31"/>
      <c r="CB1670" s="31"/>
      <c r="CC1670" s="31"/>
      <c r="CD1670" s="31"/>
      <c r="CE1670" s="31"/>
      <c r="CF1670" s="31"/>
      <c r="CG1670" s="31"/>
      <c r="CH1670" s="31"/>
      <c r="CI1670" s="31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</row>
    <row r="1671" spans="1:99" x14ac:dyDescent="0.15">
      <c r="A1671" s="3"/>
      <c r="B1671" s="3"/>
      <c r="C1671" s="3"/>
      <c r="D1671" s="3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4"/>
      <c r="AD1671" s="3"/>
      <c r="AE1671" s="3"/>
      <c r="AF1671" s="3"/>
      <c r="AG1671" s="3"/>
      <c r="AH1671" s="3"/>
      <c r="AI1671" s="3"/>
      <c r="AJ1671" s="3"/>
      <c r="AK1671" s="3"/>
      <c r="AL1671" s="3"/>
      <c r="AM1671" s="1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0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29"/>
      <c r="BQ1671" s="34"/>
      <c r="BR1671" s="34"/>
      <c r="BS1671" s="34"/>
      <c r="BT1671" s="34"/>
      <c r="BU1671" s="34"/>
      <c r="BV1671" s="34"/>
      <c r="BW1671" s="34"/>
      <c r="BX1671" s="34"/>
      <c r="BY1671" s="31"/>
      <c r="BZ1671" s="31"/>
      <c r="CA1671" s="31"/>
      <c r="CB1671" s="31"/>
      <c r="CC1671" s="31"/>
      <c r="CD1671" s="31"/>
      <c r="CE1671" s="31"/>
      <c r="CF1671" s="31"/>
      <c r="CG1671" s="31"/>
      <c r="CH1671" s="31"/>
      <c r="CI1671" s="31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</row>
    <row r="1672" spans="1:99" x14ac:dyDescent="0.15">
      <c r="A1672" s="3"/>
      <c r="B1672" s="3"/>
      <c r="C1672" s="3"/>
      <c r="D1672" s="3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4"/>
      <c r="AD1672" s="3"/>
      <c r="AE1672" s="3"/>
      <c r="AF1672" s="3"/>
      <c r="AG1672" s="3"/>
      <c r="AH1672" s="3"/>
      <c r="AI1672" s="3"/>
      <c r="AJ1672" s="3"/>
      <c r="AK1672" s="3"/>
      <c r="AL1672" s="3"/>
      <c r="AM1672" s="1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0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29"/>
      <c r="BQ1672" s="34"/>
      <c r="BR1672" s="34"/>
      <c r="BS1672" s="34"/>
      <c r="BT1672" s="34"/>
      <c r="BU1672" s="34"/>
      <c r="BV1672" s="34"/>
      <c r="BW1672" s="34"/>
      <c r="BX1672" s="34"/>
      <c r="BY1672" s="31"/>
      <c r="BZ1672" s="31"/>
      <c r="CA1672" s="31"/>
      <c r="CB1672" s="31"/>
      <c r="CC1672" s="31"/>
      <c r="CD1672" s="31"/>
      <c r="CE1672" s="31"/>
      <c r="CF1672" s="31"/>
      <c r="CG1672" s="31"/>
      <c r="CH1672" s="31"/>
      <c r="CI1672" s="31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</row>
    <row r="1673" spans="1:99" x14ac:dyDescent="0.15">
      <c r="A1673" s="3"/>
      <c r="B1673" s="3"/>
      <c r="C1673" s="3"/>
      <c r="D1673" s="3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4"/>
      <c r="AD1673" s="3"/>
      <c r="AE1673" s="3"/>
      <c r="AF1673" s="3"/>
      <c r="AG1673" s="3"/>
      <c r="AH1673" s="3"/>
      <c r="AI1673" s="3"/>
      <c r="AJ1673" s="3"/>
      <c r="AK1673" s="3"/>
      <c r="AL1673" s="3"/>
      <c r="AM1673" s="1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0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29"/>
      <c r="BQ1673" s="34"/>
      <c r="BR1673" s="34"/>
      <c r="BS1673" s="34"/>
      <c r="BT1673" s="34"/>
      <c r="BU1673" s="34"/>
      <c r="BV1673" s="34"/>
      <c r="BW1673" s="34"/>
      <c r="BX1673" s="34"/>
      <c r="BY1673" s="31"/>
      <c r="BZ1673" s="31"/>
      <c r="CA1673" s="31"/>
      <c r="CB1673" s="31"/>
      <c r="CC1673" s="31"/>
      <c r="CD1673" s="31"/>
      <c r="CE1673" s="31"/>
      <c r="CF1673" s="31"/>
      <c r="CG1673" s="31"/>
      <c r="CH1673" s="31"/>
      <c r="CI1673" s="31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</row>
    <row r="1674" spans="1:99" x14ac:dyDescent="0.15">
      <c r="A1674" s="3"/>
      <c r="B1674" s="3"/>
      <c r="C1674" s="3"/>
      <c r="D1674" s="3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4"/>
      <c r="AD1674" s="3"/>
      <c r="AE1674" s="3"/>
      <c r="AF1674" s="3"/>
      <c r="AG1674" s="3"/>
      <c r="AH1674" s="3"/>
      <c r="AI1674" s="3"/>
      <c r="AJ1674" s="3"/>
      <c r="AK1674" s="3"/>
      <c r="AL1674" s="3"/>
      <c r="AM1674" s="1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0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29"/>
      <c r="BQ1674" s="34"/>
      <c r="BR1674" s="34"/>
      <c r="BS1674" s="34"/>
      <c r="BT1674" s="34"/>
      <c r="BU1674" s="34"/>
      <c r="BV1674" s="34"/>
      <c r="BW1674" s="34"/>
      <c r="BX1674" s="34"/>
      <c r="BY1674" s="31"/>
      <c r="BZ1674" s="31"/>
      <c r="CA1674" s="31"/>
      <c r="CB1674" s="31"/>
      <c r="CC1674" s="31"/>
      <c r="CD1674" s="31"/>
      <c r="CE1674" s="31"/>
      <c r="CF1674" s="31"/>
      <c r="CG1674" s="31"/>
      <c r="CH1674" s="31"/>
      <c r="CI1674" s="31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</row>
    <row r="1675" spans="1:99" x14ac:dyDescent="0.15">
      <c r="A1675" s="3"/>
      <c r="B1675" s="3"/>
      <c r="C1675" s="3"/>
      <c r="D1675" s="3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4"/>
      <c r="AD1675" s="3"/>
      <c r="AE1675" s="3"/>
      <c r="AF1675" s="3"/>
      <c r="AG1675" s="3"/>
      <c r="AH1675" s="3"/>
      <c r="AI1675" s="3"/>
      <c r="AJ1675" s="3"/>
      <c r="AK1675" s="3"/>
      <c r="AL1675" s="3"/>
      <c r="AM1675" s="1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0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29"/>
      <c r="BQ1675" s="34"/>
      <c r="BR1675" s="34"/>
      <c r="BS1675" s="34"/>
      <c r="BT1675" s="34"/>
      <c r="BU1675" s="34"/>
      <c r="BV1675" s="34"/>
      <c r="BW1675" s="34"/>
      <c r="BX1675" s="34"/>
      <c r="BY1675" s="31"/>
      <c r="BZ1675" s="31"/>
      <c r="CA1675" s="31"/>
      <c r="CB1675" s="31"/>
      <c r="CC1675" s="31"/>
      <c r="CD1675" s="31"/>
      <c r="CE1675" s="31"/>
      <c r="CF1675" s="31"/>
      <c r="CG1675" s="31"/>
      <c r="CH1675" s="31"/>
      <c r="CI1675" s="31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</row>
    <row r="1676" spans="1:99" x14ac:dyDescent="0.15">
      <c r="A1676" s="3"/>
      <c r="B1676" s="3"/>
      <c r="C1676" s="3"/>
      <c r="D1676" s="3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4"/>
      <c r="AD1676" s="3"/>
      <c r="AE1676" s="3"/>
      <c r="AF1676" s="3"/>
      <c r="AG1676" s="3"/>
      <c r="AH1676" s="3"/>
      <c r="AI1676" s="3"/>
      <c r="AJ1676" s="3"/>
      <c r="AK1676" s="3"/>
      <c r="AL1676" s="3"/>
      <c r="AM1676" s="1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0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29"/>
      <c r="BQ1676" s="34"/>
      <c r="BR1676" s="34"/>
      <c r="BS1676" s="34"/>
      <c r="BT1676" s="34"/>
      <c r="BU1676" s="34"/>
      <c r="BV1676" s="34"/>
      <c r="BW1676" s="34"/>
      <c r="BX1676" s="34"/>
      <c r="BY1676" s="31"/>
      <c r="BZ1676" s="31"/>
      <c r="CA1676" s="31"/>
      <c r="CB1676" s="31"/>
      <c r="CC1676" s="31"/>
      <c r="CD1676" s="31"/>
      <c r="CE1676" s="31"/>
      <c r="CF1676" s="31"/>
      <c r="CG1676" s="31"/>
      <c r="CH1676" s="31"/>
      <c r="CI1676" s="31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</row>
    <row r="1677" spans="1:99" x14ac:dyDescent="0.15">
      <c r="A1677" s="3"/>
      <c r="B1677" s="3"/>
      <c r="C1677" s="3"/>
      <c r="D1677" s="3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4"/>
      <c r="AD1677" s="3"/>
      <c r="AE1677" s="3"/>
      <c r="AF1677" s="3"/>
      <c r="AG1677" s="3"/>
      <c r="AH1677" s="3"/>
      <c r="AI1677" s="3"/>
      <c r="AJ1677" s="3"/>
      <c r="AK1677" s="3"/>
      <c r="AL1677" s="3"/>
      <c r="AM1677" s="1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0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29"/>
      <c r="BQ1677" s="34"/>
      <c r="BR1677" s="34"/>
      <c r="BS1677" s="34"/>
      <c r="BT1677" s="34"/>
      <c r="BU1677" s="34"/>
      <c r="BV1677" s="34"/>
      <c r="BW1677" s="34"/>
      <c r="BX1677" s="34"/>
      <c r="BY1677" s="31"/>
      <c r="BZ1677" s="31"/>
      <c r="CA1677" s="31"/>
      <c r="CB1677" s="31"/>
      <c r="CC1677" s="31"/>
      <c r="CD1677" s="31"/>
      <c r="CE1677" s="31"/>
      <c r="CF1677" s="31"/>
      <c r="CG1677" s="31"/>
      <c r="CH1677" s="31"/>
      <c r="CI1677" s="31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</row>
    <row r="1678" spans="1:99" x14ac:dyDescent="0.15">
      <c r="A1678" s="3"/>
      <c r="B1678" s="3"/>
      <c r="C1678" s="3"/>
      <c r="D1678" s="3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4"/>
      <c r="AD1678" s="3"/>
      <c r="AE1678" s="3"/>
      <c r="AF1678" s="3"/>
      <c r="AG1678" s="3"/>
      <c r="AH1678" s="3"/>
      <c r="AI1678" s="3"/>
      <c r="AJ1678" s="3"/>
      <c r="AK1678" s="3"/>
      <c r="AL1678" s="3"/>
      <c r="AM1678" s="1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0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29"/>
      <c r="BQ1678" s="34"/>
      <c r="BR1678" s="34"/>
      <c r="BS1678" s="34"/>
      <c r="BT1678" s="34"/>
      <c r="BU1678" s="34"/>
      <c r="BV1678" s="34"/>
      <c r="BW1678" s="34"/>
      <c r="BX1678" s="34"/>
      <c r="BY1678" s="31"/>
      <c r="BZ1678" s="31"/>
      <c r="CA1678" s="31"/>
      <c r="CB1678" s="31"/>
      <c r="CC1678" s="31"/>
      <c r="CD1678" s="31"/>
      <c r="CE1678" s="31"/>
      <c r="CF1678" s="31"/>
      <c r="CG1678" s="31"/>
      <c r="CH1678" s="31"/>
      <c r="CI1678" s="31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</row>
    <row r="1679" spans="1:99" x14ac:dyDescent="0.15">
      <c r="A1679" s="3"/>
      <c r="B1679" s="3"/>
      <c r="C1679" s="3"/>
      <c r="D1679" s="3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4"/>
      <c r="AD1679" s="3"/>
      <c r="AE1679" s="3"/>
      <c r="AF1679" s="3"/>
      <c r="AG1679" s="3"/>
      <c r="AH1679" s="3"/>
      <c r="AI1679" s="3"/>
      <c r="AJ1679" s="3"/>
      <c r="AK1679" s="3"/>
      <c r="AL1679" s="3"/>
      <c r="AM1679" s="1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0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29"/>
      <c r="BQ1679" s="34"/>
      <c r="BR1679" s="34"/>
      <c r="BS1679" s="34"/>
      <c r="BT1679" s="34"/>
      <c r="BU1679" s="34"/>
      <c r="BV1679" s="34"/>
      <c r="BW1679" s="34"/>
      <c r="BX1679" s="34"/>
      <c r="BY1679" s="31"/>
      <c r="BZ1679" s="31"/>
      <c r="CA1679" s="31"/>
      <c r="CB1679" s="31"/>
      <c r="CC1679" s="31"/>
      <c r="CD1679" s="31"/>
      <c r="CE1679" s="31"/>
      <c r="CF1679" s="31"/>
      <c r="CG1679" s="31"/>
      <c r="CH1679" s="31"/>
      <c r="CI1679" s="31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</row>
    <row r="1680" spans="1:99" x14ac:dyDescent="0.15">
      <c r="A1680" s="3"/>
      <c r="B1680" s="3"/>
      <c r="C1680" s="3"/>
      <c r="D1680" s="3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4"/>
      <c r="AD1680" s="3"/>
      <c r="AE1680" s="3"/>
      <c r="AF1680" s="3"/>
      <c r="AG1680" s="3"/>
      <c r="AH1680" s="3"/>
      <c r="AI1680" s="3"/>
      <c r="AJ1680" s="3"/>
      <c r="AK1680" s="3"/>
      <c r="AL1680" s="3"/>
      <c r="AM1680" s="1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0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29"/>
      <c r="BQ1680" s="34"/>
      <c r="BR1680" s="34"/>
      <c r="BS1680" s="34"/>
      <c r="BT1680" s="34"/>
      <c r="BU1680" s="34"/>
      <c r="BV1680" s="34"/>
      <c r="BW1680" s="34"/>
      <c r="BX1680" s="34"/>
      <c r="BY1680" s="31"/>
      <c r="BZ1680" s="31"/>
      <c r="CA1680" s="31"/>
      <c r="CB1680" s="31"/>
      <c r="CC1680" s="31"/>
      <c r="CD1680" s="31"/>
      <c r="CE1680" s="31"/>
      <c r="CF1680" s="31"/>
      <c r="CG1680" s="31"/>
      <c r="CH1680" s="31"/>
      <c r="CI1680" s="31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</row>
    <row r="1681" spans="1:99" x14ac:dyDescent="0.15">
      <c r="A1681" s="3"/>
      <c r="B1681" s="3"/>
      <c r="C1681" s="3"/>
      <c r="D1681" s="3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4"/>
      <c r="AD1681" s="3"/>
      <c r="AE1681" s="3"/>
      <c r="AF1681" s="3"/>
      <c r="AG1681" s="3"/>
      <c r="AH1681" s="3"/>
      <c r="AI1681" s="3"/>
      <c r="AJ1681" s="3"/>
      <c r="AK1681" s="3"/>
      <c r="AL1681" s="3"/>
      <c r="AM1681" s="1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0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29"/>
      <c r="BQ1681" s="34"/>
      <c r="BR1681" s="34"/>
      <c r="BS1681" s="34"/>
      <c r="BT1681" s="34"/>
      <c r="BU1681" s="34"/>
      <c r="BV1681" s="34"/>
      <c r="BW1681" s="34"/>
      <c r="BX1681" s="34"/>
      <c r="BY1681" s="31"/>
      <c r="BZ1681" s="31"/>
      <c r="CA1681" s="31"/>
      <c r="CB1681" s="31"/>
      <c r="CC1681" s="31"/>
      <c r="CD1681" s="31"/>
      <c r="CE1681" s="31"/>
      <c r="CF1681" s="31"/>
      <c r="CG1681" s="31"/>
      <c r="CH1681" s="31"/>
      <c r="CI1681" s="31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</row>
    <row r="1682" spans="1:99" x14ac:dyDescent="0.15">
      <c r="A1682" s="3"/>
      <c r="B1682" s="3"/>
      <c r="C1682" s="3"/>
      <c r="D1682" s="3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4"/>
      <c r="AD1682" s="3"/>
      <c r="AE1682" s="3"/>
      <c r="AF1682" s="3"/>
      <c r="AG1682" s="3"/>
      <c r="AH1682" s="3"/>
      <c r="AI1682" s="3"/>
      <c r="AJ1682" s="3"/>
      <c r="AK1682" s="3"/>
      <c r="AL1682" s="3"/>
      <c r="AM1682" s="1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0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29"/>
      <c r="BQ1682" s="34"/>
      <c r="BR1682" s="34"/>
      <c r="BS1682" s="34"/>
      <c r="BT1682" s="34"/>
      <c r="BU1682" s="34"/>
      <c r="BV1682" s="34"/>
      <c r="BW1682" s="34"/>
      <c r="BX1682" s="34"/>
      <c r="BY1682" s="31"/>
      <c r="BZ1682" s="31"/>
      <c r="CA1682" s="31"/>
      <c r="CB1682" s="31"/>
      <c r="CC1682" s="31"/>
      <c r="CD1682" s="31"/>
      <c r="CE1682" s="31"/>
      <c r="CF1682" s="31"/>
      <c r="CG1682" s="31"/>
      <c r="CH1682" s="31"/>
      <c r="CI1682" s="31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</row>
    <row r="1683" spans="1:99" x14ac:dyDescent="0.15">
      <c r="A1683" s="3"/>
      <c r="B1683" s="3"/>
      <c r="C1683" s="3"/>
      <c r="D1683" s="3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4"/>
      <c r="AD1683" s="3"/>
      <c r="AE1683" s="3"/>
      <c r="AF1683" s="3"/>
      <c r="AG1683" s="3"/>
      <c r="AH1683" s="3"/>
      <c r="AI1683" s="3"/>
      <c r="AJ1683" s="3"/>
      <c r="AK1683" s="3"/>
      <c r="AL1683" s="3"/>
      <c r="AM1683" s="1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0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29"/>
      <c r="BQ1683" s="34"/>
      <c r="BR1683" s="34"/>
      <c r="BS1683" s="34"/>
      <c r="BT1683" s="34"/>
      <c r="BU1683" s="34"/>
      <c r="BV1683" s="34"/>
      <c r="BW1683" s="34"/>
      <c r="BX1683" s="34"/>
      <c r="BY1683" s="31"/>
      <c r="BZ1683" s="31"/>
      <c r="CA1683" s="31"/>
      <c r="CB1683" s="31"/>
      <c r="CC1683" s="31"/>
      <c r="CD1683" s="31"/>
      <c r="CE1683" s="31"/>
      <c r="CF1683" s="31"/>
      <c r="CG1683" s="31"/>
      <c r="CH1683" s="31"/>
      <c r="CI1683" s="31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</row>
    <row r="1684" spans="1:99" x14ac:dyDescent="0.15">
      <c r="A1684" s="3"/>
      <c r="B1684" s="3"/>
      <c r="C1684" s="3"/>
      <c r="D1684" s="3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4"/>
      <c r="AD1684" s="3"/>
      <c r="AE1684" s="3"/>
      <c r="AF1684" s="3"/>
      <c r="AG1684" s="3"/>
      <c r="AH1684" s="3"/>
      <c r="AI1684" s="3"/>
      <c r="AJ1684" s="3"/>
      <c r="AK1684" s="3"/>
      <c r="AL1684" s="3"/>
      <c r="AM1684" s="1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0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29"/>
      <c r="BQ1684" s="34"/>
      <c r="BR1684" s="34"/>
      <c r="BS1684" s="34"/>
      <c r="BT1684" s="34"/>
      <c r="BU1684" s="34"/>
      <c r="BV1684" s="34"/>
      <c r="BW1684" s="34"/>
      <c r="BX1684" s="34"/>
      <c r="BY1684" s="31"/>
      <c r="BZ1684" s="31"/>
      <c r="CA1684" s="31"/>
      <c r="CB1684" s="31"/>
      <c r="CC1684" s="31"/>
      <c r="CD1684" s="31"/>
      <c r="CE1684" s="31"/>
      <c r="CF1684" s="31"/>
      <c r="CG1684" s="31"/>
      <c r="CH1684" s="31"/>
      <c r="CI1684" s="31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</row>
    <row r="1685" spans="1:99" x14ac:dyDescent="0.15">
      <c r="A1685" s="3"/>
      <c r="B1685" s="3"/>
      <c r="C1685" s="3"/>
      <c r="D1685" s="3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4"/>
      <c r="AD1685" s="3"/>
      <c r="AE1685" s="3"/>
      <c r="AF1685" s="3"/>
      <c r="AG1685" s="3"/>
      <c r="AH1685" s="3"/>
      <c r="AI1685" s="3"/>
      <c r="AJ1685" s="3"/>
      <c r="AK1685" s="3"/>
      <c r="AL1685" s="3"/>
      <c r="AM1685" s="1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0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29"/>
      <c r="BQ1685" s="34"/>
      <c r="BR1685" s="34"/>
      <c r="BS1685" s="34"/>
      <c r="BT1685" s="34"/>
      <c r="BU1685" s="34"/>
      <c r="BV1685" s="34"/>
      <c r="BW1685" s="34"/>
      <c r="BX1685" s="34"/>
      <c r="BY1685" s="31"/>
      <c r="BZ1685" s="31"/>
      <c r="CA1685" s="31"/>
      <c r="CB1685" s="31"/>
      <c r="CC1685" s="31"/>
      <c r="CD1685" s="31"/>
      <c r="CE1685" s="31"/>
      <c r="CF1685" s="31"/>
      <c r="CG1685" s="31"/>
      <c r="CH1685" s="31"/>
      <c r="CI1685" s="31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</row>
    <row r="1686" spans="1:99" x14ac:dyDescent="0.15">
      <c r="A1686" s="3"/>
      <c r="B1686" s="3"/>
      <c r="C1686" s="3"/>
      <c r="D1686" s="3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4"/>
      <c r="AD1686" s="3"/>
      <c r="AE1686" s="3"/>
      <c r="AF1686" s="3"/>
      <c r="AG1686" s="3"/>
      <c r="AH1686" s="3"/>
      <c r="AI1686" s="3"/>
      <c r="AJ1686" s="3"/>
      <c r="AK1686" s="3"/>
      <c r="AL1686" s="3"/>
      <c r="AM1686" s="1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0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29"/>
      <c r="BQ1686" s="34"/>
      <c r="BR1686" s="34"/>
      <c r="BS1686" s="34"/>
      <c r="BT1686" s="34"/>
      <c r="BU1686" s="34"/>
      <c r="BV1686" s="34"/>
      <c r="BW1686" s="34"/>
      <c r="BX1686" s="34"/>
      <c r="BY1686" s="31"/>
      <c r="BZ1686" s="31"/>
      <c r="CA1686" s="31"/>
      <c r="CB1686" s="31"/>
      <c r="CC1686" s="31"/>
      <c r="CD1686" s="31"/>
      <c r="CE1686" s="31"/>
      <c r="CF1686" s="31"/>
      <c r="CG1686" s="31"/>
      <c r="CH1686" s="31"/>
      <c r="CI1686" s="31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</row>
    <row r="1687" spans="1:99" x14ac:dyDescent="0.15">
      <c r="A1687" s="3"/>
      <c r="B1687" s="3"/>
      <c r="C1687" s="3"/>
      <c r="D1687" s="3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4"/>
      <c r="AD1687" s="3"/>
      <c r="AE1687" s="3"/>
      <c r="AF1687" s="3"/>
      <c r="AG1687" s="3"/>
      <c r="AH1687" s="3"/>
      <c r="AI1687" s="3"/>
      <c r="AJ1687" s="3"/>
      <c r="AK1687" s="3"/>
      <c r="AL1687" s="3"/>
      <c r="AM1687" s="1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0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29"/>
      <c r="BQ1687" s="34"/>
      <c r="BR1687" s="34"/>
      <c r="BS1687" s="34"/>
      <c r="BT1687" s="34"/>
      <c r="BU1687" s="34"/>
      <c r="BV1687" s="34"/>
      <c r="BW1687" s="34"/>
      <c r="BX1687" s="34"/>
      <c r="BY1687" s="31"/>
      <c r="BZ1687" s="31"/>
      <c r="CA1687" s="31"/>
      <c r="CB1687" s="31"/>
      <c r="CC1687" s="31"/>
      <c r="CD1687" s="31"/>
      <c r="CE1687" s="31"/>
      <c r="CF1687" s="31"/>
      <c r="CG1687" s="31"/>
      <c r="CH1687" s="31"/>
      <c r="CI1687" s="31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</row>
    <row r="1688" spans="1:99" x14ac:dyDescent="0.15">
      <c r="A1688" s="3"/>
      <c r="B1688" s="3"/>
      <c r="C1688" s="3"/>
      <c r="D1688" s="3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4"/>
      <c r="AD1688" s="3"/>
      <c r="AE1688" s="3"/>
      <c r="AF1688" s="3"/>
      <c r="AG1688" s="3"/>
      <c r="AH1688" s="3"/>
      <c r="AI1688" s="3"/>
      <c r="AJ1688" s="3"/>
      <c r="AK1688" s="3"/>
      <c r="AL1688" s="3"/>
      <c r="AM1688" s="1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0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29"/>
      <c r="BQ1688" s="34"/>
      <c r="BR1688" s="34"/>
      <c r="BS1688" s="34"/>
      <c r="BT1688" s="34"/>
      <c r="BU1688" s="34"/>
      <c r="BV1688" s="34"/>
      <c r="BW1688" s="34"/>
      <c r="BX1688" s="34"/>
      <c r="BY1688" s="31"/>
      <c r="BZ1688" s="31"/>
      <c r="CA1688" s="31"/>
      <c r="CB1688" s="31"/>
      <c r="CC1688" s="31"/>
      <c r="CD1688" s="31"/>
      <c r="CE1688" s="31"/>
      <c r="CF1688" s="31"/>
      <c r="CG1688" s="31"/>
      <c r="CH1688" s="31"/>
      <c r="CI1688" s="31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</row>
    <row r="1689" spans="1:99" x14ac:dyDescent="0.15">
      <c r="A1689" s="3"/>
      <c r="B1689" s="3"/>
      <c r="C1689" s="3"/>
      <c r="D1689" s="3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4"/>
      <c r="AD1689" s="3"/>
      <c r="AE1689" s="3"/>
      <c r="AF1689" s="3"/>
      <c r="AG1689" s="3"/>
      <c r="AH1689" s="3"/>
      <c r="AI1689" s="3"/>
      <c r="AJ1689" s="3"/>
      <c r="AK1689" s="3"/>
      <c r="AL1689" s="3"/>
      <c r="AM1689" s="1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0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29"/>
      <c r="BQ1689" s="34"/>
      <c r="BR1689" s="34"/>
      <c r="BS1689" s="34"/>
      <c r="BT1689" s="34"/>
      <c r="BU1689" s="34"/>
      <c r="BV1689" s="34"/>
      <c r="BW1689" s="34"/>
      <c r="BX1689" s="34"/>
      <c r="BY1689" s="31"/>
      <c r="BZ1689" s="31"/>
      <c r="CA1689" s="31"/>
      <c r="CB1689" s="31"/>
      <c r="CC1689" s="31"/>
      <c r="CD1689" s="31"/>
      <c r="CE1689" s="31"/>
      <c r="CF1689" s="31"/>
      <c r="CG1689" s="31"/>
      <c r="CH1689" s="31"/>
      <c r="CI1689" s="31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</row>
    <row r="1690" spans="1:99" x14ac:dyDescent="0.15">
      <c r="A1690" s="3"/>
      <c r="B1690" s="3"/>
      <c r="C1690" s="3"/>
      <c r="D1690" s="3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4"/>
      <c r="AD1690" s="3"/>
      <c r="AE1690" s="3"/>
      <c r="AF1690" s="3"/>
      <c r="AG1690" s="3"/>
      <c r="AH1690" s="3"/>
      <c r="AI1690" s="3"/>
      <c r="AJ1690" s="3"/>
      <c r="AK1690" s="3"/>
      <c r="AL1690" s="3"/>
      <c r="AM1690" s="1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0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29"/>
      <c r="BQ1690" s="34"/>
      <c r="BR1690" s="34"/>
      <c r="BS1690" s="34"/>
      <c r="BT1690" s="34"/>
      <c r="BU1690" s="34"/>
      <c r="BV1690" s="34"/>
      <c r="BW1690" s="34"/>
      <c r="BX1690" s="34"/>
      <c r="BY1690" s="31"/>
      <c r="BZ1690" s="31"/>
      <c r="CA1690" s="31"/>
      <c r="CB1690" s="31"/>
      <c r="CC1690" s="31"/>
      <c r="CD1690" s="31"/>
      <c r="CE1690" s="31"/>
      <c r="CF1690" s="31"/>
      <c r="CG1690" s="31"/>
      <c r="CH1690" s="31"/>
      <c r="CI1690" s="31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</row>
    <row r="1691" spans="1:99" x14ac:dyDescent="0.15">
      <c r="A1691" s="3"/>
      <c r="B1691" s="3"/>
      <c r="C1691" s="3"/>
      <c r="D1691" s="3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4"/>
      <c r="AD1691" s="3"/>
      <c r="AE1691" s="3"/>
      <c r="AF1691" s="3"/>
      <c r="AG1691" s="3"/>
      <c r="AH1691" s="3"/>
      <c r="AI1691" s="3"/>
      <c r="AJ1691" s="3"/>
      <c r="AK1691" s="3"/>
      <c r="AL1691" s="3"/>
      <c r="AM1691" s="1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0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29"/>
      <c r="BQ1691" s="34"/>
      <c r="BR1691" s="34"/>
      <c r="BS1691" s="34"/>
      <c r="BT1691" s="34"/>
      <c r="BU1691" s="34"/>
      <c r="BV1691" s="34"/>
      <c r="BW1691" s="34"/>
      <c r="BX1691" s="34"/>
      <c r="BY1691" s="31"/>
      <c r="BZ1691" s="31"/>
      <c r="CA1691" s="31"/>
      <c r="CB1691" s="31"/>
      <c r="CC1691" s="31"/>
      <c r="CD1691" s="31"/>
      <c r="CE1691" s="31"/>
      <c r="CF1691" s="31"/>
      <c r="CG1691" s="31"/>
      <c r="CH1691" s="31"/>
      <c r="CI1691" s="31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</row>
    <row r="1692" spans="1:99" x14ac:dyDescent="0.15">
      <c r="A1692" s="3"/>
      <c r="B1692" s="3"/>
      <c r="C1692" s="3"/>
      <c r="D1692" s="3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4"/>
      <c r="AD1692" s="3"/>
      <c r="AE1692" s="3"/>
      <c r="AF1692" s="3"/>
      <c r="AG1692" s="3"/>
      <c r="AH1692" s="3"/>
      <c r="AI1692" s="3"/>
      <c r="AJ1692" s="3"/>
      <c r="AK1692" s="3"/>
      <c r="AL1692" s="3"/>
      <c r="AM1692" s="1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0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29"/>
      <c r="BQ1692" s="34"/>
      <c r="BR1692" s="34"/>
      <c r="BS1692" s="34"/>
      <c r="BT1692" s="34"/>
      <c r="BU1692" s="34"/>
      <c r="BV1692" s="34"/>
      <c r="BW1692" s="34"/>
      <c r="BX1692" s="34"/>
      <c r="BY1692" s="31"/>
      <c r="BZ1692" s="31"/>
      <c r="CA1692" s="31"/>
      <c r="CB1692" s="31"/>
      <c r="CC1692" s="31"/>
      <c r="CD1692" s="31"/>
      <c r="CE1692" s="31"/>
      <c r="CF1692" s="31"/>
      <c r="CG1692" s="31"/>
      <c r="CH1692" s="31"/>
      <c r="CI1692" s="31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</row>
    <row r="1693" spans="1:99" x14ac:dyDescent="0.15">
      <c r="A1693" s="3"/>
      <c r="B1693" s="3"/>
      <c r="C1693" s="3"/>
      <c r="D1693" s="3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4"/>
      <c r="AD1693" s="3"/>
      <c r="AE1693" s="3"/>
      <c r="AF1693" s="3"/>
      <c r="AG1693" s="3"/>
      <c r="AH1693" s="3"/>
      <c r="AI1693" s="3"/>
      <c r="AJ1693" s="3"/>
      <c r="AK1693" s="3"/>
      <c r="AL1693" s="3"/>
      <c r="AM1693" s="1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0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29"/>
      <c r="BQ1693" s="34"/>
      <c r="BR1693" s="34"/>
      <c r="BS1693" s="34"/>
      <c r="BT1693" s="34"/>
      <c r="BU1693" s="34"/>
      <c r="BV1693" s="34"/>
      <c r="BW1693" s="34"/>
      <c r="BX1693" s="34"/>
      <c r="BY1693" s="31"/>
      <c r="BZ1693" s="31"/>
      <c r="CA1693" s="31"/>
      <c r="CB1693" s="31"/>
      <c r="CC1693" s="31"/>
      <c r="CD1693" s="31"/>
      <c r="CE1693" s="31"/>
      <c r="CF1693" s="31"/>
      <c r="CG1693" s="31"/>
      <c r="CH1693" s="31"/>
      <c r="CI1693" s="31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</row>
    <row r="1694" spans="1:99" x14ac:dyDescent="0.15">
      <c r="A1694" s="3"/>
      <c r="B1694" s="3"/>
      <c r="C1694" s="3"/>
      <c r="D1694" s="3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4"/>
      <c r="AD1694" s="3"/>
      <c r="AE1694" s="3"/>
      <c r="AF1694" s="3"/>
      <c r="AG1694" s="3"/>
      <c r="AH1694" s="3"/>
      <c r="AI1694" s="3"/>
      <c r="AJ1694" s="3"/>
      <c r="AK1694" s="3"/>
      <c r="AL1694" s="3"/>
      <c r="AM1694" s="1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0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29"/>
      <c r="BQ1694" s="34"/>
      <c r="BR1694" s="34"/>
      <c r="BS1694" s="34"/>
      <c r="BT1694" s="34"/>
      <c r="BU1694" s="34"/>
      <c r="BV1694" s="34"/>
      <c r="BW1694" s="34"/>
      <c r="BX1694" s="34"/>
      <c r="BY1694" s="31"/>
      <c r="BZ1694" s="31"/>
      <c r="CA1694" s="31"/>
      <c r="CB1694" s="31"/>
      <c r="CC1694" s="31"/>
      <c r="CD1694" s="31"/>
      <c r="CE1694" s="31"/>
      <c r="CF1694" s="31"/>
      <c r="CG1694" s="31"/>
      <c r="CH1694" s="31"/>
      <c r="CI1694" s="31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</row>
    <row r="1695" spans="1:99" x14ac:dyDescent="0.15">
      <c r="A1695" s="3"/>
      <c r="B1695" s="3"/>
      <c r="C1695" s="3"/>
      <c r="D1695" s="3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4"/>
      <c r="AD1695" s="3"/>
      <c r="AE1695" s="3"/>
      <c r="AF1695" s="3"/>
      <c r="AG1695" s="3"/>
      <c r="AH1695" s="3"/>
      <c r="AI1695" s="3"/>
      <c r="AJ1695" s="3"/>
      <c r="AK1695" s="3"/>
      <c r="AL1695" s="3"/>
      <c r="AM1695" s="1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0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29"/>
      <c r="BQ1695" s="34"/>
      <c r="BR1695" s="34"/>
      <c r="BS1695" s="34"/>
      <c r="BT1695" s="34"/>
      <c r="BU1695" s="34"/>
      <c r="BV1695" s="34"/>
      <c r="BW1695" s="34"/>
      <c r="BX1695" s="34"/>
      <c r="BY1695" s="31"/>
      <c r="BZ1695" s="31"/>
      <c r="CA1695" s="31"/>
      <c r="CB1695" s="31"/>
      <c r="CC1695" s="31"/>
      <c r="CD1695" s="31"/>
      <c r="CE1695" s="31"/>
      <c r="CF1695" s="31"/>
      <c r="CG1695" s="31"/>
      <c r="CH1695" s="31"/>
      <c r="CI1695" s="31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</row>
    <row r="1696" spans="1:99" x14ac:dyDescent="0.15">
      <c r="A1696" s="3"/>
      <c r="B1696" s="3"/>
      <c r="C1696" s="3"/>
      <c r="D1696" s="3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4"/>
      <c r="AD1696" s="3"/>
      <c r="AE1696" s="3"/>
      <c r="AF1696" s="3"/>
      <c r="AG1696" s="3"/>
      <c r="AH1696" s="3"/>
      <c r="AI1696" s="3"/>
      <c r="AJ1696" s="3"/>
      <c r="AK1696" s="3"/>
      <c r="AL1696" s="3"/>
      <c r="AM1696" s="1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0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29"/>
      <c r="BQ1696" s="34"/>
      <c r="BR1696" s="34"/>
      <c r="BS1696" s="34"/>
      <c r="BT1696" s="34"/>
      <c r="BU1696" s="34"/>
      <c r="BV1696" s="34"/>
      <c r="BW1696" s="34"/>
      <c r="BX1696" s="34"/>
      <c r="BY1696" s="31"/>
      <c r="BZ1696" s="31"/>
      <c r="CA1696" s="31"/>
      <c r="CB1696" s="31"/>
      <c r="CC1696" s="31"/>
      <c r="CD1696" s="31"/>
      <c r="CE1696" s="31"/>
      <c r="CF1696" s="31"/>
      <c r="CG1696" s="31"/>
      <c r="CH1696" s="31"/>
      <c r="CI1696" s="31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</row>
    <row r="1697" spans="1:99" x14ac:dyDescent="0.15">
      <c r="A1697" s="3"/>
      <c r="B1697" s="3"/>
      <c r="C1697" s="3"/>
      <c r="D1697" s="3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4"/>
      <c r="AD1697" s="3"/>
      <c r="AE1697" s="3"/>
      <c r="AF1697" s="3"/>
      <c r="AG1697" s="3"/>
      <c r="AH1697" s="3"/>
      <c r="AI1697" s="3"/>
      <c r="AJ1697" s="3"/>
      <c r="AK1697" s="3"/>
      <c r="AL1697" s="3"/>
      <c r="AM1697" s="1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0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29"/>
      <c r="BQ1697" s="34"/>
      <c r="BR1697" s="34"/>
      <c r="BS1697" s="34"/>
      <c r="BT1697" s="34"/>
      <c r="BU1697" s="34"/>
      <c r="BV1697" s="34"/>
      <c r="BW1697" s="34"/>
      <c r="BX1697" s="34"/>
      <c r="BY1697" s="31"/>
      <c r="BZ1697" s="31"/>
      <c r="CA1697" s="31"/>
      <c r="CB1697" s="31"/>
      <c r="CC1697" s="31"/>
      <c r="CD1697" s="31"/>
      <c r="CE1697" s="31"/>
      <c r="CF1697" s="31"/>
      <c r="CG1697" s="31"/>
      <c r="CH1697" s="31"/>
      <c r="CI1697" s="31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</row>
    <row r="1698" spans="1:99" x14ac:dyDescent="0.15">
      <c r="A1698" s="3"/>
      <c r="B1698" s="3"/>
      <c r="C1698" s="3"/>
      <c r="D1698" s="3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4"/>
      <c r="AD1698" s="3"/>
      <c r="AE1698" s="3"/>
      <c r="AF1698" s="3"/>
      <c r="AG1698" s="3"/>
      <c r="AH1698" s="3"/>
      <c r="AI1698" s="3"/>
      <c r="AJ1698" s="3"/>
      <c r="AK1698" s="3"/>
      <c r="AL1698" s="3"/>
      <c r="AM1698" s="1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0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29"/>
      <c r="BQ1698" s="34"/>
      <c r="BR1698" s="34"/>
      <c r="BS1698" s="34"/>
      <c r="BT1698" s="34"/>
      <c r="BU1698" s="34"/>
      <c r="BV1698" s="34"/>
      <c r="BW1698" s="34"/>
      <c r="BX1698" s="34"/>
      <c r="BY1698" s="31"/>
      <c r="BZ1698" s="31"/>
      <c r="CA1698" s="31"/>
      <c r="CB1698" s="31"/>
      <c r="CC1698" s="31"/>
      <c r="CD1698" s="31"/>
      <c r="CE1698" s="31"/>
      <c r="CF1698" s="31"/>
      <c r="CG1698" s="31"/>
      <c r="CH1698" s="31"/>
      <c r="CI1698" s="31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</row>
    <row r="1699" spans="1:99" x14ac:dyDescent="0.15">
      <c r="A1699" s="3"/>
      <c r="B1699" s="3"/>
      <c r="C1699" s="3"/>
      <c r="D1699" s="3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4"/>
      <c r="AD1699" s="3"/>
      <c r="AE1699" s="3"/>
      <c r="AF1699" s="3"/>
      <c r="AG1699" s="3"/>
      <c r="AH1699" s="3"/>
      <c r="AI1699" s="3"/>
      <c r="AJ1699" s="3"/>
      <c r="AK1699" s="3"/>
      <c r="AL1699" s="3"/>
      <c r="AM1699" s="1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0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29"/>
      <c r="BQ1699" s="34"/>
      <c r="BR1699" s="34"/>
      <c r="BS1699" s="34"/>
      <c r="BT1699" s="34"/>
      <c r="BU1699" s="34"/>
      <c r="BV1699" s="34"/>
      <c r="BW1699" s="34"/>
      <c r="BX1699" s="34"/>
      <c r="BY1699" s="31"/>
      <c r="BZ1699" s="31"/>
      <c r="CA1699" s="31"/>
      <c r="CB1699" s="31"/>
      <c r="CC1699" s="31"/>
      <c r="CD1699" s="31"/>
      <c r="CE1699" s="31"/>
      <c r="CF1699" s="31"/>
      <c r="CG1699" s="31"/>
      <c r="CH1699" s="31"/>
      <c r="CI1699" s="31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</row>
    <row r="1700" spans="1:99" x14ac:dyDescent="0.15">
      <c r="A1700" s="3"/>
      <c r="B1700" s="3"/>
      <c r="C1700" s="3"/>
      <c r="D1700" s="3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4"/>
      <c r="AD1700" s="3"/>
      <c r="AE1700" s="3"/>
      <c r="AF1700" s="3"/>
      <c r="AG1700" s="3"/>
      <c r="AH1700" s="3"/>
      <c r="AI1700" s="3"/>
      <c r="AJ1700" s="3"/>
      <c r="AK1700" s="3"/>
      <c r="AL1700" s="3"/>
      <c r="AM1700" s="1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0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29"/>
      <c r="BQ1700" s="34"/>
      <c r="BR1700" s="34"/>
      <c r="BS1700" s="34"/>
      <c r="BT1700" s="34"/>
      <c r="BU1700" s="34"/>
      <c r="BV1700" s="34"/>
      <c r="BW1700" s="34"/>
      <c r="BX1700" s="34"/>
      <c r="BY1700" s="31"/>
      <c r="BZ1700" s="31"/>
      <c r="CA1700" s="31"/>
      <c r="CB1700" s="31"/>
      <c r="CC1700" s="31"/>
      <c r="CD1700" s="31"/>
      <c r="CE1700" s="31"/>
      <c r="CF1700" s="31"/>
      <c r="CG1700" s="31"/>
      <c r="CH1700" s="31"/>
      <c r="CI1700" s="31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</row>
    <row r="1701" spans="1:99" x14ac:dyDescent="0.15">
      <c r="A1701" s="3"/>
      <c r="B1701" s="3"/>
      <c r="C1701" s="3"/>
      <c r="D1701" s="3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4"/>
      <c r="AD1701" s="3"/>
      <c r="AE1701" s="3"/>
      <c r="AF1701" s="3"/>
      <c r="AG1701" s="3"/>
      <c r="AH1701" s="3"/>
      <c r="AI1701" s="3"/>
      <c r="AJ1701" s="3"/>
      <c r="AK1701" s="3"/>
      <c r="AL1701" s="3"/>
      <c r="AM1701" s="1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0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29"/>
      <c r="BQ1701" s="34"/>
      <c r="BR1701" s="34"/>
      <c r="BS1701" s="34"/>
      <c r="BT1701" s="34"/>
      <c r="BU1701" s="34"/>
      <c r="BV1701" s="34"/>
      <c r="BW1701" s="34"/>
      <c r="BX1701" s="34"/>
      <c r="BY1701" s="31"/>
      <c r="BZ1701" s="31"/>
      <c r="CA1701" s="31"/>
      <c r="CB1701" s="31"/>
      <c r="CC1701" s="31"/>
      <c r="CD1701" s="31"/>
      <c r="CE1701" s="31"/>
      <c r="CF1701" s="31"/>
      <c r="CG1701" s="31"/>
      <c r="CH1701" s="31"/>
      <c r="CI1701" s="31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</row>
    <row r="1702" spans="1:99" x14ac:dyDescent="0.15">
      <c r="A1702" s="3"/>
      <c r="B1702" s="3"/>
      <c r="C1702" s="3"/>
      <c r="D1702" s="3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4"/>
      <c r="AD1702" s="3"/>
      <c r="AE1702" s="3"/>
      <c r="AF1702" s="3"/>
      <c r="AG1702" s="3"/>
      <c r="AH1702" s="3"/>
      <c r="AI1702" s="3"/>
      <c r="AJ1702" s="3"/>
      <c r="AK1702" s="3"/>
      <c r="AL1702" s="3"/>
      <c r="AM1702" s="1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0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29"/>
      <c r="BQ1702" s="34"/>
      <c r="BR1702" s="34"/>
      <c r="BS1702" s="34"/>
      <c r="BT1702" s="34"/>
      <c r="BU1702" s="34"/>
      <c r="BV1702" s="34"/>
      <c r="BW1702" s="34"/>
      <c r="BX1702" s="34"/>
      <c r="BY1702" s="31"/>
      <c r="BZ1702" s="31"/>
      <c r="CA1702" s="31"/>
      <c r="CB1702" s="31"/>
      <c r="CC1702" s="31"/>
      <c r="CD1702" s="31"/>
      <c r="CE1702" s="31"/>
      <c r="CF1702" s="31"/>
      <c r="CG1702" s="31"/>
      <c r="CH1702" s="31"/>
      <c r="CI1702" s="31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</row>
    <row r="1703" spans="1:99" x14ac:dyDescent="0.15">
      <c r="A1703" s="3"/>
      <c r="B1703" s="3"/>
      <c r="C1703" s="3"/>
      <c r="D1703" s="3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4"/>
      <c r="AD1703" s="3"/>
      <c r="AE1703" s="3"/>
      <c r="AF1703" s="3"/>
      <c r="AG1703" s="3"/>
      <c r="AH1703" s="3"/>
      <c r="AI1703" s="3"/>
      <c r="AJ1703" s="3"/>
      <c r="AK1703" s="3"/>
      <c r="AL1703" s="3"/>
      <c r="AM1703" s="1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0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29"/>
      <c r="BQ1703" s="34"/>
      <c r="BR1703" s="34"/>
      <c r="BS1703" s="34"/>
      <c r="BT1703" s="34"/>
      <c r="BU1703" s="34"/>
      <c r="BV1703" s="34"/>
      <c r="BW1703" s="34"/>
      <c r="BX1703" s="34"/>
      <c r="BY1703" s="31"/>
      <c r="BZ1703" s="31"/>
      <c r="CA1703" s="31"/>
      <c r="CB1703" s="31"/>
      <c r="CC1703" s="31"/>
      <c r="CD1703" s="31"/>
      <c r="CE1703" s="31"/>
      <c r="CF1703" s="31"/>
      <c r="CG1703" s="31"/>
      <c r="CH1703" s="31"/>
      <c r="CI1703" s="31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</row>
    <row r="1704" spans="1:99" x14ac:dyDescent="0.15">
      <c r="A1704" s="3"/>
      <c r="B1704" s="3"/>
      <c r="C1704" s="3"/>
      <c r="D1704" s="3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4"/>
      <c r="AD1704" s="3"/>
      <c r="AE1704" s="3"/>
      <c r="AF1704" s="3"/>
      <c r="AG1704" s="3"/>
      <c r="AH1704" s="3"/>
      <c r="AI1704" s="3"/>
      <c r="AJ1704" s="3"/>
      <c r="AK1704" s="3"/>
      <c r="AL1704" s="3"/>
      <c r="AM1704" s="1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0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29"/>
      <c r="BQ1704" s="34"/>
      <c r="BR1704" s="34"/>
      <c r="BS1704" s="34"/>
      <c r="BT1704" s="34"/>
      <c r="BU1704" s="34"/>
      <c r="BV1704" s="34"/>
      <c r="BW1704" s="34"/>
      <c r="BX1704" s="34"/>
      <c r="BY1704" s="31"/>
      <c r="BZ1704" s="31"/>
      <c r="CA1704" s="31"/>
      <c r="CB1704" s="31"/>
      <c r="CC1704" s="31"/>
      <c r="CD1704" s="31"/>
      <c r="CE1704" s="31"/>
      <c r="CF1704" s="31"/>
      <c r="CG1704" s="31"/>
      <c r="CH1704" s="31"/>
      <c r="CI1704" s="31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</row>
    <row r="1705" spans="1:99" x14ac:dyDescent="0.15">
      <c r="A1705" s="3"/>
      <c r="B1705" s="3"/>
      <c r="C1705" s="3"/>
      <c r="D1705" s="3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4"/>
      <c r="AD1705" s="3"/>
      <c r="AE1705" s="3"/>
      <c r="AF1705" s="3"/>
      <c r="AG1705" s="3"/>
      <c r="AH1705" s="3"/>
      <c r="AI1705" s="3"/>
      <c r="AJ1705" s="3"/>
      <c r="AK1705" s="3"/>
      <c r="AL1705" s="3"/>
      <c r="AM1705" s="1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0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29"/>
      <c r="BQ1705" s="34"/>
      <c r="BR1705" s="34"/>
      <c r="BS1705" s="34"/>
      <c r="BT1705" s="34"/>
      <c r="BU1705" s="34"/>
      <c r="BV1705" s="34"/>
      <c r="BW1705" s="34"/>
      <c r="BX1705" s="34"/>
      <c r="BY1705" s="31"/>
      <c r="BZ1705" s="31"/>
      <c r="CA1705" s="31"/>
      <c r="CB1705" s="31"/>
      <c r="CC1705" s="31"/>
      <c r="CD1705" s="31"/>
      <c r="CE1705" s="31"/>
      <c r="CF1705" s="31"/>
      <c r="CG1705" s="31"/>
      <c r="CH1705" s="31"/>
      <c r="CI1705" s="31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</row>
    <row r="1706" spans="1:99" x14ac:dyDescent="0.15">
      <c r="A1706" s="3"/>
      <c r="B1706" s="3"/>
      <c r="C1706" s="3"/>
      <c r="D1706" s="3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4"/>
      <c r="AD1706" s="3"/>
      <c r="AE1706" s="3"/>
      <c r="AF1706" s="3"/>
      <c r="AG1706" s="3"/>
      <c r="AH1706" s="3"/>
      <c r="AI1706" s="3"/>
      <c r="AJ1706" s="3"/>
      <c r="AK1706" s="3"/>
      <c r="AL1706" s="3"/>
      <c r="AM1706" s="1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0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29"/>
      <c r="BQ1706" s="34"/>
      <c r="BR1706" s="34"/>
      <c r="BS1706" s="34"/>
      <c r="BT1706" s="34"/>
      <c r="BU1706" s="34"/>
      <c r="BV1706" s="34"/>
      <c r="BW1706" s="34"/>
      <c r="BX1706" s="34"/>
      <c r="BY1706" s="31"/>
      <c r="BZ1706" s="31"/>
      <c r="CA1706" s="31"/>
      <c r="CB1706" s="31"/>
      <c r="CC1706" s="31"/>
      <c r="CD1706" s="31"/>
      <c r="CE1706" s="31"/>
      <c r="CF1706" s="31"/>
      <c r="CG1706" s="31"/>
      <c r="CH1706" s="31"/>
      <c r="CI1706" s="31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</row>
    <row r="1707" spans="1:99" x14ac:dyDescent="0.15">
      <c r="A1707" s="3"/>
      <c r="B1707" s="3"/>
      <c r="C1707" s="3"/>
      <c r="D1707" s="3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4"/>
      <c r="AD1707" s="3"/>
      <c r="AE1707" s="3"/>
      <c r="AF1707" s="3"/>
      <c r="AG1707" s="3"/>
      <c r="AH1707" s="3"/>
      <c r="AI1707" s="3"/>
      <c r="AJ1707" s="3"/>
      <c r="AK1707" s="3"/>
      <c r="AL1707" s="3"/>
      <c r="AM1707" s="1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0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29"/>
      <c r="BQ1707" s="34"/>
      <c r="BR1707" s="34"/>
      <c r="BS1707" s="34"/>
      <c r="BT1707" s="34"/>
      <c r="BU1707" s="34"/>
      <c r="BV1707" s="34"/>
      <c r="BW1707" s="34"/>
      <c r="BX1707" s="34"/>
      <c r="BY1707" s="31"/>
      <c r="BZ1707" s="31"/>
      <c r="CA1707" s="31"/>
      <c r="CB1707" s="31"/>
      <c r="CC1707" s="31"/>
      <c r="CD1707" s="31"/>
      <c r="CE1707" s="31"/>
      <c r="CF1707" s="31"/>
      <c r="CG1707" s="31"/>
      <c r="CH1707" s="31"/>
      <c r="CI1707" s="31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</row>
    <row r="1708" spans="1:99" x14ac:dyDescent="0.15">
      <c r="A1708" s="3"/>
      <c r="B1708" s="3"/>
      <c r="C1708" s="3"/>
      <c r="D1708" s="3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4"/>
      <c r="AD1708" s="3"/>
      <c r="AE1708" s="3"/>
      <c r="AF1708" s="3"/>
      <c r="AG1708" s="3"/>
      <c r="AH1708" s="3"/>
      <c r="AI1708" s="3"/>
      <c r="AJ1708" s="3"/>
      <c r="AK1708" s="3"/>
      <c r="AL1708" s="3"/>
      <c r="AM1708" s="1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0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29"/>
      <c r="BQ1708" s="34"/>
      <c r="BR1708" s="34"/>
      <c r="BS1708" s="34"/>
      <c r="BT1708" s="34"/>
      <c r="BU1708" s="34"/>
      <c r="BV1708" s="34"/>
      <c r="BW1708" s="34"/>
      <c r="BX1708" s="34"/>
      <c r="BY1708" s="31"/>
      <c r="BZ1708" s="31"/>
      <c r="CA1708" s="31"/>
      <c r="CB1708" s="31"/>
      <c r="CC1708" s="31"/>
      <c r="CD1708" s="31"/>
      <c r="CE1708" s="31"/>
      <c r="CF1708" s="31"/>
      <c r="CG1708" s="31"/>
      <c r="CH1708" s="31"/>
      <c r="CI1708" s="31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</row>
    <row r="1709" spans="1:99" x14ac:dyDescent="0.15">
      <c r="A1709" s="3"/>
      <c r="B1709" s="3"/>
      <c r="C1709" s="3"/>
      <c r="D1709" s="3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4"/>
      <c r="AD1709" s="3"/>
      <c r="AE1709" s="3"/>
      <c r="AF1709" s="3"/>
      <c r="AG1709" s="3"/>
      <c r="AH1709" s="3"/>
      <c r="AI1709" s="3"/>
      <c r="AJ1709" s="3"/>
      <c r="AK1709" s="3"/>
      <c r="AL1709" s="3"/>
      <c r="AM1709" s="1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0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29"/>
      <c r="BQ1709" s="34"/>
      <c r="BR1709" s="34"/>
      <c r="BS1709" s="34"/>
      <c r="BT1709" s="34"/>
      <c r="BU1709" s="34"/>
      <c r="BV1709" s="34"/>
      <c r="BW1709" s="34"/>
      <c r="BX1709" s="34"/>
      <c r="BY1709" s="31"/>
      <c r="BZ1709" s="31"/>
      <c r="CA1709" s="31"/>
      <c r="CB1709" s="31"/>
      <c r="CC1709" s="31"/>
      <c r="CD1709" s="31"/>
      <c r="CE1709" s="31"/>
      <c r="CF1709" s="31"/>
      <c r="CG1709" s="31"/>
      <c r="CH1709" s="31"/>
      <c r="CI1709" s="31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</row>
    <row r="1710" spans="1:99" x14ac:dyDescent="0.15">
      <c r="A1710" s="3"/>
      <c r="B1710" s="3"/>
      <c r="C1710" s="3"/>
      <c r="D1710" s="3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4"/>
      <c r="AD1710" s="3"/>
      <c r="AE1710" s="3"/>
      <c r="AF1710" s="3"/>
      <c r="AG1710" s="3"/>
      <c r="AH1710" s="3"/>
      <c r="AI1710" s="3"/>
      <c r="AJ1710" s="3"/>
      <c r="AK1710" s="3"/>
      <c r="AL1710" s="3"/>
      <c r="AM1710" s="1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0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29"/>
      <c r="BQ1710" s="34"/>
      <c r="BR1710" s="34"/>
      <c r="BS1710" s="34"/>
      <c r="BT1710" s="34"/>
      <c r="BU1710" s="34"/>
      <c r="BV1710" s="34"/>
      <c r="BW1710" s="34"/>
      <c r="BX1710" s="34"/>
      <c r="BY1710" s="31"/>
      <c r="BZ1710" s="31"/>
      <c r="CA1710" s="31"/>
      <c r="CB1710" s="31"/>
      <c r="CC1710" s="31"/>
      <c r="CD1710" s="31"/>
      <c r="CE1710" s="31"/>
      <c r="CF1710" s="31"/>
      <c r="CG1710" s="31"/>
      <c r="CH1710" s="31"/>
      <c r="CI1710" s="31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</row>
    <row r="1711" spans="1:99" x14ac:dyDescent="0.15">
      <c r="A1711" s="3"/>
      <c r="B1711" s="3"/>
      <c r="C1711" s="3"/>
      <c r="D1711" s="3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4"/>
      <c r="AD1711" s="3"/>
      <c r="AE1711" s="3"/>
      <c r="AF1711" s="3"/>
      <c r="AG1711" s="3"/>
      <c r="AH1711" s="3"/>
      <c r="AI1711" s="3"/>
      <c r="AJ1711" s="3"/>
      <c r="AK1711" s="3"/>
      <c r="AL1711" s="3"/>
      <c r="AM1711" s="1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0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29"/>
      <c r="BQ1711" s="34"/>
      <c r="BR1711" s="34"/>
      <c r="BS1711" s="34"/>
      <c r="BT1711" s="34"/>
      <c r="BU1711" s="34"/>
      <c r="BV1711" s="34"/>
      <c r="BW1711" s="34"/>
      <c r="BX1711" s="34"/>
      <c r="BY1711" s="31"/>
      <c r="BZ1711" s="31"/>
      <c r="CA1711" s="31"/>
      <c r="CB1711" s="31"/>
      <c r="CC1711" s="31"/>
      <c r="CD1711" s="31"/>
      <c r="CE1711" s="31"/>
      <c r="CF1711" s="31"/>
      <c r="CG1711" s="31"/>
      <c r="CH1711" s="31"/>
      <c r="CI1711" s="31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</row>
    <row r="1712" spans="1:99" x14ac:dyDescent="0.15">
      <c r="A1712" s="3"/>
      <c r="B1712" s="3"/>
      <c r="C1712" s="3"/>
      <c r="D1712" s="3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4"/>
      <c r="AD1712" s="3"/>
      <c r="AE1712" s="3"/>
      <c r="AF1712" s="3"/>
      <c r="AG1712" s="3"/>
      <c r="AH1712" s="3"/>
      <c r="AI1712" s="3"/>
      <c r="AJ1712" s="3"/>
      <c r="AK1712" s="3"/>
      <c r="AL1712" s="3"/>
      <c r="AM1712" s="1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0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29"/>
      <c r="BQ1712" s="34"/>
      <c r="BR1712" s="34"/>
      <c r="BS1712" s="34"/>
      <c r="BT1712" s="34"/>
      <c r="BU1712" s="34"/>
      <c r="BV1712" s="34"/>
      <c r="BW1712" s="34"/>
      <c r="BX1712" s="34"/>
      <c r="BY1712" s="31"/>
      <c r="BZ1712" s="31"/>
      <c r="CA1712" s="31"/>
      <c r="CB1712" s="31"/>
      <c r="CC1712" s="31"/>
      <c r="CD1712" s="31"/>
      <c r="CE1712" s="31"/>
      <c r="CF1712" s="31"/>
      <c r="CG1712" s="31"/>
      <c r="CH1712" s="31"/>
      <c r="CI1712" s="31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</row>
    <row r="1713" spans="1:99" x14ac:dyDescent="0.15">
      <c r="A1713" s="3"/>
      <c r="B1713" s="3"/>
      <c r="C1713" s="3"/>
      <c r="D1713" s="3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4"/>
      <c r="AD1713" s="3"/>
      <c r="AE1713" s="3"/>
      <c r="AF1713" s="3"/>
      <c r="AG1713" s="3"/>
      <c r="AH1713" s="3"/>
      <c r="AI1713" s="3"/>
      <c r="AJ1713" s="3"/>
      <c r="AK1713" s="3"/>
      <c r="AL1713" s="3"/>
      <c r="AM1713" s="1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0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29"/>
      <c r="BQ1713" s="34"/>
      <c r="BR1713" s="34"/>
      <c r="BS1713" s="34"/>
      <c r="BT1713" s="34"/>
      <c r="BU1713" s="34"/>
      <c r="BV1713" s="34"/>
      <c r="BW1713" s="34"/>
      <c r="BX1713" s="34"/>
      <c r="BY1713" s="31"/>
      <c r="BZ1713" s="31"/>
      <c r="CA1713" s="31"/>
      <c r="CB1713" s="31"/>
      <c r="CC1713" s="31"/>
      <c r="CD1713" s="31"/>
      <c r="CE1713" s="31"/>
      <c r="CF1713" s="31"/>
      <c r="CG1713" s="31"/>
      <c r="CH1713" s="31"/>
      <c r="CI1713" s="31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</row>
    <row r="1714" spans="1:99" x14ac:dyDescent="0.15">
      <c r="A1714" s="3"/>
      <c r="B1714" s="3"/>
      <c r="C1714" s="3"/>
      <c r="D1714" s="3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4"/>
      <c r="AD1714" s="3"/>
      <c r="AE1714" s="3"/>
      <c r="AF1714" s="3"/>
      <c r="AG1714" s="3"/>
      <c r="AH1714" s="3"/>
      <c r="AI1714" s="3"/>
      <c r="AJ1714" s="3"/>
      <c r="AK1714" s="3"/>
      <c r="AL1714" s="3"/>
      <c r="AM1714" s="1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0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29"/>
      <c r="BQ1714" s="34"/>
      <c r="BR1714" s="34"/>
      <c r="BS1714" s="34"/>
      <c r="BT1714" s="34"/>
      <c r="BU1714" s="34"/>
      <c r="BV1714" s="34"/>
      <c r="BW1714" s="34"/>
      <c r="BX1714" s="34"/>
      <c r="BY1714" s="31"/>
      <c r="BZ1714" s="31"/>
      <c r="CA1714" s="31"/>
      <c r="CB1714" s="31"/>
      <c r="CC1714" s="31"/>
      <c r="CD1714" s="31"/>
      <c r="CE1714" s="31"/>
      <c r="CF1714" s="31"/>
      <c r="CG1714" s="31"/>
      <c r="CH1714" s="31"/>
      <c r="CI1714" s="31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</row>
    <row r="1715" spans="1:99" x14ac:dyDescent="0.15">
      <c r="A1715" s="3"/>
      <c r="B1715" s="3"/>
      <c r="C1715" s="3"/>
      <c r="D1715" s="3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4"/>
      <c r="AD1715" s="3"/>
      <c r="AE1715" s="3"/>
      <c r="AF1715" s="3"/>
      <c r="AG1715" s="3"/>
      <c r="AH1715" s="3"/>
      <c r="AI1715" s="3"/>
      <c r="AJ1715" s="3"/>
      <c r="AK1715" s="3"/>
      <c r="AL1715" s="3"/>
      <c r="AM1715" s="1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0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29"/>
      <c r="BQ1715" s="34"/>
      <c r="BR1715" s="34"/>
      <c r="BS1715" s="34"/>
      <c r="BT1715" s="34"/>
      <c r="BU1715" s="34"/>
      <c r="BV1715" s="34"/>
      <c r="BW1715" s="34"/>
      <c r="BX1715" s="34"/>
      <c r="BY1715" s="31"/>
      <c r="BZ1715" s="31"/>
      <c r="CA1715" s="31"/>
      <c r="CB1715" s="31"/>
      <c r="CC1715" s="31"/>
      <c r="CD1715" s="31"/>
      <c r="CE1715" s="31"/>
      <c r="CF1715" s="31"/>
      <c r="CG1715" s="31"/>
      <c r="CH1715" s="31"/>
      <c r="CI1715" s="31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</row>
    <row r="1716" spans="1:99" x14ac:dyDescent="0.15">
      <c r="A1716" s="3"/>
      <c r="B1716" s="3"/>
      <c r="C1716" s="3"/>
      <c r="D1716" s="3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4"/>
      <c r="AD1716" s="3"/>
      <c r="AE1716" s="3"/>
      <c r="AF1716" s="3"/>
      <c r="AG1716" s="3"/>
      <c r="AH1716" s="3"/>
      <c r="AI1716" s="3"/>
      <c r="AJ1716" s="3"/>
      <c r="AK1716" s="3"/>
      <c r="AL1716" s="3"/>
      <c r="AM1716" s="1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0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29"/>
      <c r="BQ1716" s="34"/>
      <c r="BR1716" s="34"/>
      <c r="BS1716" s="34"/>
      <c r="BT1716" s="34"/>
      <c r="BU1716" s="34"/>
      <c r="BV1716" s="34"/>
      <c r="BW1716" s="34"/>
      <c r="BX1716" s="34"/>
      <c r="BY1716" s="31"/>
      <c r="BZ1716" s="31"/>
      <c r="CA1716" s="31"/>
      <c r="CB1716" s="31"/>
      <c r="CC1716" s="31"/>
      <c r="CD1716" s="31"/>
      <c r="CE1716" s="31"/>
      <c r="CF1716" s="31"/>
      <c r="CG1716" s="31"/>
      <c r="CH1716" s="31"/>
      <c r="CI1716" s="31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</row>
    <row r="1717" spans="1:99" x14ac:dyDescent="0.15">
      <c r="A1717" s="3"/>
      <c r="B1717" s="3"/>
      <c r="C1717" s="3"/>
      <c r="D1717" s="3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4"/>
      <c r="AD1717" s="3"/>
      <c r="AE1717" s="3"/>
      <c r="AF1717" s="3"/>
      <c r="AG1717" s="3"/>
      <c r="AH1717" s="3"/>
      <c r="AI1717" s="3"/>
      <c r="AJ1717" s="3"/>
      <c r="AK1717" s="3"/>
      <c r="AL1717" s="3"/>
      <c r="AM1717" s="1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0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29"/>
      <c r="BQ1717" s="34"/>
      <c r="BR1717" s="34"/>
      <c r="BS1717" s="34"/>
      <c r="BT1717" s="34"/>
      <c r="BU1717" s="34"/>
      <c r="BV1717" s="34"/>
      <c r="BW1717" s="34"/>
      <c r="BX1717" s="34"/>
      <c r="BY1717" s="31"/>
      <c r="BZ1717" s="31"/>
      <c r="CA1717" s="31"/>
      <c r="CB1717" s="31"/>
      <c r="CC1717" s="31"/>
      <c r="CD1717" s="31"/>
      <c r="CE1717" s="31"/>
      <c r="CF1717" s="31"/>
      <c r="CG1717" s="31"/>
      <c r="CH1717" s="31"/>
      <c r="CI1717" s="31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</row>
    <row r="1718" spans="1:99" x14ac:dyDescent="0.15">
      <c r="A1718" s="3"/>
      <c r="B1718" s="3"/>
      <c r="C1718" s="3"/>
      <c r="D1718" s="3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4"/>
      <c r="AD1718" s="3"/>
      <c r="AE1718" s="3"/>
      <c r="AF1718" s="3"/>
      <c r="AG1718" s="3"/>
      <c r="AH1718" s="3"/>
      <c r="AI1718" s="3"/>
      <c r="AJ1718" s="3"/>
      <c r="AK1718" s="3"/>
      <c r="AL1718" s="3"/>
      <c r="AM1718" s="1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0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29"/>
      <c r="BQ1718" s="34"/>
      <c r="BR1718" s="34"/>
      <c r="BS1718" s="34"/>
      <c r="BT1718" s="34"/>
      <c r="BU1718" s="34"/>
      <c r="BV1718" s="34"/>
      <c r="BW1718" s="34"/>
      <c r="BX1718" s="34"/>
      <c r="BY1718" s="31"/>
      <c r="BZ1718" s="31"/>
      <c r="CA1718" s="31"/>
      <c r="CB1718" s="31"/>
      <c r="CC1718" s="31"/>
      <c r="CD1718" s="31"/>
      <c r="CE1718" s="31"/>
      <c r="CF1718" s="31"/>
      <c r="CG1718" s="31"/>
      <c r="CH1718" s="31"/>
      <c r="CI1718" s="31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</row>
    <row r="1719" spans="1:99" x14ac:dyDescent="0.15">
      <c r="A1719" s="3"/>
      <c r="B1719" s="3"/>
      <c r="C1719" s="3"/>
      <c r="D1719" s="3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4"/>
      <c r="AD1719" s="3"/>
      <c r="AE1719" s="3"/>
      <c r="AF1719" s="3"/>
      <c r="AG1719" s="3"/>
      <c r="AH1719" s="3"/>
      <c r="AI1719" s="3"/>
      <c r="AJ1719" s="3"/>
      <c r="AK1719" s="3"/>
      <c r="AL1719" s="3"/>
      <c r="AM1719" s="1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0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29"/>
      <c r="BQ1719" s="34"/>
      <c r="BR1719" s="34"/>
      <c r="BS1719" s="34"/>
      <c r="BT1719" s="34"/>
      <c r="BU1719" s="34"/>
      <c r="BV1719" s="34"/>
      <c r="BW1719" s="34"/>
      <c r="BX1719" s="34"/>
      <c r="BY1719" s="31"/>
      <c r="BZ1719" s="31"/>
      <c r="CA1719" s="31"/>
      <c r="CB1719" s="31"/>
      <c r="CC1719" s="31"/>
      <c r="CD1719" s="31"/>
      <c r="CE1719" s="31"/>
      <c r="CF1719" s="31"/>
      <c r="CG1719" s="31"/>
      <c r="CH1719" s="31"/>
      <c r="CI1719" s="31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</row>
    <row r="1720" spans="1:99" x14ac:dyDescent="0.15">
      <c r="A1720" s="3"/>
      <c r="B1720" s="3"/>
      <c r="C1720" s="3"/>
      <c r="D1720" s="3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4"/>
      <c r="AD1720" s="3"/>
      <c r="AE1720" s="3"/>
      <c r="AF1720" s="3"/>
      <c r="AG1720" s="3"/>
      <c r="AH1720" s="3"/>
      <c r="AI1720" s="3"/>
      <c r="AJ1720" s="3"/>
      <c r="AK1720" s="3"/>
      <c r="AL1720" s="3"/>
      <c r="AM1720" s="1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0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29"/>
      <c r="BQ1720" s="34"/>
      <c r="BR1720" s="34"/>
      <c r="BS1720" s="34"/>
      <c r="BT1720" s="34"/>
      <c r="BU1720" s="34"/>
      <c r="BV1720" s="34"/>
      <c r="BW1720" s="34"/>
      <c r="BX1720" s="34"/>
      <c r="BY1720" s="31"/>
      <c r="BZ1720" s="31"/>
      <c r="CA1720" s="31"/>
      <c r="CB1720" s="31"/>
      <c r="CC1720" s="31"/>
      <c r="CD1720" s="31"/>
      <c r="CE1720" s="31"/>
      <c r="CF1720" s="31"/>
      <c r="CG1720" s="31"/>
      <c r="CH1720" s="31"/>
      <c r="CI1720" s="31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</row>
    <row r="1721" spans="1:99" x14ac:dyDescent="0.15">
      <c r="A1721" s="3"/>
      <c r="B1721" s="3"/>
      <c r="C1721" s="3"/>
      <c r="D1721" s="3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4"/>
      <c r="AD1721" s="3"/>
      <c r="AE1721" s="3"/>
      <c r="AF1721" s="3"/>
      <c r="AG1721" s="3"/>
      <c r="AH1721" s="3"/>
      <c r="AI1721" s="3"/>
      <c r="AJ1721" s="3"/>
      <c r="AK1721" s="3"/>
      <c r="AL1721" s="3"/>
      <c r="AM1721" s="1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0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29"/>
      <c r="BQ1721" s="34"/>
      <c r="BR1721" s="34"/>
      <c r="BS1721" s="34"/>
      <c r="BT1721" s="34"/>
      <c r="BU1721" s="34"/>
      <c r="BV1721" s="34"/>
      <c r="BW1721" s="34"/>
      <c r="BX1721" s="34"/>
      <c r="BY1721" s="31"/>
      <c r="BZ1721" s="31"/>
      <c r="CA1721" s="31"/>
      <c r="CB1721" s="31"/>
      <c r="CC1721" s="31"/>
      <c r="CD1721" s="31"/>
      <c r="CE1721" s="31"/>
      <c r="CF1721" s="31"/>
      <c r="CG1721" s="31"/>
      <c r="CH1721" s="31"/>
      <c r="CI1721" s="31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</row>
    <row r="1722" spans="1:99" x14ac:dyDescent="0.15">
      <c r="A1722" s="3"/>
      <c r="B1722" s="3"/>
      <c r="C1722" s="3"/>
      <c r="D1722" s="3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4"/>
      <c r="AD1722" s="3"/>
      <c r="AE1722" s="3"/>
      <c r="AF1722" s="3"/>
      <c r="AG1722" s="3"/>
      <c r="AH1722" s="3"/>
      <c r="AI1722" s="3"/>
      <c r="AJ1722" s="3"/>
      <c r="AK1722" s="3"/>
      <c r="AL1722" s="3"/>
      <c r="AM1722" s="1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0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29"/>
      <c r="BQ1722" s="34"/>
      <c r="BR1722" s="34"/>
      <c r="BS1722" s="34"/>
      <c r="BT1722" s="34"/>
      <c r="BU1722" s="34"/>
      <c r="BV1722" s="34"/>
      <c r="BW1722" s="34"/>
      <c r="BX1722" s="34"/>
      <c r="BY1722" s="31"/>
      <c r="BZ1722" s="31"/>
      <c r="CA1722" s="31"/>
      <c r="CB1722" s="31"/>
      <c r="CC1722" s="31"/>
      <c r="CD1722" s="31"/>
      <c r="CE1722" s="31"/>
      <c r="CF1722" s="31"/>
      <c r="CG1722" s="31"/>
      <c r="CH1722" s="31"/>
      <c r="CI1722" s="31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</row>
    <row r="1723" spans="1:99" x14ac:dyDescent="0.15">
      <c r="A1723" s="3"/>
      <c r="B1723" s="3"/>
      <c r="C1723" s="3"/>
      <c r="D1723" s="3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4"/>
      <c r="AD1723" s="3"/>
      <c r="AE1723" s="3"/>
      <c r="AF1723" s="3"/>
      <c r="AG1723" s="3"/>
      <c r="AH1723" s="3"/>
      <c r="AI1723" s="3"/>
      <c r="AJ1723" s="3"/>
      <c r="AK1723" s="3"/>
      <c r="AL1723" s="3"/>
      <c r="AM1723" s="1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0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29"/>
      <c r="BQ1723" s="34"/>
      <c r="BR1723" s="34"/>
      <c r="BS1723" s="34"/>
      <c r="BT1723" s="34"/>
      <c r="BU1723" s="34"/>
      <c r="BV1723" s="34"/>
      <c r="BW1723" s="34"/>
      <c r="BX1723" s="34"/>
      <c r="BY1723" s="31"/>
      <c r="BZ1723" s="31"/>
      <c r="CA1723" s="31"/>
      <c r="CB1723" s="31"/>
      <c r="CC1723" s="31"/>
      <c r="CD1723" s="31"/>
      <c r="CE1723" s="31"/>
      <c r="CF1723" s="31"/>
      <c r="CG1723" s="31"/>
      <c r="CH1723" s="31"/>
      <c r="CI1723" s="31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</row>
    <row r="1724" spans="1:99" x14ac:dyDescent="0.15">
      <c r="A1724" s="3"/>
      <c r="B1724" s="3"/>
      <c r="C1724" s="3"/>
      <c r="D1724" s="3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4"/>
      <c r="AD1724" s="3"/>
      <c r="AE1724" s="3"/>
      <c r="AF1724" s="3"/>
      <c r="AG1724" s="3"/>
      <c r="AH1724" s="3"/>
      <c r="AI1724" s="3"/>
      <c r="AJ1724" s="3"/>
      <c r="AK1724" s="3"/>
      <c r="AL1724" s="3"/>
      <c r="AM1724" s="1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0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29"/>
      <c r="BQ1724" s="34"/>
      <c r="BR1724" s="34"/>
      <c r="BS1724" s="34"/>
      <c r="BT1724" s="34"/>
      <c r="BU1724" s="34"/>
      <c r="BV1724" s="34"/>
      <c r="BW1724" s="34"/>
      <c r="BX1724" s="34"/>
      <c r="BY1724" s="31"/>
      <c r="BZ1724" s="31"/>
      <c r="CA1724" s="31"/>
      <c r="CB1724" s="31"/>
      <c r="CC1724" s="31"/>
      <c r="CD1724" s="31"/>
      <c r="CE1724" s="31"/>
      <c r="CF1724" s="31"/>
      <c r="CG1724" s="31"/>
      <c r="CH1724" s="31"/>
      <c r="CI1724" s="31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</row>
    <row r="1725" spans="1:99" x14ac:dyDescent="0.15">
      <c r="A1725" s="3"/>
      <c r="B1725" s="3"/>
      <c r="C1725" s="3"/>
      <c r="D1725" s="3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4"/>
      <c r="AD1725" s="3"/>
      <c r="AE1725" s="3"/>
      <c r="AF1725" s="3"/>
      <c r="AG1725" s="3"/>
      <c r="AH1725" s="3"/>
      <c r="AI1725" s="3"/>
      <c r="AJ1725" s="3"/>
      <c r="AK1725" s="3"/>
      <c r="AL1725" s="3"/>
      <c r="AM1725" s="1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0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29"/>
      <c r="BQ1725" s="34"/>
      <c r="BR1725" s="34"/>
      <c r="BS1725" s="34"/>
      <c r="BT1725" s="34"/>
      <c r="BU1725" s="34"/>
      <c r="BV1725" s="34"/>
      <c r="BW1725" s="34"/>
      <c r="BX1725" s="34"/>
      <c r="BY1725" s="31"/>
      <c r="BZ1725" s="31"/>
      <c r="CA1725" s="31"/>
      <c r="CB1725" s="31"/>
      <c r="CC1725" s="31"/>
      <c r="CD1725" s="31"/>
      <c r="CE1725" s="31"/>
      <c r="CF1725" s="31"/>
      <c r="CG1725" s="31"/>
      <c r="CH1725" s="31"/>
      <c r="CI1725" s="31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</row>
    <row r="1726" spans="1:99" x14ac:dyDescent="0.15">
      <c r="A1726" s="3"/>
      <c r="B1726" s="3"/>
      <c r="C1726" s="3"/>
      <c r="D1726" s="3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4"/>
      <c r="AD1726" s="3"/>
      <c r="AE1726" s="3"/>
      <c r="AF1726" s="3"/>
      <c r="AG1726" s="3"/>
      <c r="AH1726" s="3"/>
      <c r="AI1726" s="3"/>
      <c r="AJ1726" s="3"/>
      <c r="AK1726" s="3"/>
      <c r="AL1726" s="3"/>
      <c r="AM1726" s="1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0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29"/>
      <c r="BQ1726" s="34"/>
      <c r="BR1726" s="34"/>
      <c r="BS1726" s="34"/>
      <c r="BT1726" s="34"/>
      <c r="BU1726" s="34"/>
      <c r="BV1726" s="34"/>
      <c r="BW1726" s="34"/>
      <c r="BX1726" s="34"/>
      <c r="BY1726" s="31"/>
      <c r="BZ1726" s="31"/>
      <c r="CA1726" s="31"/>
      <c r="CB1726" s="31"/>
      <c r="CC1726" s="31"/>
      <c r="CD1726" s="31"/>
      <c r="CE1726" s="31"/>
      <c r="CF1726" s="31"/>
      <c r="CG1726" s="31"/>
      <c r="CH1726" s="31"/>
      <c r="CI1726" s="31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</row>
    <row r="1727" spans="1:99" x14ac:dyDescent="0.15">
      <c r="A1727" s="3"/>
      <c r="B1727" s="3"/>
      <c r="C1727" s="3"/>
      <c r="D1727" s="3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4"/>
      <c r="AD1727" s="3"/>
      <c r="AE1727" s="3"/>
      <c r="AF1727" s="3"/>
      <c r="AG1727" s="3"/>
      <c r="AH1727" s="3"/>
      <c r="AI1727" s="3"/>
      <c r="AJ1727" s="3"/>
      <c r="AK1727" s="3"/>
      <c r="AL1727" s="3"/>
      <c r="AM1727" s="1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0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29"/>
      <c r="BQ1727" s="34"/>
      <c r="BR1727" s="34"/>
      <c r="BS1727" s="34"/>
      <c r="BT1727" s="34"/>
      <c r="BU1727" s="34"/>
      <c r="BV1727" s="34"/>
      <c r="BW1727" s="34"/>
      <c r="BX1727" s="34"/>
      <c r="BY1727" s="31"/>
      <c r="BZ1727" s="31"/>
      <c r="CA1727" s="31"/>
      <c r="CB1727" s="31"/>
      <c r="CC1727" s="31"/>
      <c r="CD1727" s="31"/>
      <c r="CE1727" s="31"/>
      <c r="CF1727" s="31"/>
      <c r="CG1727" s="31"/>
      <c r="CH1727" s="31"/>
      <c r="CI1727" s="31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</row>
    <row r="1728" spans="1:99" x14ac:dyDescent="0.15">
      <c r="A1728" s="3"/>
      <c r="B1728" s="3"/>
      <c r="C1728" s="3"/>
      <c r="D1728" s="3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4"/>
      <c r="AD1728" s="3"/>
      <c r="AE1728" s="3"/>
      <c r="AF1728" s="3"/>
      <c r="AG1728" s="3"/>
      <c r="AH1728" s="3"/>
      <c r="AI1728" s="3"/>
      <c r="AJ1728" s="3"/>
      <c r="AK1728" s="3"/>
      <c r="AL1728" s="3"/>
      <c r="AM1728" s="1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0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29"/>
      <c r="BQ1728" s="34"/>
      <c r="BR1728" s="34"/>
      <c r="BS1728" s="34"/>
      <c r="BT1728" s="34"/>
      <c r="BU1728" s="34"/>
      <c r="BV1728" s="34"/>
      <c r="BW1728" s="34"/>
      <c r="BX1728" s="34"/>
      <c r="BY1728" s="31"/>
      <c r="BZ1728" s="31"/>
      <c r="CA1728" s="31"/>
      <c r="CB1728" s="31"/>
      <c r="CC1728" s="31"/>
      <c r="CD1728" s="31"/>
      <c r="CE1728" s="31"/>
      <c r="CF1728" s="31"/>
      <c r="CG1728" s="31"/>
      <c r="CH1728" s="31"/>
      <c r="CI1728" s="31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</row>
    <row r="1729" spans="1:99" x14ac:dyDescent="0.15">
      <c r="A1729" s="3"/>
      <c r="B1729" s="3"/>
      <c r="C1729" s="3"/>
      <c r="D1729" s="3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4"/>
      <c r="AD1729" s="3"/>
      <c r="AE1729" s="3"/>
      <c r="AF1729" s="3"/>
      <c r="AG1729" s="3"/>
      <c r="AH1729" s="3"/>
      <c r="AI1729" s="3"/>
      <c r="AJ1729" s="3"/>
      <c r="AK1729" s="3"/>
      <c r="AL1729" s="3"/>
      <c r="AM1729" s="1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0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29"/>
      <c r="BQ1729" s="34"/>
      <c r="BR1729" s="34"/>
      <c r="BS1729" s="34"/>
      <c r="BT1729" s="34"/>
      <c r="BU1729" s="34"/>
      <c r="BV1729" s="34"/>
      <c r="BW1729" s="34"/>
      <c r="BX1729" s="34"/>
      <c r="BY1729" s="31"/>
      <c r="BZ1729" s="31"/>
      <c r="CA1729" s="31"/>
      <c r="CB1729" s="31"/>
      <c r="CC1729" s="31"/>
      <c r="CD1729" s="31"/>
      <c r="CE1729" s="31"/>
      <c r="CF1729" s="31"/>
      <c r="CG1729" s="31"/>
      <c r="CH1729" s="31"/>
      <c r="CI1729" s="31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</row>
    <row r="1730" spans="1:99" x14ac:dyDescent="0.15">
      <c r="A1730" s="3"/>
      <c r="B1730" s="3"/>
      <c r="C1730" s="3"/>
      <c r="D1730" s="3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4"/>
      <c r="AD1730" s="3"/>
      <c r="AE1730" s="3"/>
      <c r="AF1730" s="3"/>
      <c r="AG1730" s="3"/>
      <c r="AH1730" s="3"/>
      <c r="AI1730" s="3"/>
      <c r="AJ1730" s="3"/>
      <c r="AK1730" s="3"/>
      <c r="AL1730" s="3"/>
      <c r="AM1730" s="1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0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29"/>
      <c r="BQ1730" s="34"/>
      <c r="BR1730" s="34"/>
      <c r="BS1730" s="34"/>
      <c r="BT1730" s="34"/>
      <c r="BU1730" s="34"/>
      <c r="BV1730" s="34"/>
      <c r="BW1730" s="34"/>
      <c r="BX1730" s="34"/>
      <c r="BY1730" s="31"/>
      <c r="BZ1730" s="31"/>
      <c r="CA1730" s="31"/>
      <c r="CB1730" s="31"/>
      <c r="CC1730" s="31"/>
      <c r="CD1730" s="31"/>
      <c r="CE1730" s="31"/>
      <c r="CF1730" s="31"/>
      <c r="CG1730" s="31"/>
      <c r="CH1730" s="31"/>
      <c r="CI1730" s="31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</row>
    <row r="1731" spans="1:99" x14ac:dyDescent="0.15">
      <c r="A1731" s="3"/>
      <c r="B1731" s="3"/>
      <c r="C1731" s="3"/>
      <c r="D1731" s="3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4"/>
      <c r="AD1731" s="3"/>
      <c r="AE1731" s="3"/>
      <c r="AF1731" s="3"/>
      <c r="AG1731" s="3"/>
      <c r="AH1731" s="3"/>
      <c r="AI1731" s="3"/>
      <c r="AJ1731" s="3"/>
      <c r="AK1731" s="3"/>
      <c r="AL1731" s="3"/>
      <c r="AM1731" s="1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0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29"/>
      <c r="BQ1731" s="34"/>
      <c r="BR1731" s="34"/>
      <c r="BS1731" s="34"/>
      <c r="BT1731" s="34"/>
      <c r="BU1731" s="34"/>
      <c r="BV1731" s="34"/>
      <c r="BW1731" s="34"/>
      <c r="BX1731" s="34"/>
      <c r="BY1731" s="31"/>
      <c r="BZ1731" s="31"/>
      <c r="CA1731" s="31"/>
      <c r="CB1731" s="31"/>
      <c r="CC1731" s="31"/>
      <c r="CD1731" s="31"/>
      <c r="CE1731" s="31"/>
      <c r="CF1731" s="31"/>
      <c r="CG1731" s="31"/>
      <c r="CH1731" s="31"/>
      <c r="CI1731" s="31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</row>
    <row r="1732" spans="1:99" x14ac:dyDescent="0.15">
      <c r="A1732" s="3"/>
      <c r="B1732" s="3"/>
      <c r="C1732" s="3"/>
      <c r="D1732" s="3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4"/>
      <c r="AD1732" s="3"/>
      <c r="AE1732" s="3"/>
      <c r="AF1732" s="3"/>
      <c r="AG1732" s="3"/>
      <c r="AH1732" s="3"/>
      <c r="AI1732" s="3"/>
      <c r="AJ1732" s="3"/>
      <c r="AK1732" s="3"/>
      <c r="AL1732" s="3"/>
      <c r="AM1732" s="1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0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29"/>
      <c r="BQ1732" s="34"/>
      <c r="BR1732" s="34"/>
      <c r="BS1732" s="34"/>
      <c r="BT1732" s="34"/>
      <c r="BU1732" s="34"/>
      <c r="BV1732" s="34"/>
      <c r="BW1732" s="34"/>
      <c r="BX1732" s="34"/>
      <c r="BY1732" s="31"/>
      <c r="BZ1732" s="31"/>
      <c r="CA1732" s="31"/>
      <c r="CB1732" s="31"/>
      <c r="CC1732" s="31"/>
      <c r="CD1732" s="31"/>
      <c r="CE1732" s="31"/>
      <c r="CF1732" s="31"/>
      <c r="CG1732" s="31"/>
      <c r="CH1732" s="31"/>
      <c r="CI1732" s="31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</row>
    <row r="1733" spans="1:99" x14ac:dyDescent="0.15">
      <c r="A1733" s="3"/>
      <c r="B1733" s="3"/>
      <c r="C1733" s="3"/>
      <c r="D1733" s="3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4"/>
      <c r="AD1733" s="3"/>
      <c r="AE1733" s="3"/>
      <c r="AF1733" s="3"/>
      <c r="AG1733" s="3"/>
      <c r="AH1733" s="3"/>
      <c r="AI1733" s="3"/>
      <c r="AJ1733" s="3"/>
      <c r="AK1733" s="3"/>
      <c r="AL1733" s="3"/>
      <c r="AM1733" s="1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0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29"/>
      <c r="BQ1733" s="34"/>
      <c r="BR1733" s="34"/>
      <c r="BS1733" s="34"/>
      <c r="BT1733" s="34"/>
      <c r="BU1733" s="34"/>
      <c r="BV1733" s="34"/>
      <c r="BW1733" s="34"/>
      <c r="BX1733" s="34"/>
      <c r="BY1733" s="31"/>
      <c r="BZ1733" s="31"/>
      <c r="CA1733" s="31"/>
      <c r="CB1733" s="31"/>
      <c r="CC1733" s="31"/>
      <c r="CD1733" s="31"/>
      <c r="CE1733" s="31"/>
      <c r="CF1733" s="31"/>
      <c r="CG1733" s="31"/>
      <c r="CH1733" s="31"/>
      <c r="CI1733" s="31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</row>
    <row r="1734" spans="1:99" x14ac:dyDescent="0.15">
      <c r="A1734" s="3"/>
      <c r="B1734" s="3"/>
      <c r="C1734" s="3"/>
      <c r="D1734" s="3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4"/>
      <c r="AD1734" s="3"/>
      <c r="AE1734" s="3"/>
      <c r="AF1734" s="3"/>
      <c r="AG1734" s="3"/>
      <c r="AH1734" s="3"/>
      <c r="AI1734" s="3"/>
      <c r="AJ1734" s="3"/>
      <c r="AK1734" s="3"/>
      <c r="AL1734" s="3"/>
      <c r="AM1734" s="1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0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29"/>
      <c r="BQ1734" s="34"/>
      <c r="BR1734" s="34"/>
      <c r="BS1734" s="34"/>
      <c r="BT1734" s="34"/>
      <c r="BU1734" s="34"/>
      <c r="BV1734" s="34"/>
      <c r="BW1734" s="34"/>
      <c r="BX1734" s="34"/>
      <c r="BY1734" s="31"/>
      <c r="BZ1734" s="31"/>
      <c r="CA1734" s="31"/>
      <c r="CB1734" s="31"/>
      <c r="CC1734" s="31"/>
      <c r="CD1734" s="31"/>
      <c r="CE1734" s="31"/>
      <c r="CF1734" s="31"/>
      <c r="CG1734" s="31"/>
      <c r="CH1734" s="31"/>
      <c r="CI1734" s="31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</row>
    <row r="1735" spans="1:99" x14ac:dyDescent="0.15">
      <c r="A1735" s="3"/>
      <c r="B1735" s="3"/>
      <c r="C1735" s="3"/>
      <c r="D1735" s="3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4"/>
      <c r="AD1735" s="3"/>
      <c r="AE1735" s="3"/>
      <c r="AF1735" s="3"/>
      <c r="AG1735" s="3"/>
      <c r="AH1735" s="3"/>
      <c r="AI1735" s="3"/>
      <c r="AJ1735" s="3"/>
      <c r="AK1735" s="3"/>
      <c r="AL1735" s="3"/>
      <c r="AM1735" s="1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0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29"/>
      <c r="BQ1735" s="34"/>
      <c r="BR1735" s="34"/>
      <c r="BS1735" s="34"/>
      <c r="BT1735" s="34"/>
      <c r="BU1735" s="34"/>
      <c r="BV1735" s="34"/>
      <c r="BW1735" s="34"/>
      <c r="BX1735" s="34"/>
      <c r="BY1735" s="31"/>
      <c r="BZ1735" s="31"/>
      <c r="CA1735" s="31"/>
      <c r="CB1735" s="31"/>
      <c r="CC1735" s="31"/>
      <c r="CD1735" s="31"/>
      <c r="CE1735" s="31"/>
      <c r="CF1735" s="31"/>
      <c r="CG1735" s="31"/>
      <c r="CH1735" s="31"/>
      <c r="CI1735" s="31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</row>
    <row r="1736" spans="1:99" x14ac:dyDescent="0.15">
      <c r="A1736" s="3"/>
      <c r="B1736" s="3"/>
      <c r="C1736" s="3"/>
      <c r="D1736" s="3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4"/>
      <c r="AD1736" s="3"/>
      <c r="AE1736" s="3"/>
      <c r="AF1736" s="3"/>
      <c r="AG1736" s="3"/>
      <c r="AH1736" s="3"/>
      <c r="AI1736" s="3"/>
      <c r="AJ1736" s="3"/>
      <c r="AK1736" s="3"/>
      <c r="AL1736" s="3"/>
      <c r="AM1736" s="1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0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29"/>
      <c r="BQ1736" s="34"/>
      <c r="BR1736" s="34"/>
      <c r="BS1736" s="34"/>
      <c r="BT1736" s="34"/>
      <c r="BU1736" s="34"/>
      <c r="BV1736" s="34"/>
      <c r="BW1736" s="34"/>
      <c r="BX1736" s="34"/>
      <c r="BY1736" s="31"/>
      <c r="BZ1736" s="31"/>
      <c r="CA1736" s="31"/>
      <c r="CB1736" s="31"/>
      <c r="CC1736" s="31"/>
      <c r="CD1736" s="31"/>
      <c r="CE1736" s="31"/>
      <c r="CF1736" s="31"/>
      <c r="CG1736" s="31"/>
      <c r="CH1736" s="31"/>
      <c r="CI1736" s="31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</row>
    <row r="1737" spans="1:99" x14ac:dyDescent="0.15">
      <c r="A1737" s="3"/>
      <c r="B1737" s="3"/>
      <c r="C1737" s="3"/>
      <c r="D1737" s="3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4"/>
      <c r="AD1737" s="3"/>
      <c r="AE1737" s="3"/>
      <c r="AF1737" s="3"/>
      <c r="AG1737" s="3"/>
      <c r="AH1737" s="3"/>
      <c r="AI1737" s="3"/>
      <c r="AJ1737" s="3"/>
      <c r="AK1737" s="3"/>
      <c r="AL1737" s="3"/>
      <c r="AM1737" s="1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0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29"/>
      <c r="BQ1737" s="34"/>
      <c r="BR1737" s="34"/>
      <c r="BS1737" s="34"/>
      <c r="BT1737" s="34"/>
      <c r="BU1737" s="34"/>
      <c r="BV1737" s="34"/>
      <c r="BW1737" s="34"/>
      <c r="BX1737" s="34"/>
      <c r="BY1737" s="31"/>
      <c r="BZ1737" s="31"/>
      <c r="CA1737" s="31"/>
      <c r="CB1737" s="31"/>
      <c r="CC1737" s="31"/>
      <c r="CD1737" s="31"/>
      <c r="CE1737" s="31"/>
      <c r="CF1737" s="31"/>
      <c r="CG1737" s="31"/>
      <c r="CH1737" s="31"/>
      <c r="CI1737" s="31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</row>
    <row r="1738" spans="1:99" x14ac:dyDescent="0.15">
      <c r="A1738" s="3"/>
      <c r="B1738" s="3"/>
      <c r="C1738" s="3"/>
      <c r="D1738" s="3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4"/>
      <c r="AD1738" s="3"/>
      <c r="AE1738" s="3"/>
      <c r="AF1738" s="3"/>
      <c r="AG1738" s="3"/>
      <c r="AH1738" s="3"/>
      <c r="AI1738" s="3"/>
      <c r="AJ1738" s="3"/>
      <c r="AK1738" s="3"/>
      <c r="AL1738" s="3"/>
      <c r="AM1738" s="1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0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29"/>
      <c r="BQ1738" s="34"/>
      <c r="BR1738" s="34"/>
      <c r="BS1738" s="34"/>
      <c r="BT1738" s="34"/>
      <c r="BU1738" s="34"/>
      <c r="BV1738" s="34"/>
      <c r="BW1738" s="34"/>
      <c r="BX1738" s="34"/>
      <c r="BY1738" s="31"/>
      <c r="BZ1738" s="31"/>
      <c r="CA1738" s="31"/>
      <c r="CB1738" s="31"/>
      <c r="CC1738" s="31"/>
      <c r="CD1738" s="31"/>
      <c r="CE1738" s="31"/>
      <c r="CF1738" s="31"/>
      <c r="CG1738" s="31"/>
      <c r="CH1738" s="31"/>
      <c r="CI1738" s="31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</row>
    <row r="1739" spans="1:99" x14ac:dyDescent="0.15">
      <c r="A1739" s="3"/>
      <c r="B1739" s="3"/>
      <c r="C1739" s="3"/>
      <c r="D1739" s="3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4"/>
      <c r="AD1739" s="3"/>
      <c r="AE1739" s="3"/>
      <c r="AF1739" s="3"/>
      <c r="AG1739" s="3"/>
      <c r="AH1739" s="3"/>
      <c r="AI1739" s="3"/>
      <c r="AJ1739" s="3"/>
      <c r="AK1739" s="3"/>
      <c r="AL1739" s="3"/>
      <c r="AM1739" s="1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0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29"/>
      <c r="BQ1739" s="34"/>
      <c r="BR1739" s="34"/>
      <c r="BS1739" s="34"/>
      <c r="BT1739" s="34"/>
      <c r="BU1739" s="34"/>
      <c r="BV1739" s="34"/>
      <c r="BW1739" s="34"/>
      <c r="BX1739" s="34"/>
      <c r="BY1739" s="31"/>
      <c r="BZ1739" s="31"/>
      <c r="CA1739" s="31"/>
      <c r="CB1739" s="31"/>
      <c r="CC1739" s="31"/>
      <c r="CD1739" s="31"/>
      <c r="CE1739" s="31"/>
      <c r="CF1739" s="31"/>
      <c r="CG1739" s="31"/>
      <c r="CH1739" s="31"/>
      <c r="CI1739" s="31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</row>
    <row r="1740" spans="1:99" x14ac:dyDescent="0.15">
      <c r="A1740" s="3"/>
      <c r="B1740" s="3"/>
      <c r="C1740" s="3"/>
      <c r="D1740" s="3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4"/>
      <c r="AD1740" s="3"/>
      <c r="AE1740" s="3"/>
      <c r="AF1740" s="3"/>
      <c r="AG1740" s="3"/>
      <c r="AH1740" s="3"/>
      <c r="AI1740" s="3"/>
      <c r="AJ1740" s="3"/>
      <c r="AK1740" s="3"/>
      <c r="AL1740" s="3"/>
      <c r="AM1740" s="1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0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29"/>
      <c r="BQ1740" s="34"/>
      <c r="BR1740" s="34"/>
      <c r="BS1740" s="34"/>
      <c r="BT1740" s="34"/>
      <c r="BU1740" s="34"/>
      <c r="BV1740" s="34"/>
      <c r="BW1740" s="34"/>
      <c r="BX1740" s="34"/>
      <c r="BY1740" s="31"/>
      <c r="BZ1740" s="31"/>
      <c r="CA1740" s="31"/>
      <c r="CB1740" s="31"/>
      <c r="CC1740" s="31"/>
      <c r="CD1740" s="31"/>
      <c r="CE1740" s="31"/>
      <c r="CF1740" s="31"/>
      <c r="CG1740" s="31"/>
      <c r="CH1740" s="31"/>
      <c r="CI1740" s="31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</row>
    <row r="1741" spans="1:99" x14ac:dyDescent="0.15">
      <c r="A1741" s="3"/>
      <c r="B1741" s="3"/>
      <c r="C1741" s="3"/>
      <c r="D1741" s="3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4"/>
      <c r="AD1741" s="3"/>
      <c r="AE1741" s="3"/>
      <c r="AF1741" s="3"/>
      <c r="AG1741" s="3"/>
      <c r="AH1741" s="3"/>
      <c r="AI1741" s="3"/>
      <c r="AJ1741" s="3"/>
      <c r="AK1741" s="3"/>
      <c r="AL1741" s="3"/>
      <c r="AM1741" s="1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0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29"/>
      <c r="BQ1741" s="34"/>
      <c r="BR1741" s="34"/>
      <c r="BS1741" s="34"/>
      <c r="BT1741" s="34"/>
      <c r="BU1741" s="34"/>
      <c r="BV1741" s="34"/>
      <c r="BW1741" s="34"/>
      <c r="BX1741" s="34"/>
      <c r="BY1741" s="31"/>
      <c r="BZ1741" s="31"/>
      <c r="CA1741" s="31"/>
      <c r="CB1741" s="31"/>
      <c r="CC1741" s="31"/>
      <c r="CD1741" s="31"/>
      <c r="CE1741" s="31"/>
      <c r="CF1741" s="31"/>
      <c r="CG1741" s="31"/>
      <c r="CH1741" s="31"/>
      <c r="CI1741" s="31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</row>
    <row r="1742" spans="1:99" x14ac:dyDescent="0.15">
      <c r="A1742" s="3"/>
      <c r="B1742" s="3"/>
      <c r="C1742" s="3"/>
      <c r="D1742" s="3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4"/>
      <c r="AD1742" s="3"/>
      <c r="AE1742" s="3"/>
      <c r="AF1742" s="3"/>
      <c r="AG1742" s="3"/>
      <c r="AH1742" s="3"/>
      <c r="AI1742" s="3"/>
      <c r="AJ1742" s="3"/>
      <c r="AK1742" s="3"/>
      <c r="AL1742" s="3"/>
      <c r="AM1742" s="1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0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29"/>
      <c r="BQ1742" s="34"/>
      <c r="BR1742" s="34"/>
      <c r="BS1742" s="34"/>
      <c r="BT1742" s="34"/>
      <c r="BU1742" s="34"/>
      <c r="BV1742" s="34"/>
      <c r="BW1742" s="34"/>
      <c r="BX1742" s="34"/>
      <c r="BY1742" s="31"/>
      <c r="BZ1742" s="31"/>
      <c r="CA1742" s="31"/>
      <c r="CB1742" s="31"/>
      <c r="CC1742" s="31"/>
      <c r="CD1742" s="31"/>
      <c r="CE1742" s="31"/>
      <c r="CF1742" s="31"/>
      <c r="CG1742" s="31"/>
      <c r="CH1742" s="31"/>
      <c r="CI1742" s="31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</row>
    <row r="1743" spans="1:99" x14ac:dyDescent="0.15">
      <c r="A1743" s="3"/>
      <c r="B1743" s="3"/>
      <c r="C1743" s="3"/>
      <c r="D1743" s="3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4"/>
      <c r="AD1743" s="3"/>
      <c r="AE1743" s="3"/>
      <c r="AF1743" s="3"/>
      <c r="AG1743" s="3"/>
      <c r="AH1743" s="3"/>
      <c r="AI1743" s="3"/>
      <c r="AJ1743" s="3"/>
      <c r="AK1743" s="3"/>
      <c r="AL1743" s="3"/>
      <c r="AM1743" s="1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0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29"/>
      <c r="BQ1743" s="34"/>
      <c r="BR1743" s="34"/>
      <c r="BS1743" s="34"/>
      <c r="BT1743" s="34"/>
      <c r="BU1743" s="34"/>
      <c r="BV1743" s="34"/>
      <c r="BW1743" s="34"/>
      <c r="BX1743" s="34"/>
      <c r="BY1743" s="31"/>
      <c r="BZ1743" s="31"/>
      <c r="CA1743" s="31"/>
      <c r="CB1743" s="31"/>
      <c r="CC1743" s="31"/>
      <c r="CD1743" s="31"/>
      <c r="CE1743" s="31"/>
      <c r="CF1743" s="31"/>
      <c r="CG1743" s="31"/>
      <c r="CH1743" s="31"/>
      <c r="CI1743" s="31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</row>
    <row r="1744" spans="1:99" x14ac:dyDescent="0.15">
      <c r="A1744" s="3"/>
      <c r="B1744" s="3"/>
      <c r="C1744" s="3"/>
      <c r="D1744" s="3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4"/>
      <c r="AD1744" s="3"/>
      <c r="AE1744" s="3"/>
      <c r="AF1744" s="3"/>
      <c r="AG1744" s="3"/>
      <c r="AH1744" s="3"/>
      <c r="AI1744" s="3"/>
      <c r="AJ1744" s="3"/>
      <c r="AK1744" s="3"/>
      <c r="AL1744" s="3"/>
      <c r="AM1744" s="1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0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29"/>
      <c r="BQ1744" s="34"/>
      <c r="BR1744" s="34"/>
      <c r="BS1744" s="34"/>
      <c r="BT1744" s="34"/>
      <c r="BU1744" s="34"/>
      <c r="BV1744" s="34"/>
      <c r="BW1744" s="34"/>
      <c r="BX1744" s="34"/>
      <c r="BY1744" s="31"/>
      <c r="BZ1744" s="31"/>
      <c r="CA1744" s="31"/>
      <c r="CB1744" s="31"/>
      <c r="CC1744" s="31"/>
      <c r="CD1744" s="31"/>
      <c r="CE1744" s="31"/>
      <c r="CF1744" s="31"/>
      <c r="CG1744" s="31"/>
      <c r="CH1744" s="31"/>
      <c r="CI1744" s="31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</row>
    <row r="1745" spans="1:99" x14ac:dyDescent="0.15">
      <c r="A1745" s="3"/>
      <c r="B1745" s="3"/>
      <c r="C1745" s="3"/>
      <c r="D1745" s="3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4"/>
      <c r="AD1745" s="3"/>
      <c r="AE1745" s="3"/>
      <c r="AF1745" s="3"/>
      <c r="AG1745" s="3"/>
      <c r="AH1745" s="3"/>
      <c r="AI1745" s="3"/>
      <c r="AJ1745" s="3"/>
      <c r="AK1745" s="3"/>
      <c r="AL1745" s="3"/>
      <c r="AM1745" s="1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0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29"/>
      <c r="BQ1745" s="34"/>
      <c r="BR1745" s="34"/>
      <c r="BS1745" s="34"/>
      <c r="BT1745" s="34"/>
      <c r="BU1745" s="34"/>
      <c r="BV1745" s="34"/>
      <c r="BW1745" s="34"/>
      <c r="BX1745" s="34"/>
      <c r="BY1745" s="31"/>
      <c r="BZ1745" s="31"/>
      <c r="CA1745" s="31"/>
      <c r="CB1745" s="31"/>
      <c r="CC1745" s="31"/>
      <c r="CD1745" s="31"/>
      <c r="CE1745" s="31"/>
      <c r="CF1745" s="31"/>
      <c r="CG1745" s="31"/>
      <c r="CH1745" s="31"/>
      <c r="CI1745" s="31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</row>
    <row r="1746" spans="1:99" x14ac:dyDescent="0.15">
      <c r="A1746" s="3"/>
      <c r="B1746" s="3"/>
      <c r="C1746" s="3"/>
      <c r="D1746" s="3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4"/>
      <c r="AD1746" s="3"/>
      <c r="AE1746" s="3"/>
      <c r="AF1746" s="3"/>
      <c r="AG1746" s="3"/>
      <c r="AH1746" s="3"/>
      <c r="AI1746" s="3"/>
      <c r="AJ1746" s="3"/>
      <c r="AK1746" s="3"/>
      <c r="AL1746" s="3"/>
      <c r="AM1746" s="1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0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29"/>
      <c r="BQ1746" s="34"/>
      <c r="BR1746" s="34"/>
      <c r="BS1746" s="34"/>
      <c r="BT1746" s="34"/>
      <c r="BU1746" s="34"/>
      <c r="BV1746" s="34"/>
      <c r="BW1746" s="34"/>
      <c r="BX1746" s="34"/>
      <c r="BY1746" s="31"/>
      <c r="BZ1746" s="31"/>
      <c r="CA1746" s="31"/>
      <c r="CB1746" s="31"/>
      <c r="CC1746" s="31"/>
      <c r="CD1746" s="31"/>
      <c r="CE1746" s="31"/>
      <c r="CF1746" s="31"/>
      <c r="CG1746" s="31"/>
      <c r="CH1746" s="31"/>
      <c r="CI1746" s="31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</row>
    <row r="1747" spans="1:99" x14ac:dyDescent="0.15">
      <c r="A1747" s="3"/>
      <c r="B1747" s="3"/>
      <c r="C1747" s="3"/>
      <c r="D1747" s="3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4"/>
      <c r="AD1747" s="3"/>
      <c r="AE1747" s="3"/>
      <c r="AF1747" s="3"/>
      <c r="AG1747" s="3"/>
      <c r="AH1747" s="3"/>
      <c r="AI1747" s="3"/>
      <c r="AJ1747" s="3"/>
      <c r="AK1747" s="3"/>
      <c r="AL1747" s="3"/>
      <c r="AM1747" s="1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0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29"/>
      <c r="BQ1747" s="34"/>
      <c r="BR1747" s="34"/>
      <c r="BS1747" s="34"/>
      <c r="BT1747" s="34"/>
      <c r="BU1747" s="34"/>
      <c r="BV1747" s="34"/>
      <c r="BW1747" s="34"/>
      <c r="BX1747" s="34"/>
      <c r="BY1747" s="31"/>
      <c r="BZ1747" s="31"/>
      <c r="CA1747" s="31"/>
      <c r="CB1747" s="31"/>
      <c r="CC1747" s="31"/>
      <c r="CD1747" s="31"/>
      <c r="CE1747" s="31"/>
      <c r="CF1747" s="31"/>
      <c r="CG1747" s="31"/>
      <c r="CH1747" s="31"/>
      <c r="CI1747" s="31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</row>
    <row r="1748" spans="1:99" x14ac:dyDescent="0.15">
      <c r="A1748" s="3"/>
      <c r="B1748" s="3"/>
      <c r="C1748" s="3"/>
      <c r="D1748" s="3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4"/>
      <c r="AD1748" s="3"/>
      <c r="AE1748" s="3"/>
      <c r="AF1748" s="3"/>
      <c r="AG1748" s="3"/>
      <c r="AH1748" s="3"/>
      <c r="AI1748" s="3"/>
      <c r="AJ1748" s="3"/>
      <c r="AK1748" s="3"/>
      <c r="AL1748" s="3"/>
      <c r="AM1748" s="1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0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29"/>
      <c r="BQ1748" s="34"/>
      <c r="BR1748" s="34"/>
      <c r="BS1748" s="34"/>
      <c r="BT1748" s="34"/>
      <c r="BU1748" s="34"/>
      <c r="BV1748" s="34"/>
      <c r="BW1748" s="34"/>
      <c r="BX1748" s="34"/>
      <c r="BY1748" s="31"/>
      <c r="BZ1748" s="31"/>
      <c r="CA1748" s="31"/>
      <c r="CB1748" s="31"/>
      <c r="CC1748" s="31"/>
      <c r="CD1748" s="31"/>
      <c r="CE1748" s="31"/>
      <c r="CF1748" s="31"/>
      <c r="CG1748" s="31"/>
      <c r="CH1748" s="31"/>
      <c r="CI1748" s="31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</row>
    <row r="1749" spans="1:99" x14ac:dyDescent="0.15">
      <c r="A1749" s="3"/>
      <c r="B1749" s="3"/>
      <c r="C1749" s="3"/>
      <c r="D1749" s="3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4"/>
      <c r="AD1749" s="3"/>
      <c r="AE1749" s="3"/>
      <c r="AF1749" s="3"/>
      <c r="AG1749" s="3"/>
      <c r="AH1749" s="3"/>
      <c r="AI1749" s="3"/>
      <c r="AJ1749" s="3"/>
      <c r="AK1749" s="3"/>
      <c r="AL1749" s="3"/>
      <c r="AM1749" s="1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0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29"/>
      <c r="BQ1749" s="34"/>
      <c r="BR1749" s="34"/>
      <c r="BS1749" s="34"/>
      <c r="BT1749" s="34"/>
      <c r="BU1749" s="34"/>
      <c r="BV1749" s="34"/>
      <c r="BW1749" s="34"/>
      <c r="BX1749" s="34"/>
      <c r="BY1749" s="31"/>
      <c r="BZ1749" s="31"/>
      <c r="CA1749" s="31"/>
      <c r="CB1749" s="31"/>
      <c r="CC1749" s="31"/>
      <c r="CD1749" s="31"/>
      <c r="CE1749" s="31"/>
      <c r="CF1749" s="31"/>
      <c r="CG1749" s="31"/>
      <c r="CH1749" s="31"/>
      <c r="CI1749" s="31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</row>
    <row r="1750" spans="1:99" x14ac:dyDescent="0.15">
      <c r="A1750" s="3"/>
      <c r="B1750" s="3"/>
      <c r="C1750" s="3"/>
      <c r="D1750" s="3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4"/>
      <c r="AD1750" s="3"/>
      <c r="AE1750" s="3"/>
      <c r="AF1750" s="3"/>
      <c r="AG1750" s="3"/>
      <c r="AH1750" s="3"/>
      <c r="AI1750" s="3"/>
      <c r="AJ1750" s="3"/>
      <c r="AK1750" s="3"/>
      <c r="AL1750" s="3"/>
      <c r="AM1750" s="1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0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29"/>
      <c r="BQ1750" s="34"/>
      <c r="BR1750" s="34"/>
      <c r="BS1750" s="34"/>
      <c r="BT1750" s="34"/>
      <c r="BU1750" s="34"/>
      <c r="BV1750" s="34"/>
      <c r="BW1750" s="34"/>
      <c r="BX1750" s="34"/>
      <c r="BY1750" s="31"/>
      <c r="BZ1750" s="31"/>
      <c r="CA1750" s="31"/>
      <c r="CB1750" s="31"/>
      <c r="CC1750" s="31"/>
      <c r="CD1750" s="31"/>
      <c r="CE1750" s="31"/>
      <c r="CF1750" s="31"/>
      <c r="CG1750" s="31"/>
      <c r="CH1750" s="31"/>
      <c r="CI1750" s="31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</row>
    <row r="1751" spans="1:99" x14ac:dyDescent="0.15">
      <c r="A1751" s="3"/>
      <c r="B1751" s="3"/>
      <c r="C1751" s="3"/>
      <c r="D1751" s="3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4"/>
      <c r="AD1751" s="3"/>
      <c r="AE1751" s="3"/>
      <c r="AF1751" s="3"/>
      <c r="AG1751" s="3"/>
      <c r="AH1751" s="3"/>
      <c r="AI1751" s="3"/>
      <c r="AJ1751" s="3"/>
      <c r="AK1751" s="3"/>
      <c r="AL1751" s="3"/>
      <c r="AM1751" s="1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0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29"/>
      <c r="BQ1751" s="34"/>
      <c r="BR1751" s="34"/>
      <c r="BS1751" s="34"/>
      <c r="BT1751" s="34"/>
      <c r="BU1751" s="34"/>
      <c r="BV1751" s="34"/>
      <c r="BW1751" s="34"/>
      <c r="BX1751" s="34"/>
      <c r="BY1751" s="31"/>
      <c r="BZ1751" s="31"/>
      <c r="CA1751" s="31"/>
      <c r="CB1751" s="31"/>
      <c r="CC1751" s="31"/>
      <c r="CD1751" s="31"/>
      <c r="CE1751" s="31"/>
      <c r="CF1751" s="31"/>
      <c r="CG1751" s="31"/>
      <c r="CH1751" s="31"/>
      <c r="CI1751" s="31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</row>
    <row r="1752" spans="1:99" x14ac:dyDescent="0.15">
      <c r="A1752" s="3"/>
      <c r="B1752" s="3"/>
      <c r="C1752" s="3"/>
      <c r="D1752" s="3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4"/>
      <c r="AD1752" s="3"/>
      <c r="AE1752" s="3"/>
      <c r="AF1752" s="3"/>
      <c r="AG1752" s="3"/>
      <c r="AH1752" s="3"/>
      <c r="AI1752" s="3"/>
      <c r="AJ1752" s="3"/>
      <c r="AK1752" s="3"/>
      <c r="AL1752" s="3"/>
      <c r="AM1752" s="1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0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29"/>
      <c r="BQ1752" s="34"/>
      <c r="BR1752" s="34"/>
      <c r="BS1752" s="34"/>
      <c r="BT1752" s="34"/>
      <c r="BU1752" s="34"/>
      <c r="BV1752" s="34"/>
      <c r="BW1752" s="34"/>
      <c r="BX1752" s="34"/>
      <c r="BY1752" s="31"/>
      <c r="BZ1752" s="31"/>
      <c r="CA1752" s="31"/>
      <c r="CB1752" s="31"/>
      <c r="CC1752" s="31"/>
      <c r="CD1752" s="31"/>
      <c r="CE1752" s="31"/>
      <c r="CF1752" s="31"/>
      <c r="CG1752" s="31"/>
      <c r="CH1752" s="31"/>
      <c r="CI1752" s="31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</row>
    <row r="1753" spans="1:99" x14ac:dyDescent="0.15">
      <c r="A1753" s="3"/>
      <c r="B1753" s="3"/>
      <c r="C1753" s="3"/>
      <c r="D1753" s="3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4"/>
      <c r="AD1753" s="3"/>
      <c r="AE1753" s="3"/>
      <c r="AF1753" s="3"/>
      <c r="AG1753" s="3"/>
      <c r="AH1753" s="3"/>
      <c r="AI1753" s="3"/>
      <c r="AJ1753" s="3"/>
      <c r="AK1753" s="3"/>
      <c r="AL1753" s="3"/>
      <c r="AM1753" s="1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0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29"/>
      <c r="BQ1753" s="34"/>
      <c r="BR1753" s="34"/>
      <c r="BS1753" s="34"/>
      <c r="BT1753" s="34"/>
      <c r="BU1753" s="34"/>
      <c r="BV1753" s="34"/>
      <c r="BW1753" s="34"/>
      <c r="BX1753" s="34"/>
      <c r="BY1753" s="31"/>
      <c r="BZ1753" s="31"/>
      <c r="CA1753" s="31"/>
      <c r="CB1753" s="31"/>
      <c r="CC1753" s="31"/>
      <c r="CD1753" s="31"/>
      <c r="CE1753" s="31"/>
      <c r="CF1753" s="31"/>
      <c r="CG1753" s="31"/>
      <c r="CH1753" s="31"/>
      <c r="CI1753" s="31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</row>
    <row r="1754" spans="1:99" x14ac:dyDescent="0.15">
      <c r="A1754" s="3"/>
      <c r="B1754" s="3"/>
      <c r="C1754" s="3"/>
      <c r="D1754" s="3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4"/>
      <c r="AD1754" s="3"/>
      <c r="AE1754" s="3"/>
      <c r="AF1754" s="3"/>
      <c r="AG1754" s="3"/>
      <c r="AH1754" s="3"/>
      <c r="AI1754" s="3"/>
      <c r="AJ1754" s="3"/>
      <c r="AK1754" s="3"/>
      <c r="AL1754" s="3"/>
      <c r="AM1754" s="1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0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29"/>
      <c r="BQ1754" s="34"/>
      <c r="BR1754" s="34"/>
      <c r="BS1754" s="34"/>
      <c r="BT1754" s="34"/>
      <c r="BU1754" s="34"/>
      <c r="BV1754" s="34"/>
      <c r="BW1754" s="34"/>
      <c r="BX1754" s="34"/>
      <c r="BY1754" s="31"/>
      <c r="BZ1754" s="31"/>
      <c r="CA1754" s="31"/>
      <c r="CB1754" s="31"/>
      <c r="CC1754" s="31"/>
      <c r="CD1754" s="31"/>
      <c r="CE1754" s="31"/>
      <c r="CF1754" s="31"/>
      <c r="CG1754" s="31"/>
      <c r="CH1754" s="31"/>
      <c r="CI1754" s="31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</row>
    <row r="1755" spans="1:99" x14ac:dyDescent="0.15">
      <c r="A1755" s="3"/>
      <c r="B1755" s="3"/>
      <c r="C1755" s="3"/>
      <c r="D1755" s="3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4"/>
      <c r="AD1755" s="3"/>
      <c r="AE1755" s="3"/>
      <c r="AF1755" s="3"/>
      <c r="AG1755" s="3"/>
      <c r="AH1755" s="3"/>
      <c r="AI1755" s="3"/>
      <c r="AJ1755" s="3"/>
      <c r="AK1755" s="3"/>
      <c r="AL1755" s="3"/>
      <c r="AM1755" s="1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0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29"/>
      <c r="BQ1755" s="34"/>
      <c r="BR1755" s="34"/>
      <c r="BS1755" s="34"/>
      <c r="BT1755" s="34"/>
      <c r="BU1755" s="34"/>
      <c r="BV1755" s="34"/>
      <c r="BW1755" s="34"/>
      <c r="BX1755" s="34"/>
      <c r="BY1755" s="31"/>
      <c r="BZ1755" s="31"/>
      <c r="CA1755" s="31"/>
      <c r="CB1755" s="31"/>
      <c r="CC1755" s="31"/>
      <c r="CD1755" s="31"/>
      <c r="CE1755" s="31"/>
      <c r="CF1755" s="31"/>
      <c r="CG1755" s="31"/>
      <c r="CH1755" s="31"/>
      <c r="CI1755" s="31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</row>
    <row r="1756" spans="1:99" x14ac:dyDescent="0.15">
      <c r="A1756" s="3"/>
      <c r="B1756" s="3"/>
      <c r="C1756" s="3"/>
      <c r="D1756" s="3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4"/>
      <c r="AD1756" s="3"/>
      <c r="AE1756" s="3"/>
      <c r="AF1756" s="3"/>
      <c r="AG1756" s="3"/>
      <c r="AH1756" s="3"/>
      <c r="AI1756" s="3"/>
      <c r="AJ1756" s="3"/>
      <c r="AK1756" s="3"/>
      <c r="AL1756" s="3"/>
      <c r="AM1756" s="1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0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29"/>
      <c r="BQ1756" s="34"/>
      <c r="BR1756" s="34"/>
      <c r="BS1756" s="34"/>
      <c r="BT1756" s="34"/>
      <c r="BU1756" s="34"/>
      <c r="BV1756" s="34"/>
      <c r="BW1756" s="34"/>
      <c r="BX1756" s="34"/>
      <c r="BY1756" s="31"/>
      <c r="BZ1756" s="31"/>
      <c r="CA1756" s="31"/>
      <c r="CB1756" s="31"/>
      <c r="CC1756" s="31"/>
      <c r="CD1756" s="31"/>
      <c r="CE1756" s="31"/>
      <c r="CF1756" s="31"/>
      <c r="CG1756" s="31"/>
      <c r="CH1756" s="31"/>
      <c r="CI1756" s="31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</row>
    <row r="1757" spans="1:99" x14ac:dyDescent="0.15">
      <c r="A1757" s="3"/>
      <c r="B1757" s="3"/>
      <c r="C1757" s="3"/>
      <c r="D1757" s="3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4"/>
      <c r="AD1757" s="3"/>
      <c r="AE1757" s="3"/>
      <c r="AF1757" s="3"/>
      <c r="AG1757" s="3"/>
      <c r="AH1757" s="3"/>
      <c r="AI1757" s="3"/>
      <c r="AJ1757" s="3"/>
      <c r="AK1757" s="3"/>
      <c r="AL1757" s="3"/>
      <c r="AM1757" s="1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0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29"/>
      <c r="BQ1757" s="34"/>
      <c r="BR1757" s="34"/>
      <c r="BS1757" s="34"/>
      <c r="BT1757" s="34"/>
      <c r="BU1757" s="34"/>
      <c r="BV1757" s="34"/>
      <c r="BW1757" s="34"/>
      <c r="BX1757" s="34"/>
      <c r="BY1757" s="31"/>
      <c r="BZ1757" s="31"/>
      <c r="CA1757" s="31"/>
      <c r="CB1757" s="31"/>
      <c r="CC1757" s="31"/>
      <c r="CD1757" s="31"/>
      <c r="CE1757" s="31"/>
      <c r="CF1757" s="31"/>
      <c r="CG1757" s="31"/>
      <c r="CH1757" s="31"/>
      <c r="CI1757" s="31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</row>
    <row r="1758" spans="1:99" x14ac:dyDescent="0.15">
      <c r="A1758" s="3"/>
      <c r="B1758" s="3"/>
      <c r="C1758" s="3"/>
      <c r="D1758" s="3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4"/>
      <c r="AD1758" s="3"/>
      <c r="AE1758" s="3"/>
      <c r="AF1758" s="3"/>
      <c r="AG1758" s="3"/>
      <c r="AH1758" s="3"/>
      <c r="AI1758" s="3"/>
      <c r="AJ1758" s="3"/>
      <c r="AK1758" s="3"/>
      <c r="AL1758" s="3"/>
      <c r="AM1758" s="1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0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29"/>
      <c r="BQ1758" s="34"/>
      <c r="BR1758" s="34"/>
      <c r="BS1758" s="34"/>
      <c r="BT1758" s="34"/>
      <c r="BU1758" s="34"/>
      <c r="BV1758" s="34"/>
      <c r="BW1758" s="34"/>
      <c r="BX1758" s="34"/>
      <c r="BY1758" s="31"/>
      <c r="BZ1758" s="31"/>
      <c r="CA1758" s="31"/>
      <c r="CB1758" s="31"/>
      <c r="CC1758" s="31"/>
      <c r="CD1758" s="31"/>
      <c r="CE1758" s="31"/>
      <c r="CF1758" s="31"/>
      <c r="CG1758" s="31"/>
      <c r="CH1758" s="31"/>
      <c r="CI1758" s="31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</row>
    <row r="1759" spans="1:99" x14ac:dyDescent="0.15">
      <c r="A1759" s="3"/>
      <c r="B1759" s="3"/>
      <c r="C1759" s="3"/>
      <c r="D1759" s="3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4"/>
      <c r="AD1759" s="3"/>
      <c r="AE1759" s="3"/>
      <c r="AF1759" s="3"/>
      <c r="AG1759" s="3"/>
      <c r="AH1759" s="3"/>
      <c r="AI1759" s="3"/>
      <c r="AJ1759" s="3"/>
      <c r="AK1759" s="3"/>
      <c r="AL1759" s="3"/>
      <c r="AM1759" s="1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0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29"/>
      <c r="BQ1759" s="34"/>
      <c r="BR1759" s="34"/>
      <c r="BS1759" s="34"/>
      <c r="BT1759" s="34"/>
      <c r="BU1759" s="34"/>
      <c r="BV1759" s="34"/>
      <c r="BW1759" s="34"/>
      <c r="BX1759" s="34"/>
      <c r="BY1759" s="31"/>
      <c r="BZ1759" s="31"/>
      <c r="CA1759" s="31"/>
      <c r="CB1759" s="31"/>
      <c r="CC1759" s="31"/>
      <c r="CD1759" s="31"/>
      <c r="CE1759" s="31"/>
      <c r="CF1759" s="31"/>
      <c r="CG1759" s="31"/>
      <c r="CH1759" s="31"/>
      <c r="CI1759" s="31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</row>
    <row r="1760" spans="1:99" x14ac:dyDescent="0.15">
      <c r="A1760" s="3"/>
      <c r="B1760" s="3"/>
      <c r="C1760" s="3"/>
      <c r="D1760" s="3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4"/>
      <c r="AD1760" s="3"/>
      <c r="AE1760" s="3"/>
      <c r="AF1760" s="3"/>
      <c r="AG1760" s="3"/>
      <c r="AH1760" s="3"/>
      <c r="AI1760" s="3"/>
      <c r="AJ1760" s="3"/>
      <c r="AK1760" s="3"/>
      <c r="AL1760" s="3"/>
      <c r="AM1760" s="1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0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29"/>
      <c r="BQ1760" s="34"/>
      <c r="BR1760" s="34"/>
      <c r="BS1760" s="34"/>
      <c r="BT1760" s="34"/>
      <c r="BU1760" s="34"/>
      <c r="BV1760" s="34"/>
      <c r="BW1760" s="34"/>
      <c r="BX1760" s="34"/>
      <c r="BY1760" s="31"/>
      <c r="BZ1760" s="31"/>
      <c r="CA1760" s="31"/>
      <c r="CB1760" s="31"/>
      <c r="CC1760" s="31"/>
      <c r="CD1760" s="31"/>
      <c r="CE1760" s="31"/>
      <c r="CF1760" s="31"/>
      <c r="CG1760" s="31"/>
      <c r="CH1760" s="31"/>
      <c r="CI1760" s="31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</row>
    <row r="1761" spans="1:99" x14ac:dyDescent="0.15">
      <c r="A1761" s="3"/>
      <c r="B1761" s="3"/>
      <c r="C1761" s="3"/>
      <c r="D1761" s="3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4"/>
      <c r="AD1761" s="3"/>
      <c r="AE1761" s="3"/>
      <c r="AF1761" s="3"/>
      <c r="AG1761" s="3"/>
      <c r="AH1761" s="3"/>
      <c r="AI1761" s="3"/>
      <c r="AJ1761" s="3"/>
      <c r="AK1761" s="3"/>
      <c r="AL1761" s="3"/>
      <c r="AM1761" s="1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0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29"/>
      <c r="BQ1761" s="34"/>
      <c r="BR1761" s="34"/>
      <c r="BS1761" s="34"/>
      <c r="BT1761" s="34"/>
      <c r="BU1761" s="34"/>
      <c r="BV1761" s="34"/>
      <c r="BW1761" s="34"/>
      <c r="BX1761" s="34"/>
      <c r="BY1761" s="31"/>
      <c r="BZ1761" s="31"/>
      <c r="CA1761" s="31"/>
      <c r="CB1761" s="31"/>
      <c r="CC1761" s="31"/>
      <c r="CD1761" s="31"/>
      <c r="CE1761" s="31"/>
      <c r="CF1761" s="31"/>
      <c r="CG1761" s="31"/>
      <c r="CH1761" s="31"/>
      <c r="CI1761" s="31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</row>
    <row r="1762" spans="1:99" x14ac:dyDescent="0.15">
      <c r="A1762" s="3"/>
      <c r="B1762" s="3"/>
      <c r="C1762" s="3"/>
      <c r="D1762" s="3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4"/>
      <c r="AD1762" s="3"/>
      <c r="AE1762" s="3"/>
      <c r="AF1762" s="3"/>
      <c r="AG1762" s="3"/>
      <c r="AH1762" s="3"/>
      <c r="AI1762" s="3"/>
      <c r="AJ1762" s="3"/>
      <c r="AK1762" s="3"/>
      <c r="AL1762" s="3"/>
      <c r="AM1762" s="1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0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29"/>
      <c r="BQ1762" s="34"/>
      <c r="BR1762" s="34"/>
      <c r="BS1762" s="34"/>
      <c r="BT1762" s="34"/>
      <c r="BU1762" s="34"/>
      <c r="BV1762" s="34"/>
      <c r="BW1762" s="34"/>
      <c r="BX1762" s="34"/>
      <c r="BY1762" s="31"/>
      <c r="BZ1762" s="31"/>
      <c r="CA1762" s="31"/>
      <c r="CB1762" s="31"/>
      <c r="CC1762" s="31"/>
      <c r="CD1762" s="31"/>
      <c r="CE1762" s="31"/>
      <c r="CF1762" s="31"/>
      <c r="CG1762" s="31"/>
      <c r="CH1762" s="31"/>
      <c r="CI1762" s="31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</row>
    <row r="1763" spans="1:99" x14ac:dyDescent="0.15">
      <c r="A1763" s="3"/>
      <c r="B1763" s="3"/>
      <c r="C1763" s="3"/>
      <c r="D1763" s="3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4"/>
      <c r="AD1763" s="3"/>
      <c r="AE1763" s="3"/>
      <c r="AF1763" s="3"/>
      <c r="AG1763" s="3"/>
      <c r="AH1763" s="3"/>
      <c r="AI1763" s="3"/>
      <c r="AJ1763" s="3"/>
      <c r="AK1763" s="3"/>
      <c r="AL1763" s="3"/>
      <c r="AM1763" s="1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0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29"/>
      <c r="BQ1763" s="34"/>
      <c r="BR1763" s="34"/>
      <c r="BS1763" s="34"/>
      <c r="BT1763" s="34"/>
      <c r="BU1763" s="34"/>
      <c r="BV1763" s="34"/>
      <c r="BW1763" s="34"/>
      <c r="BX1763" s="34"/>
      <c r="BY1763" s="31"/>
      <c r="BZ1763" s="31"/>
      <c r="CA1763" s="31"/>
      <c r="CB1763" s="31"/>
      <c r="CC1763" s="31"/>
      <c r="CD1763" s="31"/>
      <c r="CE1763" s="31"/>
      <c r="CF1763" s="31"/>
      <c r="CG1763" s="31"/>
      <c r="CH1763" s="31"/>
      <c r="CI1763" s="31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</row>
    <row r="1764" spans="1:99" x14ac:dyDescent="0.15">
      <c r="A1764" s="3"/>
      <c r="B1764" s="3"/>
      <c r="C1764" s="3"/>
      <c r="D1764" s="3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4"/>
      <c r="AD1764" s="3"/>
      <c r="AE1764" s="3"/>
      <c r="AF1764" s="3"/>
      <c r="AG1764" s="3"/>
      <c r="AH1764" s="3"/>
      <c r="AI1764" s="3"/>
      <c r="AJ1764" s="3"/>
      <c r="AK1764" s="3"/>
      <c r="AL1764" s="3"/>
      <c r="AM1764" s="1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0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29"/>
      <c r="BQ1764" s="34"/>
      <c r="BR1764" s="34"/>
      <c r="BS1764" s="34"/>
      <c r="BT1764" s="34"/>
      <c r="BU1764" s="34"/>
      <c r="BV1764" s="34"/>
      <c r="BW1764" s="34"/>
      <c r="BX1764" s="34"/>
      <c r="BY1764" s="31"/>
      <c r="BZ1764" s="31"/>
      <c r="CA1764" s="31"/>
      <c r="CB1764" s="31"/>
      <c r="CC1764" s="31"/>
      <c r="CD1764" s="31"/>
      <c r="CE1764" s="31"/>
      <c r="CF1764" s="31"/>
      <c r="CG1764" s="31"/>
      <c r="CH1764" s="31"/>
      <c r="CI1764" s="31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</row>
    <row r="1765" spans="1:99" x14ac:dyDescent="0.15">
      <c r="A1765" s="3"/>
      <c r="B1765" s="3"/>
      <c r="C1765" s="3"/>
      <c r="D1765" s="3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4"/>
      <c r="AD1765" s="3"/>
      <c r="AE1765" s="3"/>
      <c r="AF1765" s="3"/>
      <c r="AG1765" s="3"/>
      <c r="AH1765" s="3"/>
      <c r="AI1765" s="3"/>
      <c r="AJ1765" s="3"/>
      <c r="AK1765" s="3"/>
      <c r="AL1765" s="3"/>
      <c r="AM1765" s="1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0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29"/>
      <c r="BQ1765" s="34"/>
      <c r="BR1765" s="34"/>
      <c r="BS1765" s="34"/>
      <c r="BT1765" s="34"/>
      <c r="BU1765" s="34"/>
      <c r="BV1765" s="34"/>
      <c r="BW1765" s="34"/>
      <c r="BX1765" s="34"/>
      <c r="BY1765" s="31"/>
      <c r="BZ1765" s="31"/>
      <c r="CA1765" s="31"/>
      <c r="CB1765" s="31"/>
      <c r="CC1765" s="31"/>
      <c r="CD1765" s="31"/>
      <c r="CE1765" s="31"/>
      <c r="CF1765" s="31"/>
      <c r="CG1765" s="31"/>
      <c r="CH1765" s="31"/>
      <c r="CI1765" s="31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</row>
    <row r="1766" spans="1:99" x14ac:dyDescent="0.15">
      <c r="A1766" s="3"/>
      <c r="B1766" s="3"/>
      <c r="C1766" s="3"/>
      <c r="D1766" s="3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4"/>
      <c r="AD1766" s="3"/>
      <c r="AE1766" s="3"/>
      <c r="AF1766" s="3"/>
      <c r="AG1766" s="3"/>
      <c r="AH1766" s="3"/>
      <c r="AI1766" s="3"/>
      <c r="AJ1766" s="3"/>
      <c r="AK1766" s="3"/>
      <c r="AL1766" s="3"/>
      <c r="AM1766" s="1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0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29"/>
      <c r="BQ1766" s="34"/>
      <c r="BR1766" s="34"/>
      <c r="BS1766" s="34"/>
      <c r="BT1766" s="34"/>
      <c r="BU1766" s="34"/>
      <c r="BV1766" s="34"/>
      <c r="BW1766" s="34"/>
      <c r="BX1766" s="34"/>
      <c r="BY1766" s="31"/>
      <c r="BZ1766" s="31"/>
      <c r="CA1766" s="31"/>
      <c r="CB1766" s="31"/>
      <c r="CC1766" s="31"/>
      <c r="CD1766" s="31"/>
      <c r="CE1766" s="31"/>
      <c r="CF1766" s="31"/>
      <c r="CG1766" s="31"/>
      <c r="CH1766" s="31"/>
      <c r="CI1766" s="31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</row>
    <row r="1767" spans="1:99" x14ac:dyDescent="0.15">
      <c r="A1767" s="3"/>
      <c r="B1767" s="3"/>
      <c r="C1767" s="3"/>
      <c r="D1767" s="3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4"/>
      <c r="AD1767" s="3"/>
      <c r="AE1767" s="3"/>
      <c r="AF1767" s="3"/>
      <c r="AG1767" s="3"/>
      <c r="AH1767" s="3"/>
      <c r="AI1767" s="3"/>
      <c r="AJ1767" s="3"/>
      <c r="AK1767" s="3"/>
      <c r="AL1767" s="3"/>
      <c r="AM1767" s="1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0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29"/>
      <c r="BQ1767" s="34"/>
      <c r="BR1767" s="34"/>
      <c r="BS1767" s="34"/>
      <c r="BT1767" s="34"/>
      <c r="BU1767" s="34"/>
      <c r="BV1767" s="34"/>
      <c r="BW1767" s="34"/>
      <c r="BX1767" s="34"/>
      <c r="BY1767" s="31"/>
      <c r="BZ1767" s="31"/>
      <c r="CA1767" s="31"/>
      <c r="CB1767" s="31"/>
      <c r="CC1767" s="31"/>
      <c r="CD1767" s="31"/>
      <c r="CE1767" s="31"/>
      <c r="CF1767" s="31"/>
      <c r="CG1767" s="31"/>
      <c r="CH1767" s="31"/>
      <c r="CI1767" s="31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</row>
    <row r="1768" spans="1:99" x14ac:dyDescent="0.15">
      <c r="A1768" s="3"/>
      <c r="B1768" s="3"/>
      <c r="C1768" s="3"/>
      <c r="D1768" s="3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4"/>
      <c r="AD1768" s="3"/>
      <c r="AE1768" s="3"/>
      <c r="AF1768" s="3"/>
      <c r="AG1768" s="3"/>
      <c r="AH1768" s="3"/>
      <c r="AI1768" s="3"/>
      <c r="AJ1768" s="3"/>
      <c r="AK1768" s="3"/>
      <c r="AL1768" s="3"/>
      <c r="AM1768" s="1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0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29"/>
      <c r="BQ1768" s="34"/>
      <c r="BR1768" s="34"/>
      <c r="BS1768" s="34"/>
      <c r="BT1768" s="34"/>
      <c r="BU1768" s="34"/>
      <c r="BV1768" s="34"/>
      <c r="BW1768" s="34"/>
      <c r="BX1768" s="34"/>
      <c r="BY1768" s="31"/>
      <c r="BZ1768" s="31"/>
      <c r="CA1768" s="31"/>
      <c r="CB1768" s="31"/>
      <c r="CC1768" s="31"/>
      <c r="CD1768" s="31"/>
      <c r="CE1768" s="31"/>
      <c r="CF1768" s="31"/>
      <c r="CG1768" s="31"/>
      <c r="CH1768" s="31"/>
      <c r="CI1768" s="31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</row>
    <row r="1769" spans="1:99" x14ac:dyDescent="0.15">
      <c r="A1769" s="3"/>
      <c r="B1769" s="3"/>
      <c r="C1769" s="3"/>
      <c r="D1769" s="3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4"/>
      <c r="AD1769" s="3"/>
      <c r="AE1769" s="3"/>
      <c r="AF1769" s="3"/>
      <c r="AG1769" s="3"/>
      <c r="AH1769" s="3"/>
      <c r="AI1769" s="3"/>
      <c r="AJ1769" s="3"/>
      <c r="AK1769" s="3"/>
      <c r="AL1769" s="3"/>
      <c r="AM1769" s="1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0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29"/>
      <c r="BQ1769" s="34"/>
      <c r="BR1769" s="34"/>
      <c r="BS1769" s="34"/>
      <c r="BT1769" s="34"/>
      <c r="BU1769" s="34"/>
      <c r="BV1769" s="34"/>
      <c r="BW1769" s="34"/>
      <c r="BX1769" s="34"/>
      <c r="BY1769" s="31"/>
      <c r="BZ1769" s="31"/>
      <c r="CA1769" s="31"/>
      <c r="CB1769" s="31"/>
      <c r="CC1769" s="31"/>
      <c r="CD1769" s="31"/>
      <c r="CE1769" s="31"/>
      <c r="CF1769" s="31"/>
      <c r="CG1769" s="31"/>
      <c r="CH1769" s="31"/>
      <c r="CI1769" s="31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</row>
    <row r="1770" spans="1:99" x14ac:dyDescent="0.15">
      <c r="A1770" s="3"/>
      <c r="B1770" s="3"/>
      <c r="C1770" s="3"/>
      <c r="D1770" s="3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4"/>
      <c r="AD1770" s="3"/>
      <c r="AE1770" s="3"/>
      <c r="AF1770" s="3"/>
      <c r="AG1770" s="3"/>
      <c r="AH1770" s="3"/>
      <c r="AI1770" s="3"/>
      <c r="AJ1770" s="3"/>
      <c r="AK1770" s="3"/>
      <c r="AL1770" s="3"/>
      <c r="AM1770" s="1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0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29"/>
      <c r="BQ1770" s="34"/>
      <c r="BR1770" s="34"/>
      <c r="BS1770" s="34"/>
      <c r="BT1770" s="34"/>
      <c r="BU1770" s="34"/>
      <c r="BV1770" s="34"/>
      <c r="BW1770" s="34"/>
      <c r="BX1770" s="34"/>
      <c r="BY1770" s="31"/>
      <c r="BZ1770" s="31"/>
      <c r="CA1770" s="31"/>
      <c r="CB1770" s="31"/>
      <c r="CC1770" s="31"/>
      <c r="CD1770" s="31"/>
      <c r="CE1770" s="31"/>
      <c r="CF1770" s="31"/>
      <c r="CG1770" s="31"/>
      <c r="CH1770" s="31"/>
      <c r="CI1770" s="31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</row>
    <row r="1771" spans="1:99" x14ac:dyDescent="0.15">
      <c r="A1771" s="3"/>
      <c r="B1771" s="3"/>
      <c r="C1771" s="3"/>
      <c r="D1771" s="3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4"/>
      <c r="AD1771" s="3"/>
      <c r="AE1771" s="3"/>
      <c r="AF1771" s="3"/>
      <c r="AG1771" s="3"/>
      <c r="AH1771" s="3"/>
      <c r="AI1771" s="3"/>
      <c r="AJ1771" s="3"/>
      <c r="AK1771" s="3"/>
      <c r="AL1771" s="3"/>
      <c r="AM1771" s="1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0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29"/>
      <c r="BQ1771" s="34"/>
      <c r="BR1771" s="34"/>
      <c r="BS1771" s="34"/>
      <c r="BT1771" s="34"/>
      <c r="BU1771" s="34"/>
      <c r="BV1771" s="34"/>
      <c r="BW1771" s="34"/>
      <c r="BX1771" s="34"/>
      <c r="BY1771" s="31"/>
      <c r="BZ1771" s="31"/>
      <c r="CA1771" s="31"/>
      <c r="CB1771" s="31"/>
      <c r="CC1771" s="31"/>
      <c r="CD1771" s="31"/>
      <c r="CE1771" s="31"/>
      <c r="CF1771" s="31"/>
      <c r="CG1771" s="31"/>
      <c r="CH1771" s="31"/>
      <c r="CI1771" s="31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</row>
    <row r="1772" spans="1:99" x14ac:dyDescent="0.15">
      <c r="A1772" s="3"/>
      <c r="B1772" s="3"/>
      <c r="C1772" s="3"/>
      <c r="D1772" s="3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4"/>
      <c r="AD1772" s="3"/>
      <c r="AE1772" s="3"/>
      <c r="AF1772" s="3"/>
      <c r="AG1772" s="3"/>
      <c r="AH1772" s="3"/>
      <c r="AI1772" s="3"/>
      <c r="AJ1772" s="3"/>
      <c r="AK1772" s="3"/>
      <c r="AL1772" s="3"/>
      <c r="AM1772" s="1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0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29"/>
      <c r="BQ1772" s="34"/>
      <c r="BR1772" s="34"/>
      <c r="BS1772" s="34"/>
      <c r="BT1772" s="34"/>
      <c r="BU1772" s="34"/>
      <c r="BV1772" s="34"/>
      <c r="BW1772" s="34"/>
      <c r="BX1772" s="34"/>
      <c r="BY1772" s="31"/>
      <c r="BZ1772" s="31"/>
      <c r="CA1772" s="31"/>
      <c r="CB1772" s="31"/>
      <c r="CC1772" s="31"/>
      <c r="CD1772" s="31"/>
      <c r="CE1772" s="31"/>
      <c r="CF1772" s="31"/>
      <c r="CG1772" s="31"/>
      <c r="CH1772" s="31"/>
      <c r="CI1772" s="31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</row>
    <row r="1773" spans="1:99" x14ac:dyDescent="0.15">
      <c r="A1773" s="3"/>
      <c r="B1773" s="3"/>
      <c r="C1773" s="3"/>
      <c r="D1773" s="3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4"/>
      <c r="AD1773" s="3"/>
      <c r="AE1773" s="3"/>
      <c r="AF1773" s="3"/>
      <c r="AG1773" s="3"/>
      <c r="AH1773" s="3"/>
      <c r="AI1773" s="3"/>
      <c r="AJ1773" s="3"/>
      <c r="AK1773" s="3"/>
      <c r="AL1773" s="3"/>
      <c r="AM1773" s="1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0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29"/>
      <c r="BQ1773" s="34"/>
      <c r="BR1773" s="34"/>
      <c r="BS1773" s="34"/>
      <c r="BT1773" s="34"/>
      <c r="BU1773" s="34"/>
      <c r="BV1773" s="34"/>
      <c r="BW1773" s="34"/>
      <c r="BX1773" s="34"/>
      <c r="BY1773" s="31"/>
      <c r="BZ1773" s="31"/>
      <c r="CA1773" s="31"/>
      <c r="CB1773" s="31"/>
      <c r="CC1773" s="31"/>
      <c r="CD1773" s="31"/>
      <c r="CE1773" s="31"/>
      <c r="CF1773" s="31"/>
      <c r="CG1773" s="31"/>
      <c r="CH1773" s="31"/>
      <c r="CI1773" s="31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</row>
    <row r="1774" spans="1:99" x14ac:dyDescent="0.15">
      <c r="A1774" s="3"/>
      <c r="B1774" s="3"/>
      <c r="C1774" s="3"/>
      <c r="D1774" s="3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4"/>
      <c r="AD1774" s="3"/>
      <c r="AE1774" s="3"/>
      <c r="AF1774" s="3"/>
      <c r="AG1774" s="3"/>
      <c r="AH1774" s="3"/>
      <c r="AI1774" s="3"/>
      <c r="AJ1774" s="3"/>
      <c r="AK1774" s="3"/>
      <c r="AL1774" s="3"/>
      <c r="AM1774" s="1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0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29"/>
      <c r="BQ1774" s="34"/>
      <c r="BR1774" s="34"/>
      <c r="BS1774" s="34"/>
      <c r="BT1774" s="34"/>
      <c r="BU1774" s="34"/>
      <c r="BV1774" s="34"/>
      <c r="BW1774" s="34"/>
      <c r="BX1774" s="34"/>
      <c r="BY1774" s="31"/>
      <c r="BZ1774" s="31"/>
      <c r="CA1774" s="31"/>
      <c r="CB1774" s="31"/>
      <c r="CC1774" s="31"/>
      <c r="CD1774" s="31"/>
      <c r="CE1774" s="31"/>
      <c r="CF1774" s="31"/>
      <c r="CG1774" s="31"/>
      <c r="CH1774" s="31"/>
      <c r="CI1774" s="31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</row>
    <row r="1775" spans="1:99" x14ac:dyDescent="0.15">
      <c r="A1775" s="3"/>
      <c r="B1775" s="3"/>
      <c r="C1775" s="3"/>
      <c r="D1775" s="3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4"/>
      <c r="AD1775" s="3"/>
      <c r="AE1775" s="3"/>
      <c r="AF1775" s="3"/>
      <c r="AG1775" s="3"/>
      <c r="AH1775" s="3"/>
      <c r="AI1775" s="3"/>
      <c r="AJ1775" s="3"/>
      <c r="AK1775" s="3"/>
      <c r="AL1775" s="3"/>
      <c r="AM1775" s="1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0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29"/>
      <c r="BQ1775" s="34"/>
      <c r="BR1775" s="34"/>
      <c r="BS1775" s="34"/>
      <c r="BT1775" s="34"/>
      <c r="BU1775" s="34"/>
      <c r="BV1775" s="34"/>
      <c r="BW1775" s="34"/>
      <c r="BX1775" s="34"/>
      <c r="BY1775" s="31"/>
      <c r="BZ1775" s="31"/>
      <c r="CA1775" s="31"/>
      <c r="CB1775" s="31"/>
      <c r="CC1775" s="31"/>
      <c r="CD1775" s="31"/>
      <c r="CE1775" s="31"/>
      <c r="CF1775" s="31"/>
      <c r="CG1775" s="31"/>
      <c r="CH1775" s="31"/>
      <c r="CI1775" s="31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</row>
    <row r="1776" spans="1:99" x14ac:dyDescent="0.15">
      <c r="A1776" s="3"/>
      <c r="B1776" s="3"/>
      <c r="C1776" s="3"/>
      <c r="D1776" s="3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4"/>
      <c r="AD1776" s="3"/>
      <c r="AE1776" s="3"/>
      <c r="AF1776" s="3"/>
      <c r="AG1776" s="3"/>
      <c r="AH1776" s="3"/>
      <c r="AI1776" s="3"/>
      <c r="AJ1776" s="3"/>
      <c r="AK1776" s="3"/>
      <c r="AL1776" s="3"/>
      <c r="AM1776" s="1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0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29"/>
      <c r="BQ1776" s="34"/>
      <c r="BR1776" s="34"/>
      <c r="BS1776" s="34"/>
      <c r="BT1776" s="34"/>
      <c r="BU1776" s="34"/>
      <c r="BV1776" s="34"/>
      <c r="BW1776" s="34"/>
      <c r="BX1776" s="34"/>
      <c r="BY1776" s="31"/>
      <c r="BZ1776" s="31"/>
      <c r="CA1776" s="31"/>
      <c r="CB1776" s="31"/>
      <c r="CC1776" s="31"/>
      <c r="CD1776" s="31"/>
      <c r="CE1776" s="31"/>
      <c r="CF1776" s="31"/>
      <c r="CG1776" s="31"/>
      <c r="CH1776" s="31"/>
      <c r="CI1776" s="31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</row>
    <row r="1777" spans="1:99" x14ac:dyDescent="0.15">
      <c r="A1777" s="3"/>
      <c r="B1777" s="3"/>
      <c r="C1777" s="3"/>
      <c r="D1777" s="3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4"/>
      <c r="AD1777" s="3"/>
      <c r="AE1777" s="3"/>
      <c r="AF1777" s="3"/>
      <c r="AG1777" s="3"/>
      <c r="AH1777" s="3"/>
      <c r="AI1777" s="3"/>
      <c r="AJ1777" s="3"/>
      <c r="AK1777" s="3"/>
      <c r="AL1777" s="3"/>
      <c r="AM1777" s="1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0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29"/>
      <c r="BQ1777" s="34"/>
      <c r="BR1777" s="34"/>
      <c r="BS1777" s="34"/>
      <c r="BT1777" s="34"/>
      <c r="BU1777" s="34"/>
      <c r="BV1777" s="34"/>
      <c r="BW1777" s="34"/>
      <c r="BX1777" s="34"/>
      <c r="BY1777" s="31"/>
      <c r="BZ1777" s="31"/>
      <c r="CA1777" s="31"/>
      <c r="CB1777" s="31"/>
      <c r="CC1777" s="31"/>
      <c r="CD1777" s="31"/>
      <c r="CE1777" s="31"/>
      <c r="CF1777" s="31"/>
      <c r="CG1777" s="31"/>
      <c r="CH1777" s="31"/>
      <c r="CI1777" s="31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</row>
    <row r="1778" spans="1:99" x14ac:dyDescent="0.15">
      <c r="A1778" s="3"/>
      <c r="B1778" s="3"/>
      <c r="C1778" s="3"/>
      <c r="D1778" s="3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4"/>
      <c r="AD1778" s="3"/>
      <c r="AE1778" s="3"/>
      <c r="AF1778" s="3"/>
      <c r="AG1778" s="3"/>
      <c r="AH1778" s="3"/>
      <c r="AI1778" s="3"/>
      <c r="AJ1778" s="3"/>
      <c r="AK1778" s="3"/>
      <c r="AL1778" s="3"/>
      <c r="AM1778" s="1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0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29"/>
      <c r="BQ1778" s="34"/>
      <c r="BR1778" s="34"/>
      <c r="BS1778" s="34"/>
      <c r="BT1778" s="34"/>
      <c r="BU1778" s="34"/>
      <c r="BV1778" s="34"/>
      <c r="BW1778" s="34"/>
      <c r="BX1778" s="34"/>
      <c r="BY1778" s="31"/>
      <c r="BZ1778" s="31"/>
      <c r="CA1778" s="31"/>
      <c r="CB1778" s="31"/>
      <c r="CC1778" s="31"/>
      <c r="CD1778" s="31"/>
      <c r="CE1778" s="31"/>
      <c r="CF1778" s="31"/>
      <c r="CG1778" s="31"/>
      <c r="CH1778" s="31"/>
      <c r="CI1778" s="31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</row>
    <row r="1779" spans="1:99" x14ac:dyDescent="0.15">
      <c r="A1779" s="3"/>
      <c r="B1779" s="3"/>
      <c r="C1779" s="3"/>
      <c r="D1779" s="3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4"/>
      <c r="AD1779" s="3"/>
      <c r="AE1779" s="3"/>
      <c r="AF1779" s="3"/>
      <c r="AG1779" s="3"/>
      <c r="AH1779" s="3"/>
      <c r="AI1779" s="3"/>
      <c r="AJ1779" s="3"/>
      <c r="AK1779" s="3"/>
      <c r="AL1779" s="3"/>
      <c r="AM1779" s="1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0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29"/>
      <c r="BQ1779" s="34"/>
      <c r="BR1779" s="34"/>
      <c r="BS1779" s="34"/>
      <c r="BT1779" s="34"/>
      <c r="BU1779" s="34"/>
      <c r="BV1779" s="34"/>
      <c r="BW1779" s="34"/>
      <c r="BX1779" s="34"/>
      <c r="BY1779" s="31"/>
      <c r="BZ1779" s="31"/>
      <c r="CA1779" s="31"/>
      <c r="CB1779" s="31"/>
      <c r="CC1779" s="31"/>
      <c r="CD1779" s="31"/>
      <c r="CE1779" s="31"/>
      <c r="CF1779" s="31"/>
      <c r="CG1779" s="31"/>
      <c r="CH1779" s="31"/>
      <c r="CI1779" s="31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</row>
    <row r="1780" spans="1:99" x14ac:dyDescent="0.15">
      <c r="A1780" s="3"/>
      <c r="B1780" s="3"/>
      <c r="C1780" s="3"/>
      <c r="D1780" s="3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4"/>
      <c r="AD1780" s="3"/>
      <c r="AE1780" s="3"/>
      <c r="AF1780" s="3"/>
      <c r="AG1780" s="3"/>
      <c r="AH1780" s="3"/>
      <c r="AI1780" s="3"/>
      <c r="AJ1780" s="3"/>
      <c r="AK1780" s="3"/>
      <c r="AL1780" s="3"/>
      <c r="AM1780" s="1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0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29"/>
      <c r="BQ1780" s="34"/>
      <c r="BR1780" s="34"/>
      <c r="BS1780" s="34"/>
      <c r="BT1780" s="34"/>
      <c r="BU1780" s="34"/>
      <c r="BV1780" s="34"/>
      <c r="BW1780" s="34"/>
      <c r="BX1780" s="34"/>
      <c r="BY1780" s="31"/>
      <c r="BZ1780" s="31"/>
      <c r="CA1780" s="31"/>
      <c r="CB1780" s="31"/>
      <c r="CC1780" s="31"/>
      <c r="CD1780" s="31"/>
      <c r="CE1780" s="31"/>
      <c r="CF1780" s="31"/>
      <c r="CG1780" s="31"/>
      <c r="CH1780" s="31"/>
      <c r="CI1780" s="31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</row>
    <row r="1781" spans="1:99" x14ac:dyDescent="0.15">
      <c r="A1781" s="3"/>
      <c r="B1781" s="3"/>
      <c r="C1781" s="3"/>
      <c r="D1781" s="3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4"/>
      <c r="AD1781" s="3"/>
      <c r="AE1781" s="3"/>
      <c r="AF1781" s="3"/>
      <c r="AG1781" s="3"/>
      <c r="AH1781" s="3"/>
      <c r="AI1781" s="3"/>
      <c r="AJ1781" s="3"/>
      <c r="AK1781" s="3"/>
      <c r="AL1781" s="3"/>
      <c r="AM1781" s="1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0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29"/>
      <c r="BQ1781" s="34"/>
      <c r="BR1781" s="34"/>
      <c r="BS1781" s="34"/>
      <c r="BT1781" s="34"/>
      <c r="BU1781" s="34"/>
      <c r="BV1781" s="34"/>
      <c r="BW1781" s="34"/>
      <c r="BX1781" s="34"/>
      <c r="BY1781" s="31"/>
      <c r="BZ1781" s="31"/>
      <c r="CA1781" s="31"/>
      <c r="CB1781" s="31"/>
      <c r="CC1781" s="31"/>
      <c r="CD1781" s="31"/>
      <c r="CE1781" s="31"/>
      <c r="CF1781" s="31"/>
      <c r="CG1781" s="31"/>
      <c r="CH1781" s="31"/>
      <c r="CI1781" s="31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</row>
    <row r="1782" spans="1:99" x14ac:dyDescent="0.15">
      <c r="A1782" s="3"/>
      <c r="B1782" s="3"/>
      <c r="C1782" s="3"/>
      <c r="D1782" s="3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4"/>
      <c r="AD1782" s="3"/>
      <c r="AE1782" s="3"/>
      <c r="AF1782" s="3"/>
      <c r="AG1782" s="3"/>
      <c r="AH1782" s="3"/>
      <c r="AI1782" s="3"/>
      <c r="AJ1782" s="3"/>
      <c r="AK1782" s="3"/>
      <c r="AL1782" s="3"/>
      <c r="AM1782" s="1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0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29"/>
      <c r="BQ1782" s="34"/>
      <c r="BR1782" s="34"/>
      <c r="BS1782" s="34"/>
      <c r="BT1782" s="34"/>
      <c r="BU1782" s="34"/>
      <c r="BV1782" s="34"/>
      <c r="BW1782" s="34"/>
      <c r="BX1782" s="34"/>
      <c r="BY1782" s="31"/>
      <c r="BZ1782" s="31"/>
      <c r="CA1782" s="31"/>
      <c r="CB1782" s="31"/>
      <c r="CC1782" s="31"/>
      <c r="CD1782" s="31"/>
      <c r="CE1782" s="31"/>
      <c r="CF1782" s="31"/>
      <c r="CG1782" s="31"/>
      <c r="CH1782" s="31"/>
      <c r="CI1782" s="31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</row>
    <row r="1783" spans="1:99" x14ac:dyDescent="0.15">
      <c r="A1783" s="3"/>
      <c r="B1783" s="3"/>
      <c r="C1783" s="3"/>
      <c r="D1783" s="3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4"/>
      <c r="AD1783" s="3"/>
      <c r="AE1783" s="3"/>
      <c r="AF1783" s="3"/>
      <c r="AG1783" s="3"/>
      <c r="AH1783" s="3"/>
      <c r="AI1783" s="3"/>
      <c r="AJ1783" s="3"/>
      <c r="AK1783" s="3"/>
      <c r="AL1783" s="3"/>
      <c r="AM1783" s="1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0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29"/>
      <c r="BQ1783" s="34"/>
      <c r="BR1783" s="34"/>
      <c r="BS1783" s="34"/>
      <c r="BT1783" s="34"/>
      <c r="BU1783" s="34"/>
      <c r="BV1783" s="34"/>
      <c r="BW1783" s="34"/>
      <c r="BX1783" s="34"/>
      <c r="BY1783" s="31"/>
      <c r="BZ1783" s="31"/>
      <c r="CA1783" s="31"/>
      <c r="CB1783" s="31"/>
      <c r="CC1783" s="31"/>
      <c r="CD1783" s="31"/>
      <c r="CE1783" s="31"/>
      <c r="CF1783" s="31"/>
      <c r="CG1783" s="31"/>
      <c r="CH1783" s="31"/>
      <c r="CI1783" s="31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</row>
    <row r="1784" spans="1:99" x14ac:dyDescent="0.15">
      <c r="A1784" s="3"/>
      <c r="B1784" s="3"/>
      <c r="C1784" s="3"/>
      <c r="D1784" s="3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4"/>
      <c r="AD1784" s="3"/>
      <c r="AE1784" s="3"/>
      <c r="AF1784" s="3"/>
      <c r="AG1784" s="3"/>
      <c r="AH1784" s="3"/>
      <c r="AI1784" s="3"/>
      <c r="AJ1784" s="3"/>
      <c r="AK1784" s="3"/>
      <c r="AL1784" s="3"/>
      <c r="AM1784" s="1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0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29"/>
      <c r="BQ1784" s="34"/>
      <c r="BR1784" s="34"/>
      <c r="BS1784" s="34"/>
      <c r="BT1784" s="34"/>
      <c r="BU1784" s="34"/>
      <c r="BV1784" s="34"/>
      <c r="BW1784" s="34"/>
      <c r="BX1784" s="34"/>
      <c r="BY1784" s="31"/>
      <c r="BZ1784" s="31"/>
      <c r="CA1784" s="31"/>
      <c r="CB1784" s="31"/>
      <c r="CC1784" s="31"/>
      <c r="CD1784" s="31"/>
      <c r="CE1784" s="31"/>
      <c r="CF1784" s="31"/>
      <c r="CG1784" s="31"/>
      <c r="CH1784" s="31"/>
      <c r="CI1784" s="31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</row>
    <row r="1785" spans="1:99" x14ac:dyDescent="0.15">
      <c r="A1785" s="3"/>
      <c r="B1785" s="3"/>
      <c r="C1785" s="3"/>
      <c r="D1785" s="3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4"/>
      <c r="AD1785" s="3"/>
      <c r="AE1785" s="3"/>
      <c r="AF1785" s="3"/>
      <c r="AG1785" s="3"/>
      <c r="AH1785" s="3"/>
      <c r="AI1785" s="3"/>
      <c r="AJ1785" s="3"/>
      <c r="AK1785" s="3"/>
      <c r="AL1785" s="3"/>
      <c r="AM1785" s="1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0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29"/>
      <c r="BQ1785" s="34"/>
      <c r="BR1785" s="34"/>
      <c r="BS1785" s="34"/>
      <c r="BT1785" s="34"/>
      <c r="BU1785" s="34"/>
      <c r="BV1785" s="34"/>
      <c r="BW1785" s="34"/>
      <c r="BX1785" s="34"/>
      <c r="BY1785" s="31"/>
      <c r="BZ1785" s="31"/>
      <c r="CA1785" s="31"/>
      <c r="CB1785" s="31"/>
      <c r="CC1785" s="31"/>
      <c r="CD1785" s="31"/>
      <c r="CE1785" s="31"/>
      <c r="CF1785" s="31"/>
      <c r="CG1785" s="31"/>
      <c r="CH1785" s="31"/>
      <c r="CI1785" s="31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</row>
    <row r="1786" spans="1:99" x14ac:dyDescent="0.15">
      <c r="A1786" s="3"/>
      <c r="B1786" s="3"/>
      <c r="C1786" s="3"/>
      <c r="D1786" s="3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4"/>
      <c r="AD1786" s="3"/>
      <c r="AE1786" s="3"/>
      <c r="AF1786" s="3"/>
      <c r="AG1786" s="3"/>
      <c r="AH1786" s="3"/>
      <c r="AI1786" s="3"/>
      <c r="AJ1786" s="3"/>
      <c r="AK1786" s="3"/>
      <c r="AL1786" s="3"/>
      <c r="AM1786" s="1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0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29"/>
      <c r="BQ1786" s="34"/>
      <c r="BR1786" s="34"/>
      <c r="BS1786" s="34"/>
      <c r="BT1786" s="34"/>
      <c r="BU1786" s="34"/>
      <c r="BV1786" s="34"/>
      <c r="BW1786" s="34"/>
      <c r="BX1786" s="34"/>
      <c r="BY1786" s="31"/>
      <c r="BZ1786" s="31"/>
      <c r="CA1786" s="31"/>
      <c r="CB1786" s="31"/>
      <c r="CC1786" s="31"/>
      <c r="CD1786" s="31"/>
      <c r="CE1786" s="31"/>
      <c r="CF1786" s="31"/>
      <c r="CG1786" s="31"/>
      <c r="CH1786" s="31"/>
      <c r="CI1786" s="31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</row>
    <row r="1787" spans="1:99" x14ac:dyDescent="0.15">
      <c r="A1787" s="3"/>
      <c r="B1787" s="3"/>
      <c r="C1787" s="3"/>
      <c r="D1787" s="3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4"/>
      <c r="AD1787" s="3"/>
      <c r="AE1787" s="3"/>
      <c r="AF1787" s="3"/>
      <c r="AG1787" s="3"/>
      <c r="AH1787" s="3"/>
      <c r="AI1787" s="3"/>
      <c r="AJ1787" s="3"/>
      <c r="AK1787" s="3"/>
      <c r="AL1787" s="3"/>
      <c r="AM1787" s="1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0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29"/>
      <c r="BQ1787" s="34"/>
      <c r="BR1787" s="34"/>
      <c r="BS1787" s="34"/>
      <c r="BT1787" s="34"/>
      <c r="BU1787" s="34"/>
      <c r="BV1787" s="34"/>
      <c r="BW1787" s="34"/>
      <c r="BX1787" s="34"/>
      <c r="BY1787" s="31"/>
      <c r="BZ1787" s="31"/>
      <c r="CA1787" s="31"/>
      <c r="CB1787" s="31"/>
      <c r="CC1787" s="31"/>
      <c r="CD1787" s="31"/>
      <c r="CE1787" s="31"/>
      <c r="CF1787" s="31"/>
      <c r="CG1787" s="31"/>
      <c r="CH1787" s="31"/>
      <c r="CI1787" s="31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</row>
    <row r="1788" spans="1:99" x14ac:dyDescent="0.15">
      <c r="A1788" s="3"/>
      <c r="B1788" s="3"/>
      <c r="C1788" s="3"/>
      <c r="D1788" s="3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4"/>
      <c r="AD1788" s="3"/>
      <c r="AE1788" s="3"/>
      <c r="AF1788" s="3"/>
      <c r="AG1788" s="3"/>
      <c r="AH1788" s="3"/>
      <c r="AI1788" s="3"/>
      <c r="AJ1788" s="3"/>
      <c r="AK1788" s="3"/>
      <c r="AL1788" s="3"/>
      <c r="AM1788" s="1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0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29"/>
      <c r="BQ1788" s="34"/>
      <c r="BR1788" s="34"/>
      <c r="BS1788" s="34"/>
      <c r="BT1788" s="34"/>
      <c r="BU1788" s="34"/>
      <c r="BV1788" s="34"/>
      <c r="BW1788" s="34"/>
      <c r="BX1788" s="34"/>
      <c r="BY1788" s="31"/>
      <c r="BZ1788" s="31"/>
      <c r="CA1788" s="31"/>
      <c r="CB1788" s="31"/>
      <c r="CC1788" s="31"/>
      <c r="CD1788" s="31"/>
      <c r="CE1788" s="31"/>
      <c r="CF1788" s="31"/>
      <c r="CG1788" s="31"/>
      <c r="CH1788" s="31"/>
      <c r="CI1788" s="31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</row>
    <row r="1789" spans="1:99" x14ac:dyDescent="0.15">
      <c r="A1789" s="3"/>
      <c r="B1789" s="3"/>
      <c r="C1789" s="3"/>
      <c r="D1789" s="3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4"/>
      <c r="AD1789" s="3"/>
      <c r="AE1789" s="3"/>
      <c r="AF1789" s="3"/>
      <c r="AG1789" s="3"/>
      <c r="AH1789" s="3"/>
      <c r="AI1789" s="3"/>
      <c r="AJ1789" s="3"/>
      <c r="AK1789" s="3"/>
      <c r="AL1789" s="3"/>
      <c r="AM1789" s="1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0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29"/>
      <c r="BQ1789" s="34"/>
      <c r="BR1789" s="34"/>
      <c r="BS1789" s="34"/>
      <c r="BT1789" s="34"/>
      <c r="BU1789" s="34"/>
      <c r="BV1789" s="34"/>
      <c r="BW1789" s="34"/>
      <c r="BX1789" s="34"/>
      <c r="BY1789" s="31"/>
      <c r="BZ1789" s="31"/>
      <c r="CA1789" s="31"/>
      <c r="CB1789" s="31"/>
      <c r="CC1789" s="31"/>
      <c r="CD1789" s="31"/>
      <c r="CE1789" s="31"/>
      <c r="CF1789" s="31"/>
      <c r="CG1789" s="31"/>
      <c r="CH1789" s="31"/>
      <c r="CI1789" s="31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</row>
    <row r="1790" spans="1:99" x14ac:dyDescent="0.15">
      <c r="A1790" s="3"/>
      <c r="B1790" s="3"/>
      <c r="C1790" s="3"/>
      <c r="D1790" s="3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4"/>
      <c r="AD1790" s="3"/>
      <c r="AE1790" s="3"/>
      <c r="AF1790" s="3"/>
      <c r="AG1790" s="3"/>
      <c r="AH1790" s="3"/>
      <c r="AI1790" s="3"/>
      <c r="AJ1790" s="3"/>
      <c r="AK1790" s="3"/>
      <c r="AL1790" s="3"/>
      <c r="AM1790" s="1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0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29"/>
      <c r="BQ1790" s="34"/>
      <c r="BR1790" s="34"/>
      <c r="BS1790" s="34"/>
      <c r="BT1790" s="34"/>
      <c r="BU1790" s="34"/>
      <c r="BV1790" s="34"/>
      <c r="BW1790" s="34"/>
      <c r="BX1790" s="34"/>
      <c r="BY1790" s="31"/>
      <c r="BZ1790" s="31"/>
      <c r="CA1790" s="31"/>
      <c r="CB1790" s="31"/>
      <c r="CC1790" s="31"/>
      <c r="CD1790" s="31"/>
      <c r="CE1790" s="31"/>
      <c r="CF1790" s="31"/>
      <c r="CG1790" s="31"/>
      <c r="CH1790" s="31"/>
      <c r="CI1790" s="31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</row>
    <row r="1791" spans="1:99" x14ac:dyDescent="0.15">
      <c r="A1791" s="3"/>
      <c r="B1791" s="3"/>
      <c r="C1791" s="3"/>
      <c r="D1791" s="3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4"/>
      <c r="AD1791" s="3"/>
      <c r="AE1791" s="3"/>
      <c r="AF1791" s="3"/>
      <c r="AG1791" s="3"/>
      <c r="AH1791" s="3"/>
      <c r="AI1791" s="3"/>
      <c r="AJ1791" s="3"/>
      <c r="AK1791" s="3"/>
      <c r="AL1791" s="3"/>
      <c r="AM1791" s="1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0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29"/>
      <c r="BQ1791" s="34"/>
      <c r="BR1791" s="34"/>
      <c r="BS1791" s="34"/>
      <c r="BT1791" s="34"/>
      <c r="BU1791" s="34"/>
      <c r="BV1791" s="34"/>
      <c r="BW1791" s="34"/>
      <c r="BX1791" s="34"/>
      <c r="BY1791" s="31"/>
      <c r="BZ1791" s="31"/>
      <c r="CA1791" s="31"/>
      <c r="CB1791" s="31"/>
      <c r="CC1791" s="31"/>
      <c r="CD1791" s="31"/>
      <c r="CE1791" s="31"/>
      <c r="CF1791" s="31"/>
      <c r="CG1791" s="31"/>
      <c r="CH1791" s="31"/>
      <c r="CI1791" s="31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</row>
    <row r="1792" spans="1:99" x14ac:dyDescent="0.15">
      <c r="A1792" s="3"/>
      <c r="B1792" s="3"/>
      <c r="C1792" s="3"/>
      <c r="D1792" s="3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4"/>
      <c r="AD1792" s="3"/>
      <c r="AE1792" s="3"/>
      <c r="AF1792" s="3"/>
      <c r="AG1792" s="3"/>
      <c r="AH1792" s="3"/>
      <c r="AI1792" s="3"/>
      <c r="AJ1792" s="3"/>
      <c r="AK1792" s="3"/>
      <c r="AL1792" s="3"/>
      <c r="AM1792" s="1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0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29"/>
      <c r="BQ1792" s="34"/>
      <c r="BR1792" s="34"/>
      <c r="BS1792" s="34"/>
      <c r="BT1792" s="34"/>
      <c r="BU1792" s="34"/>
      <c r="BV1792" s="34"/>
      <c r="BW1792" s="34"/>
      <c r="BX1792" s="34"/>
      <c r="BY1792" s="31"/>
      <c r="BZ1792" s="31"/>
      <c r="CA1792" s="31"/>
      <c r="CB1792" s="31"/>
      <c r="CC1792" s="31"/>
      <c r="CD1792" s="31"/>
      <c r="CE1792" s="31"/>
      <c r="CF1792" s="31"/>
      <c r="CG1792" s="31"/>
      <c r="CH1792" s="31"/>
      <c r="CI1792" s="31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</row>
    <row r="1793" spans="1:99" x14ac:dyDescent="0.15">
      <c r="A1793" s="3"/>
      <c r="B1793" s="3"/>
      <c r="C1793" s="3"/>
      <c r="D1793" s="3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4"/>
      <c r="AD1793" s="3"/>
      <c r="AE1793" s="3"/>
      <c r="AF1793" s="3"/>
      <c r="AG1793" s="3"/>
      <c r="AH1793" s="3"/>
      <c r="AI1793" s="3"/>
      <c r="AJ1793" s="3"/>
      <c r="AK1793" s="3"/>
      <c r="AL1793" s="3"/>
      <c r="AM1793" s="1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0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29"/>
      <c r="BQ1793" s="34"/>
      <c r="BR1793" s="34"/>
      <c r="BS1793" s="34"/>
      <c r="BT1793" s="34"/>
      <c r="BU1793" s="34"/>
      <c r="BV1793" s="34"/>
      <c r="BW1793" s="34"/>
      <c r="BX1793" s="34"/>
      <c r="BY1793" s="31"/>
      <c r="BZ1793" s="31"/>
      <c r="CA1793" s="31"/>
      <c r="CB1793" s="31"/>
      <c r="CC1793" s="31"/>
      <c r="CD1793" s="31"/>
      <c r="CE1793" s="31"/>
      <c r="CF1793" s="31"/>
      <c r="CG1793" s="31"/>
      <c r="CH1793" s="31"/>
      <c r="CI1793" s="31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</row>
    <row r="1794" spans="1:99" x14ac:dyDescent="0.15">
      <c r="A1794" s="3"/>
      <c r="B1794" s="3"/>
      <c r="C1794" s="3"/>
      <c r="D1794" s="3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4"/>
      <c r="AD1794" s="3"/>
      <c r="AE1794" s="3"/>
      <c r="AF1794" s="3"/>
      <c r="AG1794" s="3"/>
      <c r="AH1794" s="3"/>
      <c r="AI1794" s="3"/>
      <c r="AJ1794" s="3"/>
      <c r="AK1794" s="3"/>
      <c r="AL1794" s="3"/>
      <c r="AM1794" s="1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0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29"/>
      <c r="BQ1794" s="34"/>
      <c r="BR1794" s="34"/>
      <c r="BS1794" s="34"/>
      <c r="BT1794" s="34"/>
      <c r="BU1794" s="34"/>
      <c r="BV1794" s="34"/>
      <c r="BW1794" s="34"/>
      <c r="BX1794" s="34"/>
      <c r="BY1794" s="31"/>
      <c r="BZ1794" s="31"/>
      <c r="CA1794" s="31"/>
      <c r="CB1794" s="31"/>
      <c r="CC1794" s="31"/>
      <c r="CD1794" s="31"/>
      <c r="CE1794" s="31"/>
      <c r="CF1794" s="31"/>
      <c r="CG1794" s="31"/>
      <c r="CH1794" s="31"/>
      <c r="CI1794" s="31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</row>
    <row r="1795" spans="1:99" x14ac:dyDescent="0.15">
      <c r="A1795" s="3"/>
      <c r="B1795" s="3"/>
      <c r="C1795" s="3"/>
      <c r="D1795" s="3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4"/>
      <c r="AD1795" s="3"/>
      <c r="AE1795" s="3"/>
      <c r="AF1795" s="3"/>
      <c r="AG1795" s="3"/>
      <c r="AH1795" s="3"/>
      <c r="AI1795" s="3"/>
      <c r="AJ1795" s="3"/>
      <c r="AK1795" s="3"/>
      <c r="AL1795" s="3"/>
      <c r="AM1795" s="1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0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29"/>
      <c r="BQ1795" s="34"/>
      <c r="BR1795" s="34"/>
      <c r="BS1795" s="34"/>
      <c r="BT1795" s="34"/>
      <c r="BU1795" s="34"/>
      <c r="BV1795" s="34"/>
      <c r="BW1795" s="34"/>
      <c r="BX1795" s="34"/>
      <c r="BY1795" s="31"/>
      <c r="BZ1795" s="31"/>
      <c r="CA1795" s="31"/>
      <c r="CB1795" s="31"/>
      <c r="CC1795" s="31"/>
      <c r="CD1795" s="31"/>
      <c r="CE1795" s="31"/>
      <c r="CF1795" s="31"/>
      <c r="CG1795" s="31"/>
      <c r="CH1795" s="31"/>
      <c r="CI1795" s="31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</row>
    <row r="1796" spans="1:99" x14ac:dyDescent="0.15">
      <c r="A1796" s="3"/>
      <c r="B1796" s="3"/>
      <c r="C1796" s="3"/>
      <c r="D1796" s="3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4"/>
      <c r="AD1796" s="3"/>
      <c r="AE1796" s="3"/>
      <c r="AF1796" s="3"/>
      <c r="AG1796" s="3"/>
      <c r="AH1796" s="3"/>
      <c r="AI1796" s="3"/>
      <c r="AJ1796" s="3"/>
      <c r="AK1796" s="3"/>
      <c r="AL1796" s="3"/>
      <c r="AM1796" s="1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0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29"/>
      <c r="BQ1796" s="34"/>
      <c r="BR1796" s="34"/>
      <c r="BS1796" s="34"/>
      <c r="BT1796" s="34"/>
      <c r="BU1796" s="34"/>
      <c r="BV1796" s="34"/>
      <c r="BW1796" s="34"/>
      <c r="BX1796" s="34"/>
      <c r="BY1796" s="31"/>
      <c r="BZ1796" s="31"/>
      <c r="CA1796" s="31"/>
      <c r="CB1796" s="31"/>
      <c r="CC1796" s="31"/>
      <c r="CD1796" s="31"/>
      <c r="CE1796" s="31"/>
      <c r="CF1796" s="31"/>
      <c r="CG1796" s="31"/>
      <c r="CH1796" s="31"/>
      <c r="CI1796" s="31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</row>
    <row r="1797" spans="1:99" x14ac:dyDescent="0.15">
      <c r="A1797" s="3"/>
      <c r="B1797" s="3"/>
      <c r="C1797" s="3"/>
      <c r="D1797" s="3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4"/>
      <c r="AD1797" s="3"/>
      <c r="AE1797" s="3"/>
      <c r="AF1797" s="3"/>
      <c r="AG1797" s="3"/>
      <c r="AH1797" s="3"/>
      <c r="AI1797" s="3"/>
      <c r="AJ1797" s="3"/>
      <c r="AK1797" s="3"/>
      <c r="AL1797" s="3"/>
      <c r="AM1797" s="1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0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29"/>
      <c r="BQ1797" s="34"/>
      <c r="BR1797" s="34"/>
      <c r="BS1797" s="34"/>
      <c r="BT1797" s="34"/>
      <c r="BU1797" s="34"/>
      <c r="BV1797" s="34"/>
      <c r="BW1797" s="34"/>
      <c r="BX1797" s="34"/>
      <c r="BY1797" s="31"/>
      <c r="BZ1797" s="31"/>
      <c r="CA1797" s="31"/>
      <c r="CB1797" s="31"/>
      <c r="CC1797" s="31"/>
      <c r="CD1797" s="31"/>
      <c r="CE1797" s="31"/>
      <c r="CF1797" s="31"/>
      <c r="CG1797" s="31"/>
      <c r="CH1797" s="31"/>
      <c r="CI1797" s="31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</row>
    <row r="1798" spans="1:99" x14ac:dyDescent="0.15">
      <c r="A1798" s="3"/>
      <c r="B1798" s="3"/>
      <c r="C1798" s="3"/>
      <c r="D1798" s="3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4"/>
      <c r="AD1798" s="3"/>
      <c r="AE1798" s="3"/>
      <c r="AF1798" s="3"/>
      <c r="AG1798" s="3"/>
      <c r="AH1798" s="3"/>
      <c r="AI1798" s="3"/>
      <c r="AJ1798" s="3"/>
      <c r="AK1798" s="3"/>
      <c r="AL1798" s="3"/>
      <c r="AM1798" s="1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0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29"/>
      <c r="BQ1798" s="34"/>
      <c r="BR1798" s="34"/>
      <c r="BS1798" s="34"/>
      <c r="BT1798" s="34"/>
      <c r="BU1798" s="34"/>
      <c r="BV1798" s="34"/>
      <c r="BW1798" s="34"/>
      <c r="BX1798" s="34"/>
      <c r="BY1798" s="31"/>
      <c r="BZ1798" s="31"/>
      <c r="CA1798" s="31"/>
      <c r="CB1798" s="31"/>
      <c r="CC1798" s="31"/>
      <c r="CD1798" s="31"/>
      <c r="CE1798" s="31"/>
      <c r="CF1798" s="31"/>
      <c r="CG1798" s="31"/>
      <c r="CH1798" s="31"/>
      <c r="CI1798" s="31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</row>
    <row r="1799" spans="1:99" x14ac:dyDescent="0.15">
      <c r="A1799" s="3"/>
      <c r="B1799" s="3"/>
      <c r="C1799" s="3"/>
      <c r="D1799" s="3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4"/>
      <c r="AD1799" s="3"/>
      <c r="AE1799" s="3"/>
      <c r="AF1799" s="3"/>
      <c r="AG1799" s="3"/>
      <c r="AH1799" s="3"/>
      <c r="AI1799" s="3"/>
      <c r="AJ1799" s="3"/>
      <c r="AK1799" s="3"/>
      <c r="AL1799" s="3"/>
      <c r="AM1799" s="1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0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29"/>
      <c r="BQ1799" s="34"/>
      <c r="BR1799" s="34"/>
      <c r="BS1799" s="34"/>
      <c r="BT1799" s="34"/>
      <c r="BU1799" s="34"/>
      <c r="BV1799" s="34"/>
      <c r="BW1799" s="34"/>
      <c r="BX1799" s="34"/>
      <c r="BY1799" s="31"/>
      <c r="BZ1799" s="31"/>
      <c r="CA1799" s="31"/>
      <c r="CB1799" s="31"/>
      <c r="CC1799" s="31"/>
      <c r="CD1799" s="31"/>
      <c r="CE1799" s="31"/>
      <c r="CF1799" s="31"/>
      <c r="CG1799" s="31"/>
      <c r="CH1799" s="31"/>
      <c r="CI1799" s="31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</row>
    <row r="1800" spans="1:99" x14ac:dyDescent="0.15">
      <c r="A1800" s="3"/>
      <c r="B1800" s="3"/>
      <c r="C1800" s="3"/>
      <c r="D1800" s="3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4"/>
      <c r="AD1800" s="3"/>
      <c r="AE1800" s="3"/>
      <c r="AF1800" s="3"/>
      <c r="AG1800" s="3"/>
      <c r="AH1800" s="3"/>
      <c r="AI1800" s="3"/>
      <c r="AJ1800" s="3"/>
      <c r="AK1800" s="3"/>
      <c r="AL1800" s="3"/>
      <c r="AM1800" s="1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0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29"/>
      <c r="BQ1800" s="34"/>
      <c r="BR1800" s="34"/>
      <c r="BS1800" s="34"/>
      <c r="BT1800" s="34"/>
      <c r="BU1800" s="34"/>
      <c r="BV1800" s="34"/>
      <c r="BW1800" s="34"/>
      <c r="BX1800" s="34"/>
      <c r="BY1800" s="31"/>
      <c r="BZ1800" s="31"/>
      <c r="CA1800" s="31"/>
      <c r="CB1800" s="31"/>
      <c r="CC1800" s="31"/>
      <c r="CD1800" s="31"/>
      <c r="CE1800" s="31"/>
      <c r="CF1800" s="31"/>
      <c r="CG1800" s="31"/>
      <c r="CH1800" s="31"/>
      <c r="CI1800" s="31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</row>
    <row r="1801" spans="1:99" x14ac:dyDescent="0.15">
      <c r="A1801" s="3"/>
      <c r="B1801" s="3"/>
      <c r="C1801" s="3"/>
      <c r="D1801" s="3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4"/>
      <c r="AD1801" s="3"/>
      <c r="AE1801" s="3"/>
      <c r="AF1801" s="3"/>
      <c r="AG1801" s="3"/>
      <c r="AH1801" s="3"/>
      <c r="AI1801" s="3"/>
      <c r="AJ1801" s="3"/>
      <c r="AK1801" s="3"/>
      <c r="AL1801" s="3"/>
      <c r="AM1801" s="1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0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29"/>
      <c r="BQ1801" s="34"/>
      <c r="BR1801" s="34"/>
      <c r="BS1801" s="34"/>
      <c r="BT1801" s="34"/>
      <c r="BU1801" s="34"/>
      <c r="BV1801" s="34"/>
      <c r="BW1801" s="34"/>
      <c r="BX1801" s="34"/>
      <c r="BY1801" s="31"/>
      <c r="BZ1801" s="31"/>
      <c r="CA1801" s="31"/>
      <c r="CB1801" s="31"/>
      <c r="CC1801" s="31"/>
      <c r="CD1801" s="31"/>
      <c r="CE1801" s="31"/>
      <c r="CF1801" s="31"/>
      <c r="CG1801" s="31"/>
      <c r="CH1801" s="31"/>
      <c r="CI1801" s="31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</row>
    <row r="1802" spans="1:99" x14ac:dyDescent="0.15">
      <c r="A1802" s="3"/>
      <c r="B1802" s="3"/>
      <c r="C1802" s="3"/>
      <c r="D1802" s="3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4"/>
      <c r="AD1802" s="3"/>
      <c r="AE1802" s="3"/>
      <c r="AF1802" s="3"/>
      <c r="AG1802" s="3"/>
      <c r="AH1802" s="3"/>
      <c r="AI1802" s="3"/>
      <c r="AJ1802" s="3"/>
      <c r="AK1802" s="3"/>
      <c r="AL1802" s="3"/>
      <c r="AM1802" s="1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0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29"/>
      <c r="BQ1802" s="34"/>
      <c r="BR1802" s="34"/>
      <c r="BS1802" s="34"/>
      <c r="BT1802" s="34"/>
      <c r="BU1802" s="34"/>
      <c r="BV1802" s="34"/>
      <c r="BW1802" s="34"/>
      <c r="BX1802" s="34"/>
      <c r="BY1802" s="31"/>
      <c r="BZ1802" s="31"/>
      <c r="CA1802" s="31"/>
      <c r="CB1802" s="31"/>
      <c r="CC1802" s="31"/>
      <c r="CD1802" s="31"/>
      <c r="CE1802" s="31"/>
      <c r="CF1802" s="31"/>
      <c r="CG1802" s="31"/>
      <c r="CH1802" s="31"/>
      <c r="CI1802" s="31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</row>
    <row r="1803" spans="1:99" x14ac:dyDescent="0.15">
      <c r="A1803" s="3"/>
      <c r="B1803" s="3"/>
      <c r="C1803" s="3"/>
      <c r="D1803" s="3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4"/>
      <c r="AD1803" s="3"/>
      <c r="AE1803" s="3"/>
      <c r="AF1803" s="3"/>
      <c r="AG1803" s="3"/>
      <c r="AH1803" s="3"/>
      <c r="AI1803" s="3"/>
      <c r="AJ1803" s="3"/>
      <c r="AK1803" s="3"/>
      <c r="AL1803" s="3"/>
      <c r="AM1803" s="1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0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29"/>
      <c r="BQ1803" s="34"/>
      <c r="BR1803" s="34"/>
      <c r="BS1803" s="34"/>
      <c r="BT1803" s="34"/>
      <c r="BU1803" s="34"/>
      <c r="BV1803" s="34"/>
      <c r="BW1803" s="34"/>
      <c r="BX1803" s="34"/>
      <c r="BY1803" s="31"/>
      <c r="BZ1803" s="31"/>
      <c r="CA1803" s="31"/>
      <c r="CB1803" s="31"/>
      <c r="CC1803" s="31"/>
      <c r="CD1803" s="31"/>
      <c r="CE1803" s="31"/>
      <c r="CF1803" s="31"/>
      <c r="CG1803" s="31"/>
      <c r="CH1803" s="31"/>
      <c r="CI1803" s="31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</row>
    <row r="1804" spans="1:99" x14ac:dyDescent="0.15">
      <c r="A1804" s="3"/>
      <c r="B1804" s="3"/>
      <c r="C1804" s="3"/>
      <c r="D1804" s="3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4"/>
      <c r="AD1804" s="3"/>
      <c r="AE1804" s="3"/>
      <c r="AF1804" s="3"/>
      <c r="AG1804" s="3"/>
      <c r="AH1804" s="3"/>
      <c r="AI1804" s="3"/>
      <c r="AJ1804" s="3"/>
      <c r="AK1804" s="3"/>
      <c r="AL1804" s="3"/>
      <c r="AM1804" s="1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0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29"/>
      <c r="BQ1804" s="34"/>
      <c r="BR1804" s="34"/>
      <c r="BS1804" s="34"/>
      <c r="BT1804" s="34"/>
      <c r="BU1804" s="34"/>
      <c r="BV1804" s="34"/>
      <c r="BW1804" s="34"/>
      <c r="BX1804" s="34"/>
      <c r="BY1804" s="31"/>
      <c r="BZ1804" s="31"/>
      <c r="CA1804" s="31"/>
      <c r="CB1804" s="31"/>
      <c r="CC1804" s="31"/>
      <c r="CD1804" s="31"/>
      <c r="CE1804" s="31"/>
      <c r="CF1804" s="31"/>
      <c r="CG1804" s="31"/>
      <c r="CH1804" s="31"/>
      <c r="CI1804" s="31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</row>
    <row r="1805" spans="1:99" x14ac:dyDescent="0.15">
      <c r="A1805" s="3"/>
      <c r="B1805" s="3"/>
      <c r="C1805" s="3"/>
      <c r="D1805" s="3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4"/>
      <c r="AD1805" s="3"/>
      <c r="AE1805" s="3"/>
      <c r="AF1805" s="3"/>
      <c r="AG1805" s="3"/>
      <c r="AH1805" s="3"/>
      <c r="AI1805" s="3"/>
      <c r="AJ1805" s="3"/>
      <c r="AK1805" s="3"/>
      <c r="AL1805" s="3"/>
      <c r="AM1805" s="1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0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29"/>
      <c r="BQ1805" s="34"/>
      <c r="BR1805" s="34"/>
      <c r="BS1805" s="34"/>
      <c r="BT1805" s="34"/>
      <c r="BU1805" s="34"/>
      <c r="BV1805" s="34"/>
      <c r="BW1805" s="34"/>
      <c r="BX1805" s="34"/>
      <c r="BY1805" s="31"/>
      <c r="BZ1805" s="31"/>
      <c r="CA1805" s="31"/>
      <c r="CB1805" s="31"/>
      <c r="CC1805" s="31"/>
      <c r="CD1805" s="31"/>
      <c r="CE1805" s="31"/>
      <c r="CF1805" s="31"/>
      <c r="CG1805" s="31"/>
      <c r="CH1805" s="31"/>
      <c r="CI1805" s="31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</row>
    <row r="1806" spans="1:99" x14ac:dyDescent="0.15">
      <c r="A1806" s="3"/>
      <c r="B1806" s="3"/>
      <c r="C1806" s="3"/>
      <c r="D1806" s="3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4"/>
      <c r="AD1806" s="3"/>
      <c r="AE1806" s="3"/>
      <c r="AF1806" s="3"/>
      <c r="AG1806" s="3"/>
      <c r="AH1806" s="3"/>
      <c r="AI1806" s="3"/>
      <c r="AJ1806" s="3"/>
      <c r="AK1806" s="3"/>
      <c r="AL1806" s="3"/>
      <c r="AM1806" s="1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0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29"/>
      <c r="BQ1806" s="34"/>
      <c r="BR1806" s="34"/>
      <c r="BS1806" s="34"/>
      <c r="BT1806" s="34"/>
      <c r="BU1806" s="34"/>
      <c r="BV1806" s="34"/>
      <c r="BW1806" s="34"/>
      <c r="BX1806" s="34"/>
      <c r="BY1806" s="31"/>
      <c r="BZ1806" s="31"/>
      <c r="CA1806" s="31"/>
      <c r="CB1806" s="31"/>
      <c r="CC1806" s="31"/>
      <c r="CD1806" s="31"/>
      <c r="CE1806" s="31"/>
      <c r="CF1806" s="31"/>
      <c r="CG1806" s="31"/>
      <c r="CH1806" s="31"/>
      <c r="CI1806" s="31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</row>
    <row r="1807" spans="1:99" x14ac:dyDescent="0.15">
      <c r="A1807" s="3"/>
      <c r="B1807" s="3"/>
      <c r="C1807" s="3"/>
      <c r="D1807" s="3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4"/>
      <c r="AD1807" s="3"/>
      <c r="AE1807" s="3"/>
      <c r="AF1807" s="3"/>
      <c r="AG1807" s="3"/>
      <c r="AH1807" s="3"/>
      <c r="AI1807" s="3"/>
      <c r="AJ1807" s="3"/>
      <c r="AK1807" s="3"/>
      <c r="AL1807" s="3"/>
      <c r="AM1807" s="1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0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29"/>
      <c r="BQ1807" s="34"/>
      <c r="BR1807" s="34"/>
      <c r="BS1807" s="34"/>
      <c r="BT1807" s="34"/>
      <c r="BU1807" s="34"/>
      <c r="BV1807" s="34"/>
      <c r="BW1807" s="34"/>
      <c r="BX1807" s="34"/>
      <c r="BY1807" s="31"/>
      <c r="BZ1807" s="31"/>
      <c r="CA1807" s="31"/>
      <c r="CB1807" s="31"/>
      <c r="CC1807" s="31"/>
      <c r="CD1807" s="31"/>
      <c r="CE1807" s="31"/>
      <c r="CF1807" s="31"/>
      <c r="CG1807" s="31"/>
      <c r="CH1807" s="31"/>
      <c r="CI1807" s="31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</row>
    <row r="1808" spans="1:99" x14ac:dyDescent="0.15">
      <c r="A1808" s="3"/>
      <c r="B1808" s="3"/>
      <c r="C1808" s="3"/>
      <c r="D1808" s="3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4"/>
      <c r="AD1808" s="3"/>
      <c r="AE1808" s="3"/>
      <c r="AF1808" s="3"/>
      <c r="AG1808" s="3"/>
      <c r="AH1808" s="3"/>
      <c r="AI1808" s="3"/>
      <c r="AJ1808" s="3"/>
      <c r="AK1808" s="3"/>
      <c r="AL1808" s="3"/>
      <c r="AM1808" s="1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0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29"/>
      <c r="BQ1808" s="34"/>
      <c r="BR1808" s="34"/>
      <c r="BS1808" s="34"/>
      <c r="BT1808" s="34"/>
      <c r="BU1808" s="34"/>
      <c r="BV1808" s="34"/>
      <c r="BW1808" s="34"/>
      <c r="BX1808" s="34"/>
      <c r="BY1808" s="31"/>
      <c r="BZ1808" s="31"/>
      <c r="CA1808" s="31"/>
      <c r="CB1808" s="31"/>
      <c r="CC1808" s="31"/>
      <c r="CD1808" s="31"/>
      <c r="CE1808" s="31"/>
      <c r="CF1808" s="31"/>
      <c r="CG1808" s="31"/>
      <c r="CH1808" s="31"/>
      <c r="CI1808" s="31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</row>
    <row r="1809" spans="1:99" x14ac:dyDescent="0.15">
      <c r="A1809" s="3"/>
      <c r="B1809" s="3"/>
      <c r="C1809" s="3"/>
      <c r="D1809" s="3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4"/>
      <c r="AD1809" s="3"/>
      <c r="AE1809" s="3"/>
      <c r="AF1809" s="3"/>
      <c r="AG1809" s="3"/>
      <c r="AH1809" s="3"/>
      <c r="AI1809" s="3"/>
      <c r="AJ1809" s="3"/>
      <c r="AK1809" s="3"/>
      <c r="AL1809" s="3"/>
      <c r="AM1809" s="1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0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29"/>
      <c r="BQ1809" s="34"/>
      <c r="BR1809" s="34"/>
      <c r="BS1809" s="34"/>
      <c r="BT1809" s="34"/>
      <c r="BU1809" s="34"/>
      <c r="BV1809" s="34"/>
      <c r="BW1809" s="34"/>
      <c r="BX1809" s="34"/>
      <c r="BY1809" s="31"/>
      <c r="BZ1809" s="31"/>
      <c r="CA1809" s="31"/>
      <c r="CB1809" s="31"/>
      <c r="CC1809" s="31"/>
      <c r="CD1809" s="31"/>
      <c r="CE1809" s="31"/>
      <c r="CF1809" s="31"/>
      <c r="CG1809" s="31"/>
      <c r="CH1809" s="31"/>
      <c r="CI1809" s="31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</row>
    <row r="1810" spans="1:99" x14ac:dyDescent="0.15">
      <c r="A1810" s="3"/>
      <c r="B1810" s="3"/>
      <c r="C1810" s="3"/>
      <c r="D1810" s="3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4"/>
      <c r="AD1810" s="3"/>
      <c r="AE1810" s="3"/>
      <c r="AF1810" s="3"/>
      <c r="AG1810" s="3"/>
      <c r="AH1810" s="3"/>
      <c r="AI1810" s="3"/>
      <c r="AJ1810" s="3"/>
      <c r="AK1810" s="3"/>
      <c r="AL1810" s="3"/>
      <c r="AM1810" s="1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0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29"/>
      <c r="BQ1810" s="34"/>
      <c r="BR1810" s="34"/>
      <c r="BS1810" s="34"/>
      <c r="BT1810" s="34"/>
      <c r="BU1810" s="34"/>
      <c r="BV1810" s="34"/>
      <c r="BW1810" s="34"/>
      <c r="BX1810" s="34"/>
      <c r="BY1810" s="31"/>
      <c r="BZ1810" s="31"/>
      <c r="CA1810" s="31"/>
      <c r="CB1810" s="31"/>
      <c r="CC1810" s="31"/>
      <c r="CD1810" s="31"/>
      <c r="CE1810" s="31"/>
      <c r="CF1810" s="31"/>
      <c r="CG1810" s="31"/>
      <c r="CH1810" s="31"/>
      <c r="CI1810" s="31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</row>
    <row r="1811" spans="1:99" x14ac:dyDescent="0.15">
      <c r="A1811" s="3"/>
      <c r="B1811" s="3"/>
      <c r="C1811" s="3"/>
      <c r="D1811" s="3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4"/>
      <c r="AD1811" s="3"/>
      <c r="AE1811" s="3"/>
      <c r="AF1811" s="3"/>
      <c r="AG1811" s="3"/>
      <c r="AH1811" s="3"/>
      <c r="AI1811" s="3"/>
      <c r="AJ1811" s="3"/>
      <c r="AK1811" s="3"/>
      <c r="AL1811" s="3"/>
      <c r="AM1811" s="1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0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29"/>
      <c r="BQ1811" s="34"/>
      <c r="BR1811" s="34"/>
      <c r="BS1811" s="34"/>
      <c r="BT1811" s="34"/>
      <c r="BU1811" s="34"/>
      <c r="BV1811" s="34"/>
      <c r="BW1811" s="34"/>
      <c r="BX1811" s="34"/>
      <c r="BY1811" s="31"/>
      <c r="BZ1811" s="31"/>
      <c r="CA1811" s="31"/>
      <c r="CB1811" s="31"/>
      <c r="CC1811" s="31"/>
      <c r="CD1811" s="31"/>
      <c r="CE1811" s="31"/>
      <c r="CF1811" s="31"/>
      <c r="CG1811" s="31"/>
      <c r="CH1811" s="31"/>
      <c r="CI1811" s="31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</row>
    <row r="1812" spans="1:99" x14ac:dyDescent="0.15">
      <c r="A1812" s="3"/>
      <c r="B1812" s="3"/>
      <c r="C1812" s="3"/>
      <c r="D1812" s="3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4"/>
      <c r="AD1812" s="3"/>
      <c r="AE1812" s="3"/>
      <c r="AF1812" s="3"/>
      <c r="AG1812" s="3"/>
      <c r="AH1812" s="3"/>
      <c r="AI1812" s="3"/>
      <c r="AJ1812" s="3"/>
      <c r="AK1812" s="3"/>
      <c r="AL1812" s="3"/>
      <c r="AM1812" s="1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0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29"/>
      <c r="BQ1812" s="34"/>
      <c r="BR1812" s="34"/>
      <c r="BS1812" s="34"/>
      <c r="BT1812" s="34"/>
      <c r="BU1812" s="34"/>
      <c r="BV1812" s="34"/>
      <c r="BW1812" s="34"/>
      <c r="BX1812" s="34"/>
      <c r="BY1812" s="31"/>
      <c r="BZ1812" s="31"/>
      <c r="CA1812" s="31"/>
      <c r="CB1812" s="31"/>
      <c r="CC1812" s="31"/>
      <c r="CD1812" s="31"/>
      <c r="CE1812" s="31"/>
      <c r="CF1812" s="31"/>
      <c r="CG1812" s="31"/>
      <c r="CH1812" s="31"/>
      <c r="CI1812" s="31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</row>
    <row r="1813" spans="1:99" x14ac:dyDescent="0.15">
      <c r="A1813" s="3"/>
      <c r="B1813" s="3"/>
      <c r="C1813" s="3"/>
      <c r="D1813" s="3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4"/>
      <c r="AD1813" s="3"/>
      <c r="AE1813" s="3"/>
      <c r="AF1813" s="3"/>
      <c r="AG1813" s="3"/>
      <c r="AH1813" s="3"/>
      <c r="AI1813" s="3"/>
      <c r="AJ1813" s="3"/>
      <c r="AK1813" s="3"/>
      <c r="AL1813" s="3"/>
      <c r="AM1813" s="1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0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29"/>
      <c r="BQ1813" s="34"/>
      <c r="BR1813" s="34"/>
      <c r="BS1813" s="34"/>
      <c r="BT1813" s="34"/>
      <c r="BU1813" s="34"/>
      <c r="BV1813" s="34"/>
      <c r="BW1813" s="34"/>
      <c r="BX1813" s="34"/>
      <c r="BY1813" s="31"/>
      <c r="BZ1813" s="31"/>
      <c r="CA1813" s="31"/>
      <c r="CB1813" s="31"/>
      <c r="CC1813" s="31"/>
      <c r="CD1813" s="31"/>
      <c r="CE1813" s="31"/>
      <c r="CF1813" s="31"/>
      <c r="CG1813" s="31"/>
      <c r="CH1813" s="31"/>
      <c r="CI1813" s="31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</row>
    <row r="1814" spans="1:99" x14ac:dyDescent="0.15">
      <c r="A1814" s="3"/>
      <c r="B1814" s="3"/>
      <c r="C1814" s="3"/>
      <c r="D1814" s="3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4"/>
      <c r="AD1814" s="3"/>
      <c r="AE1814" s="3"/>
      <c r="AF1814" s="3"/>
      <c r="AG1814" s="3"/>
      <c r="AH1814" s="3"/>
      <c r="AI1814" s="3"/>
      <c r="AJ1814" s="3"/>
      <c r="AK1814" s="3"/>
      <c r="AL1814" s="3"/>
      <c r="AM1814" s="1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0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29"/>
      <c r="BQ1814" s="34"/>
      <c r="BR1814" s="34"/>
      <c r="BS1814" s="34"/>
      <c r="BT1814" s="34"/>
      <c r="BU1814" s="34"/>
      <c r="BV1814" s="34"/>
      <c r="BW1814" s="34"/>
      <c r="BX1814" s="34"/>
      <c r="BY1814" s="31"/>
      <c r="BZ1814" s="31"/>
      <c r="CA1814" s="31"/>
      <c r="CB1814" s="31"/>
      <c r="CC1814" s="31"/>
      <c r="CD1814" s="31"/>
      <c r="CE1814" s="31"/>
      <c r="CF1814" s="31"/>
      <c r="CG1814" s="31"/>
      <c r="CH1814" s="31"/>
      <c r="CI1814" s="31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</row>
    <row r="1815" spans="1:99" x14ac:dyDescent="0.15">
      <c r="A1815" s="3"/>
      <c r="B1815" s="3"/>
      <c r="C1815" s="3"/>
      <c r="D1815" s="3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4"/>
      <c r="AD1815" s="3"/>
      <c r="AE1815" s="3"/>
      <c r="AF1815" s="3"/>
      <c r="AG1815" s="3"/>
      <c r="AH1815" s="3"/>
      <c r="AI1815" s="3"/>
      <c r="AJ1815" s="3"/>
      <c r="AK1815" s="3"/>
      <c r="AL1815" s="3"/>
      <c r="AM1815" s="1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0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29"/>
      <c r="BQ1815" s="34"/>
      <c r="BR1815" s="34"/>
      <c r="BS1815" s="34"/>
      <c r="BT1815" s="34"/>
      <c r="BU1815" s="34"/>
      <c r="BV1815" s="34"/>
      <c r="BW1815" s="34"/>
      <c r="BX1815" s="34"/>
      <c r="BY1815" s="31"/>
      <c r="BZ1815" s="31"/>
      <c r="CA1815" s="31"/>
      <c r="CB1815" s="31"/>
      <c r="CC1815" s="31"/>
      <c r="CD1815" s="31"/>
      <c r="CE1815" s="31"/>
      <c r="CF1815" s="31"/>
      <c r="CG1815" s="31"/>
      <c r="CH1815" s="31"/>
      <c r="CI1815" s="31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</row>
    <row r="1816" spans="1:99" x14ac:dyDescent="0.15">
      <c r="A1816" s="3"/>
      <c r="B1816" s="3"/>
      <c r="C1816" s="3"/>
      <c r="D1816" s="3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4"/>
      <c r="AD1816" s="3"/>
      <c r="AE1816" s="3"/>
      <c r="AF1816" s="3"/>
      <c r="AG1816" s="3"/>
      <c r="AH1816" s="3"/>
      <c r="AI1816" s="3"/>
      <c r="AJ1816" s="3"/>
      <c r="AK1816" s="3"/>
      <c r="AL1816" s="3"/>
      <c r="AM1816" s="1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0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29"/>
      <c r="BQ1816" s="34"/>
      <c r="BR1816" s="34"/>
      <c r="BS1816" s="34"/>
      <c r="BT1816" s="34"/>
      <c r="BU1816" s="34"/>
      <c r="BV1816" s="34"/>
      <c r="BW1816" s="34"/>
      <c r="BX1816" s="34"/>
      <c r="BY1816" s="31"/>
      <c r="BZ1816" s="31"/>
      <c r="CA1816" s="31"/>
      <c r="CB1816" s="31"/>
      <c r="CC1816" s="31"/>
      <c r="CD1816" s="31"/>
      <c r="CE1816" s="31"/>
      <c r="CF1816" s="31"/>
      <c r="CG1816" s="31"/>
      <c r="CH1816" s="31"/>
      <c r="CI1816" s="31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</row>
    <row r="1817" spans="1:99" x14ac:dyDescent="0.15">
      <c r="A1817" s="3"/>
      <c r="B1817" s="3"/>
      <c r="C1817" s="3"/>
      <c r="D1817" s="3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4"/>
      <c r="AD1817" s="3"/>
      <c r="AE1817" s="3"/>
      <c r="AF1817" s="3"/>
      <c r="AG1817" s="3"/>
      <c r="AH1817" s="3"/>
      <c r="AI1817" s="3"/>
      <c r="AJ1817" s="3"/>
      <c r="AK1817" s="3"/>
      <c r="AL1817" s="3"/>
      <c r="AM1817" s="1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0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29"/>
      <c r="BQ1817" s="34"/>
      <c r="BR1817" s="34"/>
      <c r="BS1817" s="34"/>
      <c r="BT1817" s="34"/>
      <c r="BU1817" s="34"/>
      <c r="BV1817" s="34"/>
      <c r="BW1817" s="34"/>
      <c r="BX1817" s="34"/>
      <c r="BY1817" s="31"/>
      <c r="BZ1817" s="31"/>
      <c r="CA1817" s="31"/>
      <c r="CB1817" s="31"/>
      <c r="CC1817" s="31"/>
      <c r="CD1817" s="31"/>
      <c r="CE1817" s="31"/>
      <c r="CF1817" s="31"/>
      <c r="CG1817" s="31"/>
      <c r="CH1817" s="31"/>
      <c r="CI1817" s="31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</row>
    <row r="1818" spans="1:99" x14ac:dyDescent="0.15">
      <c r="A1818" s="3"/>
      <c r="B1818" s="3"/>
      <c r="C1818" s="3"/>
      <c r="D1818" s="3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4"/>
      <c r="AD1818" s="3"/>
      <c r="AE1818" s="3"/>
      <c r="AF1818" s="3"/>
      <c r="AG1818" s="3"/>
      <c r="AH1818" s="3"/>
      <c r="AI1818" s="3"/>
      <c r="AJ1818" s="3"/>
      <c r="AK1818" s="3"/>
      <c r="AL1818" s="3"/>
      <c r="AM1818" s="1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0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29"/>
      <c r="BQ1818" s="34"/>
      <c r="BR1818" s="34"/>
      <c r="BS1818" s="34"/>
      <c r="BT1818" s="34"/>
      <c r="BU1818" s="34"/>
      <c r="BV1818" s="34"/>
      <c r="BW1818" s="34"/>
      <c r="BX1818" s="34"/>
      <c r="BY1818" s="31"/>
      <c r="BZ1818" s="31"/>
      <c r="CA1818" s="31"/>
      <c r="CB1818" s="31"/>
      <c r="CC1818" s="31"/>
      <c r="CD1818" s="31"/>
      <c r="CE1818" s="31"/>
      <c r="CF1818" s="31"/>
      <c r="CG1818" s="31"/>
      <c r="CH1818" s="31"/>
      <c r="CI1818" s="31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</row>
    <row r="1819" spans="1:99" x14ac:dyDescent="0.15">
      <c r="A1819" s="3"/>
      <c r="B1819" s="3"/>
      <c r="C1819" s="3"/>
      <c r="D1819" s="3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4"/>
      <c r="AD1819" s="3"/>
      <c r="AE1819" s="3"/>
      <c r="AF1819" s="3"/>
      <c r="AG1819" s="3"/>
      <c r="AH1819" s="3"/>
      <c r="AI1819" s="3"/>
      <c r="AJ1819" s="3"/>
      <c r="AK1819" s="3"/>
      <c r="AL1819" s="3"/>
      <c r="AM1819" s="1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0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29"/>
      <c r="BQ1819" s="34"/>
      <c r="BR1819" s="34"/>
      <c r="BS1819" s="34"/>
      <c r="BT1819" s="34"/>
      <c r="BU1819" s="34"/>
      <c r="BV1819" s="34"/>
      <c r="BW1819" s="34"/>
      <c r="BX1819" s="34"/>
      <c r="BY1819" s="31"/>
      <c r="BZ1819" s="31"/>
      <c r="CA1819" s="31"/>
      <c r="CB1819" s="31"/>
      <c r="CC1819" s="31"/>
      <c r="CD1819" s="31"/>
      <c r="CE1819" s="31"/>
      <c r="CF1819" s="31"/>
      <c r="CG1819" s="31"/>
      <c r="CH1819" s="31"/>
      <c r="CI1819" s="31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</row>
    <row r="1820" spans="1:99" x14ac:dyDescent="0.15">
      <c r="A1820" s="3"/>
      <c r="B1820" s="3"/>
      <c r="C1820" s="3"/>
      <c r="D1820" s="3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4"/>
      <c r="AD1820" s="3"/>
      <c r="AE1820" s="3"/>
      <c r="AF1820" s="3"/>
      <c r="AG1820" s="3"/>
      <c r="AH1820" s="3"/>
      <c r="AI1820" s="3"/>
      <c r="AJ1820" s="3"/>
      <c r="AK1820" s="3"/>
      <c r="AL1820" s="3"/>
      <c r="AM1820" s="1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0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29"/>
      <c r="BQ1820" s="34"/>
      <c r="BR1820" s="34"/>
      <c r="BS1820" s="34"/>
      <c r="BT1820" s="34"/>
      <c r="BU1820" s="34"/>
      <c r="BV1820" s="34"/>
      <c r="BW1820" s="34"/>
      <c r="BX1820" s="34"/>
      <c r="BY1820" s="31"/>
      <c r="BZ1820" s="31"/>
      <c r="CA1820" s="31"/>
      <c r="CB1820" s="31"/>
      <c r="CC1820" s="31"/>
      <c r="CD1820" s="31"/>
      <c r="CE1820" s="31"/>
      <c r="CF1820" s="31"/>
      <c r="CG1820" s="31"/>
      <c r="CH1820" s="31"/>
      <c r="CI1820" s="31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</row>
    <row r="1821" spans="1:99" x14ac:dyDescent="0.15">
      <c r="A1821" s="3"/>
      <c r="B1821" s="3"/>
      <c r="C1821" s="3"/>
      <c r="D1821" s="3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4"/>
      <c r="AD1821" s="3"/>
      <c r="AE1821" s="3"/>
      <c r="AF1821" s="3"/>
      <c r="AG1821" s="3"/>
      <c r="AH1821" s="3"/>
      <c r="AI1821" s="3"/>
      <c r="AJ1821" s="3"/>
      <c r="AK1821" s="3"/>
      <c r="AL1821" s="3"/>
      <c r="AM1821" s="1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0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29"/>
      <c r="BQ1821" s="34"/>
      <c r="BR1821" s="34"/>
      <c r="BS1821" s="34"/>
      <c r="BT1821" s="34"/>
      <c r="BU1821" s="34"/>
      <c r="BV1821" s="34"/>
      <c r="BW1821" s="34"/>
      <c r="BX1821" s="34"/>
      <c r="BY1821" s="31"/>
      <c r="BZ1821" s="31"/>
      <c r="CA1821" s="31"/>
      <c r="CB1821" s="31"/>
      <c r="CC1821" s="31"/>
      <c r="CD1821" s="31"/>
      <c r="CE1821" s="31"/>
      <c r="CF1821" s="31"/>
      <c r="CG1821" s="31"/>
      <c r="CH1821" s="31"/>
      <c r="CI1821" s="31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</row>
    <row r="1822" spans="1:99" x14ac:dyDescent="0.15">
      <c r="A1822" s="3"/>
      <c r="B1822" s="3"/>
      <c r="C1822" s="3"/>
      <c r="D1822" s="3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4"/>
      <c r="AD1822" s="3"/>
      <c r="AE1822" s="3"/>
      <c r="AF1822" s="3"/>
      <c r="AG1822" s="3"/>
      <c r="AH1822" s="3"/>
      <c r="AI1822" s="3"/>
      <c r="AJ1822" s="3"/>
      <c r="AK1822" s="3"/>
      <c r="AL1822" s="3"/>
      <c r="AM1822" s="1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0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29"/>
      <c r="BQ1822" s="34"/>
      <c r="BR1822" s="34"/>
      <c r="BS1822" s="34"/>
      <c r="BT1822" s="34"/>
      <c r="BU1822" s="34"/>
      <c r="BV1822" s="34"/>
      <c r="BW1822" s="34"/>
      <c r="BX1822" s="34"/>
      <c r="BY1822" s="31"/>
      <c r="BZ1822" s="31"/>
      <c r="CA1822" s="31"/>
      <c r="CB1822" s="31"/>
      <c r="CC1822" s="31"/>
      <c r="CD1822" s="31"/>
      <c r="CE1822" s="31"/>
      <c r="CF1822" s="31"/>
      <c r="CG1822" s="31"/>
      <c r="CH1822" s="31"/>
      <c r="CI1822" s="31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</row>
    <row r="1823" spans="1:99" x14ac:dyDescent="0.15">
      <c r="A1823" s="3"/>
      <c r="B1823" s="3"/>
      <c r="C1823" s="3"/>
      <c r="D1823" s="3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4"/>
      <c r="AD1823" s="3"/>
      <c r="AE1823" s="3"/>
      <c r="AF1823" s="3"/>
      <c r="AG1823" s="3"/>
      <c r="AH1823" s="3"/>
      <c r="AI1823" s="3"/>
      <c r="AJ1823" s="3"/>
      <c r="AK1823" s="3"/>
      <c r="AL1823" s="3"/>
      <c r="AM1823" s="1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0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29"/>
      <c r="BQ1823" s="34"/>
      <c r="BR1823" s="34"/>
      <c r="BS1823" s="34"/>
      <c r="BT1823" s="34"/>
      <c r="BU1823" s="34"/>
      <c r="BV1823" s="34"/>
      <c r="BW1823" s="34"/>
      <c r="BX1823" s="34"/>
      <c r="BY1823" s="31"/>
      <c r="BZ1823" s="31"/>
      <c r="CA1823" s="31"/>
      <c r="CB1823" s="31"/>
      <c r="CC1823" s="31"/>
      <c r="CD1823" s="31"/>
      <c r="CE1823" s="31"/>
      <c r="CF1823" s="31"/>
      <c r="CG1823" s="31"/>
      <c r="CH1823" s="31"/>
      <c r="CI1823" s="31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</row>
    <row r="1824" spans="1:99" x14ac:dyDescent="0.15">
      <c r="A1824" s="3"/>
      <c r="B1824" s="3"/>
      <c r="C1824" s="3"/>
      <c r="D1824" s="3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4"/>
      <c r="AD1824" s="3"/>
      <c r="AE1824" s="3"/>
      <c r="AF1824" s="3"/>
      <c r="AG1824" s="3"/>
      <c r="AH1824" s="3"/>
      <c r="AI1824" s="3"/>
      <c r="AJ1824" s="3"/>
      <c r="AK1824" s="3"/>
      <c r="AL1824" s="3"/>
      <c r="AM1824" s="1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0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29"/>
      <c r="BQ1824" s="34"/>
      <c r="BR1824" s="34"/>
      <c r="BS1824" s="34"/>
      <c r="BT1824" s="34"/>
      <c r="BU1824" s="34"/>
      <c r="BV1824" s="34"/>
      <c r="BW1824" s="34"/>
      <c r="BX1824" s="34"/>
      <c r="BY1824" s="31"/>
      <c r="BZ1824" s="31"/>
      <c r="CA1824" s="31"/>
      <c r="CB1824" s="31"/>
      <c r="CC1824" s="31"/>
      <c r="CD1824" s="31"/>
      <c r="CE1824" s="31"/>
      <c r="CF1824" s="31"/>
      <c r="CG1824" s="31"/>
      <c r="CH1824" s="31"/>
      <c r="CI1824" s="31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</row>
    <row r="1825" spans="1:99" x14ac:dyDescent="0.15">
      <c r="A1825" s="3"/>
      <c r="B1825" s="3"/>
      <c r="C1825" s="3"/>
      <c r="D1825" s="3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4"/>
      <c r="AD1825" s="3"/>
      <c r="AE1825" s="3"/>
      <c r="AF1825" s="3"/>
      <c r="AG1825" s="3"/>
      <c r="AH1825" s="3"/>
      <c r="AI1825" s="3"/>
      <c r="AJ1825" s="3"/>
      <c r="AK1825" s="3"/>
      <c r="AL1825" s="3"/>
      <c r="AM1825" s="1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0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29"/>
      <c r="BQ1825" s="34"/>
      <c r="BR1825" s="34"/>
      <c r="BS1825" s="34"/>
      <c r="BT1825" s="34"/>
      <c r="BU1825" s="34"/>
      <c r="BV1825" s="34"/>
      <c r="BW1825" s="34"/>
      <c r="BX1825" s="34"/>
      <c r="BY1825" s="31"/>
      <c r="BZ1825" s="31"/>
      <c r="CA1825" s="31"/>
      <c r="CB1825" s="31"/>
      <c r="CC1825" s="31"/>
      <c r="CD1825" s="31"/>
      <c r="CE1825" s="31"/>
      <c r="CF1825" s="31"/>
      <c r="CG1825" s="31"/>
      <c r="CH1825" s="31"/>
      <c r="CI1825" s="31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</row>
    <row r="1826" spans="1:99" x14ac:dyDescent="0.15">
      <c r="A1826" s="3"/>
      <c r="B1826" s="3"/>
      <c r="C1826" s="3"/>
      <c r="D1826" s="3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4"/>
      <c r="AD1826" s="3"/>
      <c r="AE1826" s="3"/>
      <c r="AF1826" s="3"/>
      <c r="AG1826" s="3"/>
      <c r="AH1826" s="3"/>
      <c r="AI1826" s="3"/>
      <c r="AJ1826" s="3"/>
      <c r="AK1826" s="3"/>
      <c r="AL1826" s="3"/>
      <c r="AM1826" s="1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0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29"/>
      <c r="BQ1826" s="34"/>
      <c r="BR1826" s="34"/>
      <c r="BS1826" s="34"/>
      <c r="BT1826" s="34"/>
      <c r="BU1826" s="34"/>
      <c r="BV1826" s="34"/>
      <c r="BW1826" s="34"/>
      <c r="BX1826" s="34"/>
      <c r="BY1826" s="31"/>
      <c r="BZ1826" s="31"/>
      <c r="CA1826" s="31"/>
      <c r="CB1826" s="31"/>
      <c r="CC1826" s="31"/>
      <c r="CD1826" s="31"/>
      <c r="CE1826" s="31"/>
      <c r="CF1826" s="31"/>
      <c r="CG1826" s="31"/>
      <c r="CH1826" s="31"/>
      <c r="CI1826" s="31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</row>
    <row r="1827" spans="1:99" x14ac:dyDescent="0.15">
      <c r="A1827" s="3"/>
      <c r="B1827" s="3"/>
      <c r="C1827" s="3"/>
      <c r="D1827" s="3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4"/>
      <c r="AD1827" s="3"/>
      <c r="AE1827" s="3"/>
      <c r="AF1827" s="3"/>
      <c r="AG1827" s="3"/>
      <c r="AH1827" s="3"/>
      <c r="AI1827" s="3"/>
      <c r="AJ1827" s="3"/>
      <c r="AK1827" s="3"/>
      <c r="AL1827" s="3"/>
      <c r="AM1827" s="1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0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29"/>
      <c r="BQ1827" s="34"/>
      <c r="BR1827" s="34"/>
      <c r="BS1827" s="34"/>
      <c r="BT1827" s="34"/>
      <c r="BU1827" s="34"/>
      <c r="BV1827" s="34"/>
      <c r="BW1827" s="34"/>
      <c r="BX1827" s="34"/>
      <c r="BY1827" s="31"/>
      <c r="BZ1827" s="31"/>
      <c r="CA1827" s="31"/>
      <c r="CB1827" s="31"/>
      <c r="CC1827" s="31"/>
      <c r="CD1827" s="31"/>
      <c r="CE1827" s="31"/>
      <c r="CF1827" s="31"/>
      <c r="CG1827" s="31"/>
      <c r="CH1827" s="31"/>
      <c r="CI1827" s="31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</row>
    <row r="1828" spans="1:99" x14ac:dyDescent="0.15">
      <c r="A1828" s="3"/>
      <c r="B1828" s="3"/>
      <c r="C1828" s="3"/>
      <c r="D1828" s="3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4"/>
      <c r="AD1828" s="3"/>
      <c r="AE1828" s="3"/>
      <c r="AF1828" s="3"/>
      <c r="AG1828" s="3"/>
      <c r="AH1828" s="3"/>
      <c r="AI1828" s="3"/>
      <c r="AJ1828" s="3"/>
      <c r="AK1828" s="3"/>
      <c r="AL1828" s="3"/>
      <c r="AM1828" s="1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0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29"/>
      <c r="BQ1828" s="34"/>
      <c r="BR1828" s="34"/>
      <c r="BS1828" s="34"/>
      <c r="BT1828" s="34"/>
      <c r="BU1828" s="34"/>
      <c r="BV1828" s="34"/>
      <c r="BW1828" s="34"/>
      <c r="BX1828" s="34"/>
      <c r="BY1828" s="31"/>
      <c r="BZ1828" s="31"/>
      <c r="CA1828" s="31"/>
      <c r="CB1828" s="31"/>
      <c r="CC1828" s="31"/>
      <c r="CD1828" s="31"/>
      <c r="CE1828" s="31"/>
      <c r="CF1828" s="31"/>
      <c r="CG1828" s="31"/>
      <c r="CH1828" s="31"/>
      <c r="CI1828" s="31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</row>
    <row r="1829" spans="1:99" x14ac:dyDescent="0.15">
      <c r="A1829" s="3"/>
      <c r="B1829" s="3"/>
      <c r="C1829" s="3"/>
      <c r="D1829" s="3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4"/>
      <c r="AD1829" s="3"/>
      <c r="AE1829" s="3"/>
      <c r="AF1829" s="3"/>
      <c r="AG1829" s="3"/>
      <c r="AH1829" s="3"/>
      <c r="AI1829" s="3"/>
      <c r="AJ1829" s="3"/>
      <c r="AK1829" s="3"/>
      <c r="AL1829" s="3"/>
      <c r="AM1829" s="1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0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29"/>
      <c r="BQ1829" s="34"/>
      <c r="BR1829" s="34"/>
      <c r="BS1829" s="34"/>
      <c r="BT1829" s="34"/>
      <c r="BU1829" s="34"/>
      <c r="BV1829" s="34"/>
      <c r="BW1829" s="34"/>
      <c r="BX1829" s="34"/>
      <c r="BY1829" s="31"/>
      <c r="BZ1829" s="31"/>
      <c r="CA1829" s="31"/>
      <c r="CB1829" s="31"/>
      <c r="CC1829" s="31"/>
      <c r="CD1829" s="31"/>
      <c r="CE1829" s="31"/>
      <c r="CF1829" s="31"/>
      <c r="CG1829" s="31"/>
      <c r="CH1829" s="31"/>
      <c r="CI1829" s="31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</row>
    <row r="1830" spans="1:99" x14ac:dyDescent="0.15">
      <c r="A1830" s="3"/>
      <c r="B1830" s="3"/>
      <c r="C1830" s="3"/>
      <c r="D1830" s="3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4"/>
      <c r="AD1830" s="3"/>
      <c r="AE1830" s="3"/>
      <c r="AF1830" s="3"/>
      <c r="AG1830" s="3"/>
      <c r="AH1830" s="3"/>
      <c r="AI1830" s="3"/>
      <c r="AJ1830" s="3"/>
      <c r="AK1830" s="3"/>
      <c r="AL1830" s="3"/>
      <c r="AM1830" s="1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0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29"/>
      <c r="BQ1830" s="34"/>
      <c r="BR1830" s="34"/>
      <c r="BS1830" s="34"/>
      <c r="BT1830" s="34"/>
      <c r="BU1830" s="34"/>
      <c r="BV1830" s="34"/>
      <c r="BW1830" s="34"/>
      <c r="BX1830" s="34"/>
      <c r="BY1830" s="31"/>
      <c r="BZ1830" s="31"/>
      <c r="CA1830" s="31"/>
      <c r="CB1830" s="31"/>
      <c r="CC1830" s="31"/>
      <c r="CD1830" s="31"/>
      <c r="CE1830" s="31"/>
      <c r="CF1830" s="31"/>
      <c r="CG1830" s="31"/>
      <c r="CH1830" s="31"/>
      <c r="CI1830" s="31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</row>
    <row r="1831" spans="1:99" x14ac:dyDescent="0.15">
      <c r="A1831" s="3"/>
      <c r="B1831" s="3"/>
      <c r="C1831" s="3"/>
      <c r="D1831" s="3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4"/>
      <c r="AD1831" s="3"/>
      <c r="AE1831" s="3"/>
      <c r="AF1831" s="3"/>
      <c r="AG1831" s="3"/>
      <c r="AH1831" s="3"/>
      <c r="AI1831" s="3"/>
      <c r="AJ1831" s="3"/>
      <c r="AK1831" s="3"/>
      <c r="AL1831" s="3"/>
      <c r="AM1831" s="1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0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29"/>
      <c r="BQ1831" s="34"/>
      <c r="BR1831" s="34"/>
      <c r="BS1831" s="34"/>
      <c r="BT1831" s="34"/>
      <c r="BU1831" s="34"/>
      <c r="BV1831" s="34"/>
      <c r="BW1831" s="34"/>
      <c r="BX1831" s="34"/>
      <c r="BY1831" s="31"/>
      <c r="BZ1831" s="31"/>
      <c r="CA1831" s="31"/>
      <c r="CB1831" s="31"/>
      <c r="CC1831" s="31"/>
      <c r="CD1831" s="31"/>
      <c r="CE1831" s="31"/>
      <c r="CF1831" s="31"/>
      <c r="CG1831" s="31"/>
      <c r="CH1831" s="31"/>
      <c r="CI1831" s="31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</row>
    <row r="1832" spans="1:99" x14ac:dyDescent="0.15">
      <c r="A1832" s="3"/>
      <c r="B1832" s="3"/>
      <c r="C1832" s="3"/>
      <c r="D1832" s="3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4"/>
      <c r="AD1832" s="3"/>
      <c r="AE1832" s="3"/>
      <c r="AF1832" s="3"/>
      <c r="AG1832" s="3"/>
      <c r="AH1832" s="3"/>
      <c r="AI1832" s="3"/>
      <c r="AJ1832" s="3"/>
      <c r="AK1832" s="3"/>
      <c r="AL1832" s="3"/>
      <c r="AM1832" s="1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0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29"/>
      <c r="BQ1832" s="34"/>
      <c r="BR1832" s="34"/>
      <c r="BS1832" s="34"/>
      <c r="BT1832" s="34"/>
      <c r="BU1832" s="34"/>
      <c r="BV1832" s="34"/>
      <c r="BW1832" s="34"/>
      <c r="BX1832" s="34"/>
      <c r="BY1832" s="31"/>
      <c r="BZ1832" s="31"/>
      <c r="CA1832" s="31"/>
      <c r="CB1832" s="31"/>
      <c r="CC1832" s="31"/>
      <c r="CD1832" s="31"/>
      <c r="CE1832" s="31"/>
      <c r="CF1832" s="31"/>
      <c r="CG1832" s="31"/>
      <c r="CH1832" s="31"/>
      <c r="CI1832" s="31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</row>
    <row r="1833" spans="1:99" x14ac:dyDescent="0.15">
      <c r="A1833" s="3"/>
      <c r="B1833" s="3"/>
      <c r="C1833" s="3"/>
      <c r="D1833" s="3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4"/>
      <c r="AD1833" s="3"/>
      <c r="AE1833" s="3"/>
      <c r="AF1833" s="3"/>
      <c r="AG1833" s="3"/>
      <c r="AH1833" s="3"/>
      <c r="AI1833" s="3"/>
      <c r="AJ1833" s="3"/>
      <c r="AK1833" s="3"/>
      <c r="AL1833" s="3"/>
      <c r="AM1833" s="1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0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29"/>
      <c r="BQ1833" s="34"/>
      <c r="BR1833" s="34"/>
      <c r="BS1833" s="34"/>
      <c r="BT1833" s="34"/>
      <c r="BU1833" s="34"/>
      <c r="BV1833" s="34"/>
      <c r="BW1833" s="34"/>
      <c r="BX1833" s="34"/>
      <c r="BY1833" s="31"/>
      <c r="BZ1833" s="31"/>
      <c r="CA1833" s="31"/>
      <c r="CB1833" s="31"/>
      <c r="CC1833" s="31"/>
      <c r="CD1833" s="31"/>
      <c r="CE1833" s="31"/>
      <c r="CF1833" s="31"/>
      <c r="CG1833" s="31"/>
      <c r="CH1833" s="31"/>
      <c r="CI1833" s="31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</row>
    <row r="1834" spans="1:99" x14ac:dyDescent="0.15">
      <c r="A1834" s="3"/>
      <c r="B1834" s="3"/>
      <c r="C1834" s="3"/>
      <c r="D1834" s="3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4"/>
      <c r="AD1834" s="3"/>
      <c r="AE1834" s="3"/>
      <c r="AF1834" s="3"/>
      <c r="AG1834" s="3"/>
      <c r="AH1834" s="3"/>
      <c r="AI1834" s="3"/>
      <c r="AJ1834" s="3"/>
      <c r="AK1834" s="3"/>
      <c r="AL1834" s="3"/>
      <c r="AM1834" s="1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0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29"/>
      <c r="BQ1834" s="34"/>
      <c r="BR1834" s="34"/>
      <c r="BS1834" s="34"/>
      <c r="BT1834" s="34"/>
      <c r="BU1834" s="34"/>
      <c r="BV1834" s="34"/>
      <c r="BW1834" s="34"/>
      <c r="BX1834" s="34"/>
      <c r="BY1834" s="31"/>
      <c r="BZ1834" s="31"/>
      <c r="CA1834" s="31"/>
      <c r="CB1834" s="31"/>
      <c r="CC1834" s="31"/>
      <c r="CD1834" s="31"/>
      <c r="CE1834" s="31"/>
      <c r="CF1834" s="31"/>
      <c r="CG1834" s="31"/>
      <c r="CH1834" s="31"/>
      <c r="CI1834" s="31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</row>
    <row r="1835" spans="1:99" x14ac:dyDescent="0.15">
      <c r="A1835" s="3"/>
      <c r="B1835" s="3"/>
      <c r="C1835" s="3"/>
      <c r="D1835" s="3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4"/>
      <c r="AD1835" s="3"/>
      <c r="AE1835" s="3"/>
      <c r="AF1835" s="3"/>
      <c r="AG1835" s="3"/>
      <c r="AH1835" s="3"/>
      <c r="AI1835" s="3"/>
      <c r="AJ1835" s="3"/>
      <c r="AK1835" s="3"/>
      <c r="AL1835" s="3"/>
      <c r="AM1835" s="1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0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29"/>
      <c r="BQ1835" s="34"/>
      <c r="BR1835" s="34"/>
      <c r="BS1835" s="34"/>
      <c r="BT1835" s="34"/>
      <c r="BU1835" s="34"/>
      <c r="BV1835" s="34"/>
      <c r="BW1835" s="34"/>
      <c r="BX1835" s="34"/>
      <c r="BY1835" s="31"/>
      <c r="BZ1835" s="31"/>
      <c r="CA1835" s="31"/>
      <c r="CB1835" s="31"/>
      <c r="CC1835" s="31"/>
      <c r="CD1835" s="31"/>
      <c r="CE1835" s="31"/>
      <c r="CF1835" s="31"/>
      <c r="CG1835" s="31"/>
      <c r="CH1835" s="31"/>
      <c r="CI1835" s="31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</row>
    <row r="1836" spans="1:99" x14ac:dyDescent="0.15">
      <c r="A1836" s="3"/>
      <c r="B1836" s="3"/>
      <c r="C1836" s="3"/>
      <c r="D1836" s="3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4"/>
      <c r="AD1836" s="3"/>
      <c r="AE1836" s="3"/>
      <c r="AF1836" s="3"/>
      <c r="AG1836" s="3"/>
      <c r="AH1836" s="3"/>
      <c r="AI1836" s="3"/>
      <c r="AJ1836" s="3"/>
      <c r="AK1836" s="3"/>
      <c r="AL1836" s="3"/>
      <c r="AM1836" s="1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0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29"/>
      <c r="BQ1836" s="34"/>
      <c r="BR1836" s="34"/>
      <c r="BS1836" s="34"/>
      <c r="BT1836" s="34"/>
      <c r="BU1836" s="34"/>
      <c r="BV1836" s="34"/>
      <c r="BW1836" s="34"/>
      <c r="BX1836" s="34"/>
      <c r="BY1836" s="31"/>
      <c r="BZ1836" s="31"/>
      <c r="CA1836" s="31"/>
      <c r="CB1836" s="31"/>
      <c r="CC1836" s="31"/>
      <c r="CD1836" s="31"/>
      <c r="CE1836" s="31"/>
      <c r="CF1836" s="31"/>
      <c r="CG1836" s="31"/>
      <c r="CH1836" s="31"/>
      <c r="CI1836" s="31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</row>
    <row r="1837" spans="1:99" x14ac:dyDescent="0.15">
      <c r="A1837" s="3"/>
      <c r="B1837" s="3"/>
      <c r="C1837" s="3"/>
      <c r="D1837" s="3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4"/>
      <c r="AD1837" s="3"/>
      <c r="AE1837" s="3"/>
      <c r="AF1837" s="3"/>
      <c r="AG1837" s="3"/>
      <c r="AH1837" s="3"/>
      <c r="AI1837" s="3"/>
      <c r="AJ1837" s="3"/>
      <c r="AK1837" s="3"/>
      <c r="AL1837" s="3"/>
      <c r="AM1837" s="1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0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29"/>
      <c r="BQ1837" s="34"/>
      <c r="BR1837" s="34"/>
      <c r="BS1837" s="34"/>
      <c r="BT1837" s="34"/>
      <c r="BU1837" s="34"/>
      <c r="BV1837" s="34"/>
      <c r="BW1837" s="34"/>
      <c r="BX1837" s="34"/>
      <c r="BY1837" s="31"/>
      <c r="BZ1837" s="31"/>
      <c r="CA1837" s="31"/>
      <c r="CB1837" s="31"/>
      <c r="CC1837" s="31"/>
      <c r="CD1837" s="31"/>
      <c r="CE1837" s="31"/>
      <c r="CF1837" s="31"/>
      <c r="CG1837" s="31"/>
      <c r="CH1837" s="31"/>
      <c r="CI1837" s="31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</row>
    <row r="1838" spans="1:99" x14ac:dyDescent="0.15">
      <c r="A1838" s="3"/>
      <c r="B1838" s="3"/>
      <c r="C1838" s="3"/>
      <c r="D1838" s="3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4"/>
      <c r="AD1838" s="3"/>
      <c r="AE1838" s="3"/>
      <c r="AF1838" s="3"/>
      <c r="AG1838" s="3"/>
      <c r="AH1838" s="3"/>
      <c r="AI1838" s="3"/>
      <c r="AJ1838" s="3"/>
      <c r="AK1838" s="3"/>
      <c r="AL1838" s="3"/>
      <c r="AM1838" s="1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0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29"/>
      <c r="BQ1838" s="34"/>
      <c r="BR1838" s="34"/>
      <c r="BS1838" s="34"/>
      <c r="BT1838" s="34"/>
      <c r="BU1838" s="34"/>
      <c r="BV1838" s="34"/>
      <c r="BW1838" s="34"/>
      <c r="BX1838" s="34"/>
      <c r="BY1838" s="31"/>
      <c r="BZ1838" s="31"/>
      <c r="CA1838" s="31"/>
      <c r="CB1838" s="31"/>
      <c r="CC1838" s="31"/>
      <c r="CD1838" s="31"/>
      <c r="CE1838" s="31"/>
      <c r="CF1838" s="31"/>
      <c r="CG1838" s="31"/>
      <c r="CH1838" s="31"/>
      <c r="CI1838" s="31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</row>
    <row r="1839" spans="1:99" x14ac:dyDescent="0.15">
      <c r="A1839" s="3"/>
      <c r="B1839" s="3"/>
      <c r="C1839" s="3"/>
      <c r="D1839" s="3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4"/>
      <c r="AD1839" s="3"/>
      <c r="AE1839" s="3"/>
      <c r="AF1839" s="3"/>
      <c r="AG1839" s="3"/>
      <c r="AH1839" s="3"/>
      <c r="AI1839" s="3"/>
      <c r="AJ1839" s="3"/>
      <c r="AK1839" s="3"/>
      <c r="AL1839" s="3"/>
      <c r="AM1839" s="1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0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29"/>
      <c r="BQ1839" s="34"/>
      <c r="BR1839" s="34"/>
      <c r="BS1839" s="34"/>
      <c r="BT1839" s="34"/>
      <c r="BU1839" s="34"/>
      <c r="BV1839" s="34"/>
      <c r="BW1839" s="34"/>
      <c r="BX1839" s="34"/>
      <c r="BY1839" s="31"/>
      <c r="BZ1839" s="31"/>
      <c r="CA1839" s="31"/>
      <c r="CB1839" s="31"/>
      <c r="CC1839" s="31"/>
      <c r="CD1839" s="31"/>
      <c r="CE1839" s="31"/>
      <c r="CF1839" s="31"/>
      <c r="CG1839" s="31"/>
      <c r="CH1839" s="31"/>
      <c r="CI1839" s="31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</row>
    <row r="1840" spans="1:99" x14ac:dyDescent="0.15">
      <c r="A1840" s="3"/>
      <c r="B1840" s="3"/>
      <c r="C1840" s="3"/>
      <c r="D1840" s="3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4"/>
      <c r="AD1840" s="3"/>
      <c r="AE1840" s="3"/>
      <c r="AF1840" s="3"/>
      <c r="AG1840" s="3"/>
      <c r="AH1840" s="3"/>
      <c r="AI1840" s="3"/>
      <c r="AJ1840" s="3"/>
      <c r="AK1840" s="3"/>
      <c r="AL1840" s="3"/>
      <c r="AM1840" s="1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0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29"/>
      <c r="BQ1840" s="34"/>
      <c r="BR1840" s="34"/>
      <c r="BS1840" s="34"/>
      <c r="BT1840" s="34"/>
      <c r="BU1840" s="34"/>
      <c r="BV1840" s="34"/>
      <c r="BW1840" s="34"/>
      <c r="BX1840" s="34"/>
      <c r="BY1840" s="31"/>
      <c r="BZ1840" s="31"/>
      <c r="CA1840" s="31"/>
      <c r="CB1840" s="31"/>
      <c r="CC1840" s="31"/>
      <c r="CD1840" s="31"/>
      <c r="CE1840" s="31"/>
      <c r="CF1840" s="31"/>
      <c r="CG1840" s="31"/>
      <c r="CH1840" s="31"/>
      <c r="CI1840" s="31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</row>
    <row r="1841" spans="1:99" x14ac:dyDescent="0.15">
      <c r="A1841" s="3"/>
      <c r="B1841" s="3"/>
      <c r="C1841" s="3"/>
      <c r="D1841" s="3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4"/>
      <c r="AD1841" s="3"/>
      <c r="AE1841" s="3"/>
      <c r="AF1841" s="3"/>
      <c r="AG1841" s="3"/>
      <c r="AH1841" s="3"/>
      <c r="AI1841" s="3"/>
      <c r="AJ1841" s="3"/>
      <c r="AK1841" s="3"/>
      <c r="AL1841" s="3"/>
      <c r="AM1841" s="1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0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29"/>
      <c r="BQ1841" s="34"/>
      <c r="BR1841" s="34"/>
      <c r="BS1841" s="34"/>
      <c r="BT1841" s="34"/>
      <c r="BU1841" s="34"/>
      <c r="BV1841" s="34"/>
      <c r="BW1841" s="34"/>
      <c r="BX1841" s="34"/>
      <c r="BY1841" s="31"/>
      <c r="BZ1841" s="31"/>
      <c r="CA1841" s="31"/>
      <c r="CB1841" s="31"/>
      <c r="CC1841" s="31"/>
      <c r="CD1841" s="31"/>
      <c r="CE1841" s="31"/>
      <c r="CF1841" s="31"/>
      <c r="CG1841" s="31"/>
      <c r="CH1841" s="31"/>
      <c r="CI1841" s="31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</row>
    <row r="1842" spans="1:99" x14ac:dyDescent="0.15">
      <c r="A1842" s="3"/>
      <c r="B1842" s="3"/>
      <c r="C1842" s="3"/>
      <c r="D1842" s="3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4"/>
      <c r="AD1842" s="3"/>
      <c r="AE1842" s="3"/>
      <c r="AF1842" s="3"/>
      <c r="AG1842" s="3"/>
      <c r="AH1842" s="3"/>
      <c r="AI1842" s="3"/>
      <c r="AJ1842" s="3"/>
      <c r="AK1842" s="3"/>
      <c r="AL1842" s="3"/>
      <c r="AM1842" s="1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0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29"/>
      <c r="BQ1842" s="34"/>
      <c r="BR1842" s="34"/>
      <c r="BS1842" s="34"/>
      <c r="BT1842" s="34"/>
      <c r="BU1842" s="34"/>
      <c r="BV1842" s="34"/>
      <c r="BW1842" s="34"/>
      <c r="BX1842" s="34"/>
      <c r="BY1842" s="31"/>
      <c r="BZ1842" s="31"/>
      <c r="CA1842" s="31"/>
      <c r="CB1842" s="31"/>
      <c r="CC1842" s="31"/>
      <c r="CD1842" s="31"/>
      <c r="CE1842" s="31"/>
      <c r="CF1842" s="31"/>
      <c r="CG1842" s="31"/>
      <c r="CH1842" s="31"/>
      <c r="CI1842" s="31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</row>
    <row r="1843" spans="1:99" x14ac:dyDescent="0.15">
      <c r="A1843" s="3"/>
      <c r="B1843" s="3"/>
      <c r="C1843" s="3"/>
      <c r="D1843" s="3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4"/>
      <c r="AD1843" s="3"/>
      <c r="AE1843" s="3"/>
      <c r="AF1843" s="3"/>
      <c r="AG1843" s="3"/>
      <c r="AH1843" s="3"/>
      <c r="AI1843" s="3"/>
      <c r="AJ1843" s="3"/>
      <c r="AK1843" s="3"/>
      <c r="AL1843" s="3"/>
      <c r="AM1843" s="1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0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29"/>
      <c r="BQ1843" s="34"/>
      <c r="BR1843" s="34"/>
      <c r="BS1843" s="34"/>
      <c r="BT1843" s="34"/>
      <c r="BU1843" s="34"/>
      <c r="BV1843" s="34"/>
      <c r="BW1843" s="34"/>
      <c r="BX1843" s="34"/>
      <c r="BY1843" s="31"/>
      <c r="BZ1843" s="31"/>
      <c r="CA1843" s="31"/>
      <c r="CB1843" s="31"/>
      <c r="CC1843" s="31"/>
      <c r="CD1843" s="31"/>
      <c r="CE1843" s="31"/>
      <c r="CF1843" s="31"/>
      <c r="CG1843" s="31"/>
      <c r="CH1843" s="31"/>
      <c r="CI1843" s="31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</row>
    <row r="1844" spans="1:99" x14ac:dyDescent="0.15">
      <c r="A1844" s="3"/>
      <c r="B1844" s="3"/>
      <c r="C1844" s="3"/>
      <c r="D1844" s="3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4"/>
      <c r="AD1844" s="3"/>
      <c r="AE1844" s="3"/>
      <c r="AF1844" s="3"/>
      <c r="AG1844" s="3"/>
      <c r="AH1844" s="3"/>
      <c r="AI1844" s="3"/>
      <c r="AJ1844" s="3"/>
      <c r="AK1844" s="3"/>
      <c r="AL1844" s="3"/>
      <c r="AM1844" s="1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0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29"/>
      <c r="BQ1844" s="34"/>
      <c r="BR1844" s="34"/>
      <c r="BS1844" s="34"/>
      <c r="BT1844" s="34"/>
      <c r="BU1844" s="34"/>
      <c r="BV1844" s="34"/>
      <c r="BW1844" s="34"/>
      <c r="BX1844" s="34"/>
      <c r="BY1844" s="31"/>
      <c r="BZ1844" s="31"/>
      <c r="CA1844" s="31"/>
      <c r="CB1844" s="31"/>
      <c r="CC1844" s="31"/>
      <c r="CD1844" s="31"/>
      <c r="CE1844" s="31"/>
      <c r="CF1844" s="31"/>
      <c r="CG1844" s="31"/>
      <c r="CH1844" s="31"/>
      <c r="CI1844" s="31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</row>
    <row r="1845" spans="1:99" x14ac:dyDescent="0.15">
      <c r="A1845" s="3"/>
      <c r="B1845" s="3"/>
      <c r="C1845" s="3"/>
      <c r="D1845" s="3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4"/>
      <c r="AD1845" s="3"/>
      <c r="AE1845" s="3"/>
      <c r="AF1845" s="3"/>
      <c r="AG1845" s="3"/>
      <c r="AH1845" s="3"/>
      <c r="AI1845" s="3"/>
      <c r="AJ1845" s="3"/>
      <c r="AK1845" s="3"/>
      <c r="AL1845" s="3"/>
      <c r="AM1845" s="1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0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29"/>
      <c r="BQ1845" s="34"/>
      <c r="BR1845" s="34"/>
      <c r="BS1845" s="34"/>
      <c r="BT1845" s="34"/>
      <c r="BU1845" s="34"/>
      <c r="BV1845" s="34"/>
      <c r="BW1845" s="34"/>
      <c r="BX1845" s="34"/>
      <c r="BY1845" s="31"/>
      <c r="BZ1845" s="31"/>
      <c r="CA1845" s="31"/>
      <c r="CB1845" s="31"/>
      <c r="CC1845" s="31"/>
      <c r="CD1845" s="31"/>
      <c r="CE1845" s="31"/>
      <c r="CF1845" s="31"/>
      <c r="CG1845" s="31"/>
      <c r="CH1845" s="31"/>
      <c r="CI1845" s="31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</row>
    <row r="1846" spans="1:99" x14ac:dyDescent="0.15">
      <c r="A1846" s="3"/>
      <c r="B1846" s="3"/>
      <c r="C1846" s="3"/>
      <c r="D1846" s="3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4"/>
      <c r="AD1846" s="3"/>
      <c r="AE1846" s="3"/>
      <c r="AF1846" s="3"/>
      <c r="AG1846" s="3"/>
      <c r="AH1846" s="3"/>
      <c r="AI1846" s="3"/>
      <c r="AJ1846" s="3"/>
      <c r="AK1846" s="3"/>
      <c r="AL1846" s="3"/>
      <c r="AM1846" s="1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0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29"/>
      <c r="BQ1846" s="34"/>
      <c r="BR1846" s="34"/>
      <c r="BS1846" s="34"/>
      <c r="BT1846" s="34"/>
      <c r="BU1846" s="34"/>
      <c r="BV1846" s="34"/>
      <c r="BW1846" s="34"/>
      <c r="BX1846" s="34"/>
      <c r="BY1846" s="31"/>
      <c r="BZ1846" s="31"/>
      <c r="CA1846" s="31"/>
      <c r="CB1846" s="31"/>
      <c r="CC1846" s="31"/>
      <c r="CD1846" s="31"/>
      <c r="CE1846" s="31"/>
      <c r="CF1846" s="31"/>
      <c r="CG1846" s="31"/>
      <c r="CH1846" s="31"/>
      <c r="CI1846" s="31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</row>
    <row r="1847" spans="1:99" x14ac:dyDescent="0.15">
      <c r="A1847" s="3"/>
      <c r="B1847" s="3"/>
      <c r="C1847" s="3"/>
      <c r="D1847" s="3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4"/>
      <c r="AD1847" s="3"/>
      <c r="AE1847" s="3"/>
      <c r="AF1847" s="3"/>
      <c r="AG1847" s="3"/>
      <c r="AH1847" s="3"/>
      <c r="AI1847" s="3"/>
      <c r="AJ1847" s="3"/>
      <c r="AK1847" s="3"/>
      <c r="AL1847" s="3"/>
      <c r="AM1847" s="1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0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29"/>
      <c r="BQ1847" s="34"/>
      <c r="BR1847" s="34"/>
      <c r="BS1847" s="34"/>
      <c r="BT1847" s="34"/>
      <c r="BU1847" s="34"/>
      <c r="BV1847" s="34"/>
      <c r="BW1847" s="34"/>
      <c r="BX1847" s="34"/>
      <c r="BY1847" s="31"/>
      <c r="BZ1847" s="31"/>
      <c r="CA1847" s="31"/>
      <c r="CB1847" s="31"/>
      <c r="CC1847" s="31"/>
      <c r="CD1847" s="31"/>
      <c r="CE1847" s="31"/>
      <c r="CF1847" s="31"/>
      <c r="CG1847" s="31"/>
      <c r="CH1847" s="31"/>
      <c r="CI1847" s="31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</row>
    <row r="1848" spans="1:99" x14ac:dyDescent="0.15">
      <c r="A1848" s="3"/>
      <c r="B1848" s="3"/>
      <c r="C1848" s="3"/>
      <c r="D1848" s="3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4"/>
      <c r="AD1848" s="3"/>
      <c r="AE1848" s="3"/>
      <c r="AF1848" s="3"/>
      <c r="AG1848" s="3"/>
      <c r="AH1848" s="3"/>
      <c r="AI1848" s="3"/>
      <c r="AJ1848" s="3"/>
      <c r="AK1848" s="3"/>
      <c r="AL1848" s="3"/>
      <c r="AM1848" s="1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0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29"/>
      <c r="BQ1848" s="34"/>
      <c r="BR1848" s="34"/>
      <c r="BS1848" s="34"/>
      <c r="BT1848" s="34"/>
      <c r="BU1848" s="34"/>
      <c r="BV1848" s="34"/>
      <c r="BW1848" s="34"/>
      <c r="BX1848" s="34"/>
      <c r="BY1848" s="31"/>
      <c r="BZ1848" s="31"/>
      <c r="CA1848" s="31"/>
      <c r="CB1848" s="31"/>
      <c r="CC1848" s="31"/>
      <c r="CD1848" s="31"/>
      <c r="CE1848" s="31"/>
      <c r="CF1848" s="31"/>
      <c r="CG1848" s="31"/>
      <c r="CH1848" s="31"/>
      <c r="CI1848" s="31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</row>
    <row r="1849" spans="1:99" x14ac:dyDescent="0.15">
      <c r="A1849" s="3"/>
      <c r="B1849" s="3"/>
      <c r="C1849" s="3"/>
      <c r="D1849" s="3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4"/>
      <c r="AD1849" s="3"/>
      <c r="AE1849" s="3"/>
      <c r="AF1849" s="3"/>
      <c r="AG1849" s="3"/>
      <c r="AH1849" s="3"/>
      <c r="AI1849" s="3"/>
      <c r="AJ1849" s="3"/>
      <c r="AK1849" s="3"/>
      <c r="AL1849" s="3"/>
      <c r="AM1849" s="1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0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29"/>
      <c r="BQ1849" s="34"/>
      <c r="BR1849" s="34"/>
      <c r="BS1849" s="34"/>
      <c r="BT1849" s="34"/>
      <c r="BU1849" s="34"/>
      <c r="BV1849" s="34"/>
      <c r="BW1849" s="34"/>
      <c r="BX1849" s="34"/>
      <c r="BY1849" s="31"/>
      <c r="BZ1849" s="31"/>
      <c r="CA1849" s="31"/>
      <c r="CB1849" s="31"/>
      <c r="CC1849" s="31"/>
      <c r="CD1849" s="31"/>
      <c r="CE1849" s="31"/>
      <c r="CF1849" s="31"/>
      <c r="CG1849" s="31"/>
      <c r="CH1849" s="31"/>
      <c r="CI1849" s="31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</row>
    <row r="1850" spans="1:99" x14ac:dyDescent="0.15">
      <c r="A1850" s="3"/>
      <c r="B1850" s="3"/>
      <c r="C1850" s="3"/>
      <c r="D1850" s="3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4"/>
      <c r="AD1850" s="3"/>
      <c r="AE1850" s="3"/>
      <c r="AF1850" s="3"/>
      <c r="AG1850" s="3"/>
      <c r="AH1850" s="3"/>
      <c r="AI1850" s="3"/>
      <c r="AJ1850" s="3"/>
      <c r="AK1850" s="3"/>
      <c r="AL1850" s="3"/>
      <c r="AM1850" s="1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0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29"/>
      <c r="BQ1850" s="34"/>
      <c r="BR1850" s="34"/>
      <c r="BS1850" s="34"/>
      <c r="BT1850" s="34"/>
      <c r="BU1850" s="34"/>
      <c r="BV1850" s="34"/>
      <c r="BW1850" s="34"/>
      <c r="BX1850" s="34"/>
      <c r="BY1850" s="31"/>
      <c r="BZ1850" s="31"/>
      <c r="CA1850" s="31"/>
      <c r="CB1850" s="31"/>
      <c r="CC1850" s="31"/>
      <c r="CD1850" s="31"/>
      <c r="CE1850" s="31"/>
      <c r="CF1850" s="31"/>
      <c r="CG1850" s="31"/>
      <c r="CH1850" s="31"/>
      <c r="CI1850" s="31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</row>
    <row r="1851" spans="1:99" x14ac:dyDescent="0.15">
      <c r="A1851" s="3"/>
      <c r="B1851" s="3"/>
      <c r="C1851" s="3"/>
      <c r="D1851" s="3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4"/>
      <c r="AD1851" s="3"/>
      <c r="AE1851" s="3"/>
      <c r="AF1851" s="3"/>
      <c r="AG1851" s="3"/>
      <c r="AH1851" s="3"/>
      <c r="AI1851" s="3"/>
      <c r="AJ1851" s="3"/>
      <c r="AK1851" s="3"/>
      <c r="AL1851" s="3"/>
      <c r="AM1851" s="1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0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29"/>
      <c r="BQ1851" s="34"/>
      <c r="BR1851" s="34"/>
      <c r="BS1851" s="34"/>
      <c r="BT1851" s="34"/>
      <c r="BU1851" s="34"/>
      <c r="BV1851" s="34"/>
      <c r="BW1851" s="34"/>
      <c r="BX1851" s="34"/>
      <c r="BY1851" s="31"/>
      <c r="BZ1851" s="31"/>
      <c r="CA1851" s="31"/>
      <c r="CB1851" s="31"/>
      <c r="CC1851" s="31"/>
      <c r="CD1851" s="31"/>
      <c r="CE1851" s="31"/>
      <c r="CF1851" s="31"/>
      <c r="CG1851" s="31"/>
      <c r="CH1851" s="31"/>
      <c r="CI1851" s="31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</row>
    <row r="1852" spans="1:99" x14ac:dyDescent="0.15">
      <c r="A1852" s="3"/>
      <c r="B1852" s="3"/>
      <c r="C1852" s="3"/>
      <c r="D1852" s="3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4"/>
      <c r="AD1852" s="3"/>
      <c r="AE1852" s="3"/>
      <c r="AF1852" s="3"/>
      <c r="AG1852" s="3"/>
      <c r="AH1852" s="3"/>
      <c r="AI1852" s="3"/>
      <c r="AJ1852" s="3"/>
      <c r="AK1852" s="3"/>
      <c r="AL1852" s="3"/>
      <c r="AM1852" s="1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0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29"/>
      <c r="BQ1852" s="34"/>
      <c r="BR1852" s="34"/>
      <c r="BS1852" s="34"/>
      <c r="BT1852" s="34"/>
      <c r="BU1852" s="34"/>
      <c r="BV1852" s="34"/>
      <c r="BW1852" s="34"/>
      <c r="BX1852" s="34"/>
      <c r="BY1852" s="31"/>
      <c r="BZ1852" s="31"/>
      <c r="CA1852" s="31"/>
      <c r="CB1852" s="31"/>
      <c r="CC1852" s="31"/>
      <c r="CD1852" s="31"/>
      <c r="CE1852" s="31"/>
      <c r="CF1852" s="31"/>
      <c r="CG1852" s="31"/>
      <c r="CH1852" s="31"/>
      <c r="CI1852" s="31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</row>
    <row r="1853" spans="1:99" x14ac:dyDescent="0.15">
      <c r="A1853" s="3"/>
      <c r="B1853" s="3"/>
      <c r="C1853" s="3"/>
      <c r="D1853" s="3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4"/>
      <c r="AD1853" s="3"/>
      <c r="AE1853" s="3"/>
      <c r="AF1853" s="3"/>
      <c r="AG1853" s="3"/>
      <c r="AH1853" s="3"/>
      <c r="AI1853" s="3"/>
      <c r="AJ1853" s="3"/>
      <c r="AK1853" s="3"/>
      <c r="AL1853" s="3"/>
      <c r="AM1853" s="1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0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29"/>
      <c r="BQ1853" s="34"/>
      <c r="BR1853" s="34"/>
      <c r="BS1853" s="34"/>
      <c r="BT1853" s="34"/>
      <c r="BU1853" s="34"/>
      <c r="BV1853" s="34"/>
      <c r="BW1853" s="34"/>
      <c r="BX1853" s="34"/>
      <c r="BY1853" s="31"/>
      <c r="BZ1853" s="31"/>
      <c r="CA1853" s="31"/>
      <c r="CB1853" s="31"/>
      <c r="CC1853" s="31"/>
      <c r="CD1853" s="31"/>
      <c r="CE1853" s="31"/>
      <c r="CF1853" s="31"/>
      <c r="CG1853" s="31"/>
      <c r="CH1853" s="31"/>
      <c r="CI1853" s="31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</row>
    <row r="1854" spans="1:99" x14ac:dyDescent="0.15">
      <c r="A1854" s="3"/>
      <c r="B1854" s="3"/>
      <c r="C1854" s="3"/>
      <c r="D1854" s="3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4"/>
      <c r="AD1854" s="3"/>
      <c r="AE1854" s="3"/>
      <c r="AF1854" s="3"/>
      <c r="AG1854" s="3"/>
      <c r="AH1854" s="3"/>
      <c r="AI1854" s="3"/>
      <c r="AJ1854" s="3"/>
      <c r="AK1854" s="3"/>
      <c r="AL1854" s="3"/>
      <c r="AM1854" s="1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0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29"/>
      <c r="BQ1854" s="34"/>
      <c r="BR1854" s="34"/>
      <c r="BS1854" s="34"/>
      <c r="BT1854" s="34"/>
      <c r="BU1854" s="34"/>
      <c r="BV1854" s="34"/>
      <c r="BW1854" s="34"/>
      <c r="BX1854" s="34"/>
      <c r="BY1854" s="31"/>
      <c r="BZ1854" s="31"/>
      <c r="CA1854" s="31"/>
      <c r="CB1854" s="31"/>
      <c r="CC1854" s="31"/>
      <c r="CD1854" s="31"/>
      <c r="CE1854" s="31"/>
      <c r="CF1854" s="31"/>
      <c r="CG1854" s="31"/>
      <c r="CH1854" s="31"/>
      <c r="CI1854" s="31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</row>
    <row r="1855" spans="1:99" x14ac:dyDescent="0.15">
      <c r="A1855" s="3"/>
      <c r="B1855" s="3"/>
      <c r="C1855" s="3"/>
      <c r="D1855" s="3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4"/>
      <c r="AD1855" s="3"/>
      <c r="AE1855" s="3"/>
      <c r="AF1855" s="3"/>
      <c r="AG1855" s="3"/>
      <c r="AH1855" s="3"/>
      <c r="AI1855" s="3"/>
      <c r="AJ1855" s="3"/>
      <c r="AK1855" s="3"/>
      <c r="AL1855" s="3"/>
      <c r="AM1855" s="1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0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29"/>
      <c r="BQ1855" s="34"/>
      <c r="BR1855" s="34"/>
      <c r="BS1855" s="34"/>
      <c r="BT1855" s="34"/>
      <c r="BU1855" s="34"/>
      <c r="BV1855" s="34"/>
      <c r="BW1855" s="34"/>
      <c r="BX1855" s="34"/>
      <c r="BY1855" s="31"/>
      <c r="BZ1855" s="31"/>
      <c r="CA1855" s="31"/>
      <c r="CB1855" s="31"/>
      <c r="CC1855" s="31"/>
      <c r="CD1855" s="31"/>
      <c r="CE1855" s="31"/>
      <c r="CF1855" s="31"/>
      <c r="CG1855" s="31"/>
      <c r="CH1855" s="31"/>
      <c r="CI1855" s="31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</row>
    <row r="1856" spans="1:99" x14ac:dyDescent="0.15">
      <c r="A1856" s="3"/>
      <c r="B1856" s="3"/>
      <c r="C1856" s="3"/>
      <c r="D1856" s="3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4"/>
      <c r="AD1856" s="3"/>
      <c r="AE1856" s="3"/>
      <c r="AF1856" s="3"/>
      <c r="AG1856" s="3"/>
      <c r="AH1856" s="3"/>
      <c r="AI1856" s="3"/>
      <c r="AJ1856" s="3"/>
      <c r="AK1856" s="3"/>
      <c r="AL1856" s="3"/>
      <c r="AM1856" s="1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0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29"/>
      <c r="BQ1856" s="34"/>
      <c r="BR1856" s="34"/>
      <c r="BS1856" s="34"/>
      <c r="BT1856" s="34"/>
      <c r="BU1856" s="34"/>
      <c r="BV1856" s="34"/>
      <c r="BW1856" s="34"/>
      <c r="BX1856" s="34"/>
      <c r="BY1856" s="31"/>
      <c r="BZ1856" s="31"/>
      <c r="CA1856" s="31"/>
      <c r="CB1856" s="31"/>
      <c r="CC1856" s="31"/>
      <c r="CD1856" s="31"/>
      <c r="CE1856" s="31"/>
      <c r="CF1856" s="31"/>
      <c r="CG1856" s="31"/>
      <c r="CH1856" s="31"/>
      <c r="CI1856" s="31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</row>
    <row r="1857" spans="1:99" x14ac:dyDescent="0.15">
      <c r="A1857" s="3"/>
      <c r="B1857" s="3"/>
      <c r="C1857" s="3"/>
      <c r="D1857" s="3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4"/>
      <c r="AD1857" s="3"/>
      <c r="AE1857" s="3"/>
      <c r="AF1857" s="3"/>
      <c r="AG1857" s="3"/>
      <c r="AH1857" s="3"/>
      <c r="AI1857" s="3"/>
      <c r="AJ1857" s="3"/>
      <c r="AK1857" s="3"/>
      <c r="AL1857" s="3"/>
      <c r="AM1857" s="1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0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29"/>
      <c r="BQ1857" s="34"/>
      <c r="BR1857" s="34"/>
      <c r="BS1857" s="34"/>
      <c r="BT1857" s="34"/>
      <c r="BU1857" s="34"/>
      <c r="BV1857" s="34"/>
      <c r="BW1857" s="34"/>
      <c r="BX1857" s="34"/>
      <c r="BY1857" s="31"/>
      <c r="BZ1857" s="31"/>
      <c r="CA1857" s="31"/>
      <c r="CB1857" s="31"/>
      <c r="CC1857" s="31"/>
      <c r="CD1857" s="31"/>
      <c r="CE1857" s="31"/>
      <c r="CF1857" s="31"/>
      <c r="CG1857" s="31"/>
      <c r="CH1857" s="31"/>
      <c r="CI1857" s="31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</row>
    <row r="1858" spans="1:99" x14ac:dyDescent="0.15">
      <c r="A1858" s="3"/>
      <c r="B1858" s="3"/>
      <c r="C1858" s="3"/>
      <c r="D1858" s="3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4"/>
      <c r="AD1858" s="3"/>
      <c r="AE1858" s="3"/>
      <c r="AF1858" s="3"/>
      <c r="AG1858" s="3"/>
      <c r="AH1858" s="3"/>
      <c r="AI1858" s="3"/>
      <c r="AJ1858" s="3"/>
      <c r="AK1858" s="3"/>
      <c r="AL1858" s="3"/>
      <c r="AM1858" s="1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0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29"/>
      <c r="BQ1858" s="34"/>
      <c r="BR1858" s="34"/>
      <c r="BS1858" s="34"/>
      <c r="BT1858" s="34"/>
      <c r="BU1858" s="34"/>
      <c r="BV1858" s="34"/>
      <c r="BW1858" s="34"/>
      <c r="BX1858" s="34"/>
      <c r="BY1858" s="31"/>
      <c r="BZ1858" s="31"/>
      <c r="CA1858" s="31"/>
      <c r="CB1858" s="31"/>
      <c r="CC1858" s="31"/>
      <c r="CD1858" s="31"/>
      <c r="CE1858" s="31"/>
      <c r="CF1858" s="31"/>
      <c r="CG1858" s="31"/>
      <c r="CH1858" s="31"/>
      <c r="CI1858" s="31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</row>
    <row r="1859" spans="1:99" x14ac:dyDescent="0.15">
      <c r="A1859" s="3"/>
      <c r="B1859" s="3"/>
      <c r="C1859" s="3"/>
      <c r="D1859" s="3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4"/>
      <c r="AD1859" s="3"/>
      <c r="AE1859" s="3"/>
      <c r="AF1859" s="3"/>
      <c r="AG1859" s="3"/>
      <c r="AH1859" s="3"/>
      <c r="AI1859" s="3"/>
      <c r="AJ1859" s="3"/>
      <c r="AK1859" s="3"/>
      <c r="AL1859" s="3"/>
      <c r="AM1859" s="1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0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29"/>
      <c r="BQ1859" s="34"/>
      <c r="BR1859" s="34"/>
      <c r="BS1859" s="34"/>
      <c r="BT1859" s="34"/>
      <c r="BU1859" s="34"/>
      <c r="BV1859" s="34"/>
      <c r="BW1859" s="34"/>
      <c r="BX1859" s="34"/>
      <c r="BY1859" s="31"/>
      <c r="BZ1859" s="31"/>
      <c r="CA1859" s="31"/>
      <c r="CB1859" s="31"/>
      <c r="CC1859" s="31"/>
      <c r="CD1859" s="31"/>
      <c r="CE1859" s="31"/>
      <c r="CF1859" s="31"/>
      <c r="CG1859" s="31"/>
      <c r="CH1859" s="31"/>
      <c r="CI1859" s="31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</row>
    <row r="1860" spans="1:99" x14ac:dyDescent="0.15">
      <c r="A1860" s="3"/>
      <c r="B1860" s="3"/>
      <c r="C1860" s="3"/>
      <c r="D1860" s="3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4"/>
      <c r="AD1860" s="3"/>
      <c r="AE1860" s="3"/>
      <c r="AF1860" s="3"/>
      <c r="AG1860" s="3"/>
      <c r="AH1860" s="3"/>
      <c r="AI1860" s="3"/>
      <c r="AJ1860" s="3"/>
      <c r="AK1860" s="3"/>
      <c r="AL1860" s="3"/>
      <c r="AM1860" s="1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0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29"/>
      <c r="BQ1860" s="34"/>
      <c r="BR1860" s="34"/>
      <c r="BS1860" s="34"/>
      <c r="BT1860" s="34"/>
      <c r="BU1860" s="34"/>
      <c r="BV1860" s="34"/>
      <c r="BW1860" s="34"/>
      <c r="BX1860" s="34"/>
      <c r="BY1860" s="31"/>
      <c r="BZ1860" s="31"/>
      <c r="CA1860" s="31"/>
      <c r="CB1860" s="31"/>
      <c r="CC1860" s="31"/>
      <c r="CD1860" s="31"/>
      <c r="CE1860" s="31"/>
      <c r="CF1860" s="31"/>
      <c r="CG1860" s="31"/>
      <c r="CH1860" s="31"/>
      <c r="CI1860" s="31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</row>
    <row r="1861" spans="1:99" x14ac:dyDescent="0.15">
      <c r="A1861" s="3"/>
      <c r="B1861" s="3"/>
      <c r="C1861" s="3"/>
      <c r="D1861" s="3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4"/>
      <c r="AD1861" s="3"/>
      <c r="AE1861" s="3"/>
      <c r="AF1861" s="3"/>
      <c r="AG1861" s="3"/>
      <c r="AH1861" s="3"/>
      <c r="AI1861" s="3"/>
      <c r="AJ1861" s="3"/>
      <c r="AK1861" s="3"/>
      <c r="AL1861" s="3"/>
      <c r="AM1861" s="1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0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29"/>
      <c r="BQ1861" s="34"/>
      <c r="BR1861" s="34"/>
      <c r="BS1861" s="34"/>
      <c r="BT1861" s="34"/>
      <c r="BU1861" s="34"/>
      <c r="BV1861" s="34"/>
      <c r="BW1861" s="34"/>
      <c r="BX1861" s="34"/>
      <c r="BY1861" s="31"/>
      <c r="BZ1861" s="31"/>
      <c r="CA1861" s="31"/>
      <c r="CB1861" s="31"/>
      <c r="CC1861" s="31"/>
      <c r="CD1861" s="31"/>
      <c r="CE1861" s="31"/>
      <c r="CF1861" s="31"/>
      <c r="CG1861" s="31"/>
      <c r="CH1861" s="31"/>
      <c r="CI1861" s="31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</row>
    <row r="1862" spans="1:99" x14ac:dyDescent="0.15">
      <c r="A1862" s="3"/>
      <c r="B1862" s="3"/>
      <c r="C1862" s="3"/>
      <c r="D1862" s="3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4"/>
      <c r="AD1862" s="3"/>
      <c r="AE1862" s="3"/>
      <c r="AF1862" s="3"/>
      <c r="AG1862" s="3"/>
      <c r="AH1862" s="3"/>
      <c r="AI1862" s="3"/>
      <c r="AJ1862" s="3"/>
      <c r="AK1862" s="3"/>
      <c r="AL1862" s="3"/>
      <c r="AM1862" s="1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0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29"/>
      <c r="BQ1862" s="34"/>
      <c r="BR1862" s="34"/>
      <c r="BS1862" s="34"/>
      <c r="BT1862" s="34"/>
      <c r="BU1862" s="34"/>
      <c r="BV1862" s="34"/>
      <c r="BW1862" s="34"/>
      <c r="BX1862" s="34"/>
      <c r="BY1862" s="31"/>
      <c r="BZ1862" s="31"/>
      <c r="CA1862" s="31"/>
      <c r="CB1862" s="31"/>
      <c r="CC1862" s="31"/>
      <c r="CD1862" s="31"/>
      <c r="CE1862" s="31"/>
      <c r="CF1862" s="31"/>
      <c r="CG1862" s="31"/>
      <c r="CH1862" s="31"/>
      <c r="CI1862" s="31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</row>
    <row r="1863" spans="1:99" x14ac:dyDescent="0.15">
      <c r="A1863" s="3"/>
      <c r="B1863" s="3"/>
      <c r="C1863" s="3"/>
      <c r="D1863" s="3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4"/>
      <c r="AD1863" s="3"/>
      <c r="AE1863" s="3"/>
      <c r="AF1863" s="3"/>
      <c r="AG1863" s="3"/>
      <c r="AH1863" s="3"/>
      <c r="AI1863" s="3"/>
      <c r="AJ1863" s="3"/>
      <c r="AK1863" s="3"/>
      <c r="AL1863" s="3"/>
      <c r="AM1863" s="1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0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29"/>
      <c r="BQ1863" s="34"/>
      <c r="BR1863" s="34"/>
      <c r="BS1863" s="34"/>
      <c r="BT1863" s="34"/>
      <c r="BU1863" s="34"/>
      <c r="BV1863" s="34"/>
      <c r="BW1863" s="34"/>
      <c r="BX1863" s="34"/>
      <c r="BY1863" s="31"/>
      <c r="BZ1863" s="31"/>
      <c r="CA1863" s="31"/>
      <c r="CB1863" s="31"/>
      <c r="CC1863" s="31"/>
      <c r="CD1863" s="31"/>
      <c r="CE1863" s="31"/>
      <c r="CF1863" s="31"/>
      <c r="CG1863" s="31"/>
      <c r="CH1863" s="31"/>
      <c r="CI1863" s="31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</row>
    <row r="1864" spans="1:99" x14ac:dyDescent="0.15">
      <c r="A1864" s="3"/>
      <c r="B1864" s="3"/>
      <c r="C1864" s="3"/>
      <c r="D1864" s="3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4"/>
      <c r="AD1864" s="3"/>
      <c r="AE1864" s="3"/>
      <c r="AF1864" s="3"/>
      <c r="AG1864" s="3"/>
      <c r="AH1864" s="3"/>
      <c r="AI1864" s="3"/>
      <c r="AJ1864" s="3"/>
      <c r="AK1864" s="3"/>
      <c r="AL1864" s="3"/>
      <c r="AM1864" s="1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0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29"/>
      <c r="BQ1864" s="34"/>
      <c r="BR1864" s="34"/>
      <c r="BS1864" s="34"/>
      <c r="BT1864" s="34"/>
      <c r="BU1864" s="34"/>
      <c r="BV1864" s="34"/>
      <c r="BW1864" s="34"/>
      <c r="BX1864" s="34"/>
      <c r="BY1864" s="31"/>
      <c r="BZ1864" s="31"/>
      <c r="CA1864" s="31"/>
      <c r="CB1864" s="31"/>
      <c r="CC1864" s="31"/>
      <c r="CD1864" s="31"/>
      <c r="CE1864" s="31"/>
      <c r="CF1864" s="31"/>
      <c r="CG1864" s="31"/>
      <c r="CH1864" s="31"/>
      <c r="CI1864" s="31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</row>
    <row r="1865" spans="1:99" x14ac:dyDescent="0.15">
      <c r="A1865" s="3"/>
      <c r="B1865" s="3"/>
      <c r="C1865" s="3"/>
      <c r="D1865" s="3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4"/>
      <c r="AD1865" s="3"/>
      <c r="AE1865" s="3"/>
      <c r="AF1865" s="3"/>
      <c r="AG1865" s="3"/>
      <c r="AH1865" s="3"/>
      <c r="AI1865" s="3"/>
      <c r="AJ1865" s="3"/>
      <c r="AK1865" s="3"/>
      <c r="AL1865" s="3"/>
      <c r="AM1865" s="1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0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29"/>
      <c r="BQ1865" s="34"/>
      <c r="BR1865" s="34"/>
      <c r="BS1865" s="34"/>
      <c r="BT1865" s="34"/>
      <c r="BU1865" s="34"/>
      <c r="BV1865" s="34"/>
      <c r="BW1865" s="34"/>
      <c r="BX1865" s="34"/>
      <c r="BY1865" s="31"/>
      <c r="BZ1865" s="31"/>
      <c r="CA1865" s="31"/>
      <c r="CB1865" s="31"/>
      <c r="CC1865" s="31"/>
      <c r="CD1865" s="31"/>
      <c r="CE1865" s="31"/>
      <c r="CF1865" s="31"/>
      <c r="CG1865" s="31"/>
      <c r="CH1865" s="31"/>
      <c r="CI1865" s="31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</row>
    <row r="1866" spans="1:99" x14ac:dyDescent="0.15">
      <c r="A1866" s="3"/>
      <c r="B1866" s="3"/>
      <c r="C1866" s="3"/>
      <c r="D1866" s="3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4"/>
      <c r="AD1866" s="3"/>
      <c r="AE1866" s="3"/>
      <c r="AF1866" s="3"/>
      <c r="AG1866" s="3"/>
      <c r="AH1866" s="3"/>
      <c r="AI1866" s="3"/>
      <c r="AJ1866" s="3"/>
      <c r="AK1866" s="3"/>
      <c r="AL1866" s="3"/>
      <c r="AM1866" s="1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0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29"/>
      <c r="BQ1866" s="34"/>
      <c r="BR1866" s="34"/>
      <c r="BS1866" s="34"/>
      <c r="BT1866" s="34"/>
      <c r="BU1866" s="34"/>
      <c r="BV1866" s="34"/>
      <c r="BW1866" s="34"/>
      <c r="BX1866" s="34"/>
      <c r="BY1866" s="31"/>
      <c r="BZ1866" s="31"/>
      <c r="CA1866" s="31"/>
      <c r="CB1866" s="31"/>
      <c r="CC1866" s="31"/>
      <c r="CD1866" s="31"/>
      <c r="CE1866" s="31"/>
      <c r="CF1866" s="31"/>
      <c r="CG1866" s="31"/>
      <c r="CH1866" s="31"/>
      <c r="CI1866" s="31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</row>
    <row r="1867" spans="1:99" x14ac:dyDescent="0.15">
      <c r="A1867" s="3"/>
      <c r="B1867" s="3"/>
      <c r="C1867" s="3"/>
      <c r="D1867" s="3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4"/>
      <c r="AD1867" s="3"/>
      <c r="AE1867" s="3"/>
      <c r="AF1867" s="3"/>
      <c r="AG1867" s="3"/>
      <c r="AH1867" s="3"/>
      <c r="AI1867" s="3"/>
      <c r="AJ1867" s="3"/>
      <c r="AK1867" s="3"/>
      <c r="AL1867" s="3"/>
      <c r="AM1867" s="1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0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29"/>
      <c r="BQ1867" s="34"/>
      <c r="BR1867" s="34"/>
      <c r="BS1867" s="34"/>
      <c r="BT1867" s="34"/>
      <c r="BU1867" s="34"/>
      <c r="BV1867" s="34"/>
      <c r="BW1867" s="34"/>
      <c r="BX1867" s="34"/>
      <c r="BY1867" s="31"/>
      <c r="BZ1867" s="31"/>
      <c r="CA1867" s="31"/>
      <c r="CB1867" s="31"/>
      <c r="CC1867" s="31"/>
      <c r="CD1867" s="31"/>
      <c r="CE1867" s="31"/>
      <c r="CF1867" s="31"/>
      <c r="CG1867" s="31"/>
      <c r="CH1867" s="31"/>
      <c r="CI1867" s="31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</row>
    <row r="1868" spans="1:99" x14ac:dyDescent="0.15">
      <c r="A1868" s="3"/>
      <c r="B1868" s="3"/>
      <c r="C1868" s="3"/>
      <c r="D1868" s="3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4"/>
      <c r="AD1868" s="3"/>
      <c r="AE1868" s="3"/>
      <c r="AF1868" s="3"/>
      <c r="AG1868" s="3"/>
      <c r="AH1868" s="3"/>
      <c r="AI1868" s="3"/>
      <c r="AJ1868" s="3"/>
      <c r="AK1868" s="3"/>
      <c r="AL1868" s="3"/>
      <c r="AM1868" s="1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0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29"/>
      <c r="BQ1868" s="34"/>
      <c r="BR1868" s="34"/>
      <c r="BS1868" s="34"/>
      <c r="BT1868" s="34"/>
      <c r="BU1868" s="34"/>
      <c r="BV1868" s="34"/>
      <c r="BW1868" s="34"/>
      <c r="BX1868" s="34"/>
      <c r="BY1868" s="31"/>
      <c r="BZ1868" s="31"/>
      <c r="CA1868" s="31"/>
      <c r="CB1868" s="31"/>
      <c r="CC1868" s="31"/>
      <c r="CD1868" s="31"/>
      <c r="CE1868" s="31"/>
      <c r="CF1868" s="31"/>
      <c r="CG1868" s="31"/>
      <c r="CH1868" s="31"/>
      <c r="CI1868" s="31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</row>
    <row r="1869" spans="1:99" x14ac:dyDescent="0.15">
      <c r="A1869" s="3"/>
      <c r="B1869" s="3"/>
      <c r="C1869" s="3"/>
      <c r="D1869" s="3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4"/>
      <c r="AD1869" s="3"/>
      <c r="AE1869" s="3"/>
      <c r="AF1869" s="3"/>
      <c r="AG1869" s="3"/>
      <c r="AH1869" s="3"/>
      <c r="AI1869" s="3"/>
      <c r="AJ1869" s="3"/>
      <c r="AK1869" s="3"/>
      <c r="AL1869" s="3"/>
      <c r="AM1869" s="1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0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29"/>
      <c r="BQ1869" s="34"/>
      <c r="BR1869" s="34"/>
      <c r="BS1869" s="34"/>
      <c r="BT1869" s="34"/>
      <c r="BU1869" s="34"/>
      <c r="BV1869" s="34"/>
      <c r="BW1869" s="34"/>
      <c r="BX1869" s="34"/>
      <c r="BY1869" s="31"/>
      <c r="BZ1869" s="31"/>
      <c r="CA1869" s="31"/>
      <c r="CB1869" s="31"/>
      <c r="CC1869" s="31"/>
      <c r="CD1869" s="31"/>
      <c r="CE1869" s="31"/>
      <c r="CF1869" s="31"/>
      <c r="CG1869" s="31"/>
      <c r="CH1869" s="31"/>
      <c r="CI1869" s="31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</row>
    <row r="1870" spans="1:99" x14ac:dyDescent="0.15">
      <c r="A1870" s="3"/>
      <c r="B1870" s="3"/>
      <c r="C1870" s="3"/>
      <c r="D1870" s="3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4"/>
      <c r="AD1870" s="3"/>
      <c r="AE1870" s="3"/>
      <c r="AF1870" s="3"/>
      <c r="AG1870" s="3"/>
      <c r="AH1870" s="3"/>
      <c r="AI1870" s="3"/>
      <c r="AJ1870" s="3"/>
      <c r="AK1870" s="3"/>
      <c r="AL1870" s="3"/>
      <c r="AM1870" s="1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0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29"/>
      <c r="BQ1870" s="34"/>
      <c r="BR1870" s="34"/>
      <c r="BS1870" s="34"/>
      <c r="BT1870" s="34"/>
      <c r="BU1870" s="34"/>
      <c r="BV1870" s="34"/>
      <c r="BW1870" s="34"/>
      <c r="BX1870" s="34"/>
      <c r="BY1870" s="31"/>
      <c r="BZ1870" s="31"/>
      <c r="CA1870" s="31"/>
      <c r="CB1870" s="31"/>
      <c r="CC1870" s="31"/>
      <c r="CD1870" s="31"/>
      <c r="CE1870" s="31"/>
      <c r="CF1870" s="31"/>
      <c r="CG1870" s="31"/>
      <c r="CH1870" s="31"/>
      <c r="CI1870" s="31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</row>
    <row r="1871" spans="1:99" x14ac:dyDescent="0.15">
      <c r="A1871" s="3"/>
      <c r="B1871" s="3"/>
      <c r="C1871" s="3"/>
      <c r="D1871" s="3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4"/>
      <c r="AD1871" s="3"/>
      <c r="AE1871" s="3"/>
      <c r="AF1871" s="3"/>
      <c r="AG1871" s="3"/>
      <c r="AH1871" s="3"/>
      <c r="AI1871" s="3"/>
      <c r="AJ1871" s="3"/>
      <c r="AK1871" s="3"/>
      <c r="AL1871" s="3"/>
      <c r="AM1871" s="1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0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29"/>
      <c r="BQ1871" s="34"/>
      <c r="BR1871" s="34"/>
      <c r="BS1871" s="34"/>
      <c r="BT1871" s="34"/>
      <c r="BU1871" s="34"/>
      <c r="BV1871" s="34"/>
      <c r="BW1871" s="34"/>
      <c r="BX1871" s="34"/>
      <c r="BY1871" s="31"/>
      <c r="BZ1871" s="31"/>
      <c r="CA1871" s="31"/>
      <c r="CB1871" s="31"/>
      <c r="CC1871" s="31"/>
      <c r="CD1871" s="31"/>
      <c r="CE1871" s="31"/>
      <c r="CF1871" s="31"/>
      <c r="CG1871" s="31"/>
      <c r="CH1871" s="31"/>
      <c r="CI1871" s="31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</row>
    <row r="1872" spans="1:99" x14ac:dyDescent="0.15">
      <c r="A1872" s="3"/>
      <c r="B1872" s="3"/>
      <c r="C1872" s="3"/>
      <c r="D1872" s="3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4"/>
      <c r="AD1872" s="3"/>
      <c r="AE1872" s="3"/>
      <c r="AF1872" s="3"/>
      <c r="AG1872" s="3"/>
      <c r="AH1872" s="3"/>
      <c r="AI1872" s="3"/>
      <c r="AJ1872" s="3"/>
      <c r="AK1872" s="3"/>
      <c r="AL1872" s="3"/>
      <c r="AM1872" s="1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0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29"/>
      <c r="BQ1872" s="34"/>
      <c r="BR1872" s="34"/>
      <c r="BS1872" s="34"/>
      <c r="BT1872" s="34"/>
      <c r="BU1872" s="34"/>
      <c r="BV1872" s="34"/>
      <c r="BW1872" s="34"/>
      <c r="BX1872" s="34"/>
      <c r="BY1872" s="31"/>
      <c r="BZ1872" s="31"/>
      <c r="CA1872" s="31"/>
      <c r="CB1872" s="31"/>
      <c r="CC1872" s="31"/>
      <c r="CD1872" s="31"/>
      <c r="CE1872" s="31"/>
      <c r="CF1872" s="31"/>
      <c r="CG1872" s="31"/>
      <c r="CH1872" s="31"/>
      <c r="CI1872" s="31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</row>
    <row r="1873" spans="1:99" x14ac:dyDescent="0.15">
      <c r="A1873" s="3"/>
      <c r="B1873" s="3"/>
      <c r="C1873" s="3"/>
      <c r="D1873" s="3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4"/>
      <c r="AD1873" s="3"/>
      <c r="AE1873" s="3"/>
      <c r="AF1873" s="3"/>
      <c r="AG1873" s="3"/>
      <c r="AH1873" s="3"/>
      <c r="AI1873" s="3"/>
      <c r="AJ1873" s="3"/>
      <c r="AK1873" s="3"/>
      <c r="AL1873" s="3"/>
      <c r="AM1873" s="1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0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29"/>
      <c r="BQ1873" s="34"/>
      <c r="BR1873" s="34"/>
      <c r="BS1873" s="34"/>
      <c r="BT1873" s="34"/>
      <c r="BU1873" s="34"/>
      <c r="BV1873" s="34"/>
      <c r="BW1873" s="34"/>
      <c r="BX1873" s="34"/>
      <c r="BY1873" s="31"/>
      <c r="BZ1873" s="31"/>
      <c r="CA1873" s="31"/>
      <c r="CB1873" s="31"/>
      <c r="CC1873" s="31"/>
      <c r="CD1873" s="31"/>
      <c r="CE1873" s="31"/>
      <c r="CF1873" s="31"/>
      <c r="CG1873" s="31"/>
      <c r="CH1873" s="31"/>
      <c r="CI1873" s="31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</row>
    <row r="1874" spans="1:99" x14ac:dyDescent="0.15">
      <c r="A1874" s="3"/>
      <c r="B1874" s="3"/>
      <c r="C1874" s="3"/>
      <c r="D1874" s="3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4"/>
      <c r="AD1874" s="3"/>
      <c r="AE1874" s="3"/>
      <c r="AF1874" s="3"/>
      <c r="AG1874" s="3"/>
      <c r="AH1874" s="3"/>
      <c r="AI1874" s="3"/>
      <c r="AJ1874" s="3"/>
      <c r="AK1874" s="3"/>
      <c r="AL1874" s="3"/>
      <c r="AM1874" s="1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0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29"/>
      <c r="BQ1874" s="34"/>
      <c r="BR1874" s="34"/>
      <c r="BS1874" s="34"/>
      <c r="BT1874" s="34"/>
      <c r="BU1874" s="34"/>
      <c r="BV1874" s="34"/>
      <c r="BW1874" s="34"/>
      <c r="BX1874" s="34"/>
      <c r="BY1874" s="31"/>
      <c r="BZ1874" s="31"/>
      <c r="CA1874" s="31"/>
      <c r="CB1874" s="31"/>
      <c r="CC1874" s="31"/>
      <c r="CD1874" s="31"/>
      <c r="CE1874" s="31"/>
      <c r="CF1874" s="31"/>
      <c r="CG1874" s="31"/>
      <c r="CH1874" s="31"/>
      <c r="CI1874" s="31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</row>
    <row r="1875" spans="1:99" x14ac:dyDescent="0.15">
      <c r="A1875" s="3"/>
      <c r="B1875" s="3"/>
      <c r="C1875" s="3"/>
      <c r="D1875" s="3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4"/>
      <c r="AD1875" s="3"/>
      <c r="AE1875" s="3"/>
      <c r="AF1875" s="3"/>
      <c r="AG1875" s="3"/>
      <c r="AH1875" s="3"/>
      <c r="AI1875" s="3"/>
      <c r="AJ1875" s="3"/>
      <c r="AK1875" s="3"/>
      <c r="AL1875" s="3"/>
      <c r="AM1875" s="1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0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29"/>
      <c r="BQ1875" s="34"/>
      <c r="BR1875" s="34"/>
      <c r="BS1875" s="34"/>
      <c r="BT1875" s="34"/>
      <c r="BU1875" s="34"/>
      <c r="BV1875" s="34"/>
      <c r="BW1875" s="34"/>
      <c r="BX1875" s="34"/>
      <c r="BY1875" s="31"/>
      <c r="BZ1875" s="31"/>
      <c r="CA1875" s="31"/>
      <c r="CB1875" s="31"/>
      <c r="CC1875" s="31"/>
      <c r="CD1875" s="31"/>
      <c r="CE1875" s="31"/>
      <c r="CF1875" s="31"/>
      <c r="CG1875" s="31"/>
      <c r="CH1875" s="31"/>
      <c r="CI1875" s="31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</row>
    <row r="1876" spans="1:99" x14ac:dyDescent="0.15">
      <c r="A1876" s="3"/>
      <c r="B1876" s="3"/>
      <c r="C1876" s="3"/>
      <c r="D1876" s="3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4"/>
      <c r="AD1876" s="3"/>
      <c r="AE1876" s="3"/>
      <c r="AF1876" s="3"/>
      <c r="AG1876" s="3"/>
      <c r="AH1876" s="3"/>
      <c r="AI1876" s="3"/>
      <c r="AJ1876" s="3"/>
      <c r="AK1876" s="3"/>
      <c r="AL1876" s="3"/>
      <c r="AM1876" s="1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0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29"/>
      <c r="BQ1876" s="34"/>
      <c r="BR1876" s="34"/>
      <c r="BS1876" s="34"/>
      <c r="BT1876" s="34"/>
      <c r="BU1876" s="34"/>
      <c r="BV1876" s="34"/>
      <c r="BW1876" s="34"/>
      <c r="BX1876" s="34"/>
      <c r="BY1876" s="31"/>
      <c r="BZ1876" s="31"/>
      <c r="CA1876" s="31"/>
      <c r="CB1876" s="31"/>
      <c r="CC1876" s="31"/>
      <c r="CD1876" s="31"/>
      <c r="CE1876" s="31"/>
      <c r="CF1876" s="31"/>
      <c r="CG1876" s="31"/>
      <c r="CH1876" s="31"/>
      <c r="CI1876" s="31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</row>
    <row r="1877" spans="1:99" x14ac:dyDescent="0.15">
      <c r="A1877" s="3"/>
      <c r="B1877" s="3"/>
      <c r="C1877" s="3"/>
      <c r="D1877" s="3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4"/>
      <c r="AD1877" s="3"/>
      <c r="AE1877" s="3"/>
      <c r="AF1877" s="3"/>
      <c r="AG1877" s="3"/>
      <c r="AH1877" s="3"/>
      <c r="AI1877" s="3"/>
      <c r="AJ1877" s="3"/>
      <c r="AK1877" s="3"/>
      <c r="AL1877" s="3"/>
      <c r="AM1877" s="1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0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29"/>
      <c r="BQ1877" s="34"/>
      <c r="BR1877" s="34"/>
      <c r="BS1877" s="34"/>
      <c r="BT1877" s="34"/>
      <c r="BU1877" s="34"/>
      <c r="BV1877" s="34"/>
      <c r="BW1877" s="34"/>
      <c r="BX1877" s="34"/>
      <c r="BY1877" s="31"/>
      <c r="BZ1877" s="31"/>
      <c r="CA1877" s="31"/>
      <c r="CB1877" s="31"/>
      <c r="CC1877" s="31"/>
      <c r="CD1877" s="31"/>
      <c r="CE1877" s="31"/>
      <c r="CF1877" s="31"/>
      <c r="CG1877" s="31"/>
      <c r="CH1877" s="31"/>
      <c r="CI1877" s="31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</row>
    <row r="1878" spans="1:99" x14ac:dyDescent="0.15">
      <c r="A1878" s="3"/>
      <c r="B1878" s="3"/>
      <c r="C1878" s="3"/>
      <c r="D1878" s="3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4"/>
      <c r="AD1878" s="3"/>
      <c r="AE1878" s="3"/>
      <c r="AF1878" s="3"/>
      <c r="AG1878" s="3"/>
      <c r="AH1878" s="3"/>
      <c r="AI1878" s="3"/>
      <c r="AJ1878" s="3"/>
      <c r="AK1878" s="3"/>
      <c r="AL1878" s="3"/>
      <c r="AM1878" s="1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0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29"/>
      <c r="BQ1878" s="34"/>
      <c r="BR1878" s="34"/>
      <c r="BS1878" s="34"/>
      <c r="BT1878" s="34"/>
      <c r="BU1878" s="34"/>
      <c r="BV1878" s="34"/>
      <c r="BW1878" s="34"/>
      <c r="BX1878" s="34"/>
      <c r="BY1878" s="31"/>
      <c r="BZ1878" s="31"/>
      <c r="CA1878" s="31"/>
      <c r="CB1878" s="31"/>
      <c r="CC1878" s="31"/>
      <c r="CD1878" s="31"/>
      <c r="CE1878" s="31"/>
      <c r="CF1878" s="31"/>
      <c r="CG1878" s="31"/>
      <c r="CH1878" s="31"/>
      <c r="CI1878" s="31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</row>
    <row r="1879" spans="1:99" x14ac:dyDescent="0.15">
      <c r="A1879" s="3"/>
      <c r="B1879" s="3"/>
      <c r="C1879" s="3"/>
      <c r="D1879" s="3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4"/>
      <c r="AD1879" s="3"/>
      <c r="AE1879" s="3"/>
      <c r="AF1879" s="3"/>
      <c r="AG1879" s="3"/>
      <c r="AH1879" s="3"/>
      <c r="AI1879" s="3"/>
      <c r="AJ1879" s="3"/>
      <c r="AK1879" s="3"/>
      <c r="AL1879" s="3"/>
      <c r="AM1879" s="1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0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29"/>
      <c r="BQ1879" s="34"/>
      <c r="BR1879" s="34"/>
      <c r="BS1879" s="34"/>
      <c r="BT1879" s="34"/>
      <c r="BU1879" s="34"/>
      <c r="BV1879" s="34"/>
      <c r="BW1879" s="34"/>
      <c r="BX1879" s="34"/>
      <c r="BY1879" s="31"/>
      <c r="BZ1879" s="31"/>
      <c r="CA1879" s="31"/>
      <c r="CB1879" s="31"/>
      <c r="CC1879" s="31"/>
      <c r="CD1879" s="31"/>
      <c r="CE1879" s="31"/>
      <c r="CF1879" s="31"/>
      <c r="CG1879" s="31"/>
      <c r="CH1879" s="31"/>
      <c r="CI1879" s="31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</row>
    <row r="1880" spans="1:99" x14ac:dyDescent="0.15">
      <c r="A1880" s="3"/>
      <c r="B1880" s="3"/>
      <c r="C1880" s="3"/>
      <c r="D1880" s="3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4"/>
      <c r="AD1880" s="3"/>
      <c r="AE1880" s="3"/>
      <c r="AF1880" s="3"/>
      <c r="AG1880" s="3"/>
      <c r="AH1880" s="3"/>
      <c r="AI1880" s="3"/>
      <c r="AJ1880" s="3"/>
      <c r="AK1880" s="3"/>
      <c r="AL1880" s="3"/>
      <c r="AM1880" s="1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0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29"/>
      <c r="BQ1880" s="34"/>
      <c r="BR1880" s="34"/>
      <c r="BS1880" s="34"/>
      <c r="BT1880" s="34"/>
      <c r="BU1880" s="34"/>
      <c r="BV1880" s="34"/>
      <c r="BW1880" s="34"/>
      <c r="BX1880" s="34"/>
      <c r="BY1880" s="31"/>
      <c r="BZ1880" s="31"/>
      <c r="CA1880" s="31"/>
      <c r="CB1880" s="31"/>
      <c r="CC1880" s="31"/>
      <c r="CD1880" s="31"/>
      <c r="CE1880" s="31"/>
      <c r="CF1880" s="31"/>
      <c r="CG1880" s="31"/>
      <c r="CH1880" s="31"/>
      <c r="CI1880" s="31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</row>
    <row r="1881" spans="1:99" x14ac:dyDescent="0.15">
      <c r="A1881" s="3"/>
      <c r="B1881" s="3"/>
      <c r="C1881" s="3"/>
      <c r="D1881" s="3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4"/>
      <c r="AD1881" s="3"/>
      <c r="AE1881" s="3"/>
      <c r="AF1881" s="3"/>
      <c r="AG1881" s="3"/>
      <c r="AH1881" s="3"/>
      <c r="AI1881" s="3"/>
      <c r="AJ1881" s="3"/>
      <c r="AK1881" s="3"/>
      <c r="AL1881" s="3"/>
      <c r="AM1881" s="1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0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29"/>
      <c r="BQ1881" s="34"/>
      <c r="BR1881" s="34"/>
      <c r="BS1881" s="34"/>
      <c r="BT1881" s="34"/>
      <c r="BU1881" s="34"/>
      <c r="BV1881" s="34"/>
      <c r="BW1881" s="34"/>
      <c r="BX1881" s="34"/>
      <c r="BY1881" s="31"/>
      <c r="BZ1881" s="31"/>
      <c r="CA1881" s="31"/>
      <c r="CB1881" s="31"/>
      <c r="CC1881" s="31"/>
      <c r="CD1881" s="31"/>
      <c r="CE1881" s="31"/>
      <c r="CF1881" s="31"/>
      <c r="CG1881" s="31"/>
      <c r="CH1881" s="31"/>
      <c r="CI1881" s="31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</row>
    <row r="1882" spans="1:99" x14ac:dyDescent="0.15">
      <c r="A1882" s="3"/>
      <c r="B1882" s="3"/>
      <c r="C1882" s="3"/>
      <c r="D1882" s="3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4"/>
      <c r="AD1882" s="3"/>
      <c r="AE1882" s="3"/>
      <c r="AF1882" s="3"/>
      <c r="AG1882" s="3"/>
      <c r="AH1882" s="3"/>
      <c r="AI1882" s="3"/>
      <c r="AJ1882" s="3"/>
      <c r="AK1882" s="3"/>
      <c r="AL1882" s="3"/>
      <c r="AM1882" s="1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0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29"/>
      <c r="BQ1882" s="34"/>
      <c r="BR1882" s="34"/>
      <c r="BS1882" s="34"/>
      <c r="BT1882" s="34"/>
      <c r="BU1882" s="34"/>
      <c r="BV1882" s="34"/>
      <c r="BW1882" s="34"/>
      <c r="BX1882" s="34"/>
      <c r="BY1882" s="31"/>
      <c r="BZ1882" s="31"/>
      <c r="CA1882" s="31"/>
      <c r="CB1882" s="31"/>
      <c r="CC1882" s="31"/>
      <c r="CD1882" s="31"/>
      <c r="CE1882" s="31"/>
      <c r="CF1882" s="31"/>
      <c r="CG1882" s="31"/>
      <c r="CH1882" s="31"/>
      <c r="CI1882" s="31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</row>
    <row r="1883" spans="1:99" x14ac:dyDescent="0.15">
      <c r="A1883" s="3"/>
      <c r="B1883" s="3"/>
      <c r="C1883" s="3"/>
      <c r="D1883" s="3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4"/>
      <c r="AD1883" s="3"/>
      <c r="AE1883" s="3"/>
      <c r="AF1883" s="3"/>
      <c r="AG1883" s="3"/>
      <c r="AH1883" s="3"/>
      <c r="AI1883" s="3"/>
      <c r="AJ1883" s="3"/>
      <c r="AK1883" s="3"/>
      <c r="AL1883" s="3"/>
      <c r="AM1883" s="1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0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29"/>
      <c r="BQ1883" s="34"/>
      <c r="BR1883" s="34"/>
      <c r="BS1883" s="34"/>
      <c r="BT1883" s="34"/>
      <c r="BU1883" s="34"/>
      <c r="BV1883" s="34"/>
      <c r="BW1883" s="34"/>
      <c r="BX1883" s="34"/>
      <c r="BY1883" s="31"/>
      <c r="BZ1883" s="31"/>
      <c r="CA1883" s="31"/>
      <c r="CB1883" s="31"/>
      <c r="CC1883" s="31"/>
      <c r="CD1883" s="31"/>
      <c r="CE1883" s="31"/>
      <c r="CF1883" s="31"/>
      <c r="CG1883" s="31"/>
      <c r="CH1883" s="31"/>
      <c r="CI1883" s="31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</row>
    <row r="1884" spans="1:99" x14ac:dyDescent="0.15">
      <c r="A1884" s="3"/>
      <c r="B1884" s="3"/>
      <c r="C1884" s="3"/>
      <c r="D1884" s="3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4"/>
      <c r="AD1884" s="3"/>
      <c r="AE1884" s="3"/>
      <c r="AF1884" s="3"/>
      <c r="AG1884" s="3"/>
      <c r="AH1884" s="3"/>
      <c r="AI1884" s="3"/>
      <c r="AJ1884" s="3"/>
      <c r="AK1884" s="3"/>
      <c r="AL1884" s="3"/>
      <c r="AM1884" s="1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0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29"/>
      <c r="BQ1884" s="34"/>
      <c r="BR1884" s="34"/>
      <c r="BS1884" s="34"/>
      <c r="BT1884" s="34"/>
      <c r="BU1884" s="34"/>
      <c r="BV1884" s="34"/>
      <c r="BW1884" s="34"/>
      <c r="BX1884" s="34"/>
      <c r="BY1884" s="31"/>
      <c r="BZ1884" s="31"/>
      <c r="CA1884" s="31"/>
      <c r="CB1884" s="31"/>
      <c r="CC1884" s="31"/>
      <c r="CD1884" s="31"/>
      <c r="CE1884" s="31"/>
      <c r="CF1884" s="31"/>
      <c r="CG1884" s="31"/>
      <c r="CH1884" s="31"/>
      <c r="CI1884" s="31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</row>
    <row r="1885" spans="1:99" x14ac:dyDescent="0.15">
      <c r="A1885" s="3"/>
      <c r="B1885" s="3"/>
      <c r="C1885" s="3"/>
      <c r="D1885" s="3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4"/>
      <c r="AD1885" s="3"/>
      <c r="AE1885" s="3"/>
      <c r="AF1885" s="3"/>
      <c r="AG1885" s="3"/>
      <c r="AH1885" s="3"/>
      <c r="AI1885" s="3"/>
      <c r="AJ1885" s="3"/>
      <c r="AK1885" s="3"/>
      <c r="AL1885" s="3"/>
      <c r="AM1885" s="1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0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29"/>
      <c r="BQ1885" s="34"/>
      <c r="BR1885" s="34"/>
      <c r="BS1885" s="34"/>
      <c r="BT1885" s="34"/>
      <c r="BU1885" s="34"/>
      <c r="BV1885" s="34"/>
      <c r="BW1885" s="34"/>
      <c r="BX1885" s="34"/>
      <c r="BY1885" s="31"/>
      <c r="BZ1885" s="31"/>
      <c r="CA1885" s="31"/>
      <c r="CB1885" s="31"/>
      <c r="CC1885" s="31"/>
      <c r="CD1885" s="31"/>
      <c r="CE1885" s="31"/>
      <c r="CF1885" s="31"/>
      <c r="CG1885" s="31"/>
      <c r="CH1885" s="31"/>
      <c r="CI1885" s="31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</row>
    <row r="1886" spans="1:99" x14ac:dyDescent="0.15">
      <c r="A1886" s="3"/>
      <c r="B1886" s="3"/>
      <c r="C1886" s="3"/>
      <c r="D1886" s="3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4"/>
      <c r="AD1886" s="3"/>
      <c r="AE1886" s="3"/>
      <c r="AF1886" s="3"/>
      <c r="AG1886" s="3"/>
      <c r="AH1886" s="3"/>
      <c r="AI1886" s="3"/>
      <c r="AJ1886" s="3"/>
      <c r="AK1886" s="3"/>
      <c r="AL1886" s="3"/>
      <c r="AM1886" s="1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0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29"/>
      <c r="BQ1886" s="34"/>
      <c r="BR1886" s="34"/>
      <c r="BS1886" s="34"/>
      <c r="BT1886" s="34"/>
      <c r="BU1886" s="34"/>
      <c r="BV1886" s="34"/>
      <c r="BW1886" s="34"/>
      <c r="BX1886" s="34"/>
      <c r="BY1886" s="31"/>
      <c r="BZ1886" s="31"/>
      <c r="CA1886" s="31"/>
      <c r="CB1886" s="31"/>
      <c r="CC1886" s="31"/>
      <c r="CD1886" s="31"/>
      <c r="CE1886" s="31"/>
      <c r="CF1886" s="31"/>
      <c r="CG1886" s="31"/>
      <c r="CH1886" s="31"/>
      <c r="CI1886" s="31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</row>
    <row r="1887" spans="1:99" x14ac:dyDescent="0.15">
      <c r="A1887" s="3"/>
      <c r="B1887" s="3"/>
      <c r="C1887" s="3"/>
      <c r="D1887" s="3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4"/>
      <c r="AD1887" s="3"/>
      <c r="AE1887" s="3"/>
      <c r="AF1887" s="3"/>
      <c r="AG1887" s="3"/>
      <c r="AH1887" s="3"/>
      <c r="AI1887" s="3"/>
      <c r="AJ1887" s="3"/>
      <c r="AK1887" s="3"/>
      <c r="AL1887" s="3"/>
      <c r="AM1887" s="1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0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29"/>
      <c r="BQ1887" s="34"/>
      <c r="BR1887" s="34"/>
      <c r="BS1887" s="34"/>
      <c r="BT1887" s="34"/>
      <c r="BU1887" s="34"/>
      <c r="BV1887" s="34"/>
      <c r="BW1887" s="34"/>
      <c r="BX1887" s="34"/>
      <c r="BY1887" s="31"/>
      <c r="BZ1887" s="31"/>
      <c r="CA1887" s="31"/>
      <c r="CB1887" s="31"/>
      <c r="CC1887" s="31"/>
      <c r="CD1887" s="31"/>
      <c r="CE1887" s="31"/>
      <c r="CF1887" s="31"/>
      <c r="CG1887" s="31"/>
      <c r="CH1887" s="31"/>
      <c r="CI1887" s="31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</row>
    <row r="1888" spans="1:99" x14ac:dyDescent="0.15">
      <c r="A1888" s="3"/>
      <c r="B1888" s="3"/>
      <c r="C1888" s="3"/>
      <c r="D1888" s="3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4"/>
      <c r="AD1888" s="3"/>
      <c r="AE1888" s="3"/>
      <c r="AF1888" s="3"/>
      <c r="AG1888" s="3"/>
      <c r="AH1888" s="3"/>
      <c r="AI1888" s="3"/>
      <c r="AJ1888" s="3"/>
      <c r="AK1888" s="3"/>
      <c r="AL1888" s="3"/>
      <c r="AM1888" s="1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0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29"/>
      <c r="BQ1888" s="34"/>
      <c r="BR1888" s="34"/>
      <c r="BS1888" s="34"/>
      <c r="BT1888" s="34"/>
      <c r="BU1888" s="34"/>
      <c r="BV1888" s="34"/>
      <c r="BW1888" s="34"/>
      <c r="BX1888" s="34"/>
      <c r="BY1888" s="31"/>
      <c r="BZ1888" s="31"/>
      <c r="CA1888" s="31"/>
      <c r="CB1888" s="31"/>
      <c r="CC1888" s="31"/>
      <c r="CD1888" s="31"/>
      <c r="CE1888" s="31"/>
      <c r="CF1888" s="31"/>
      <c r="CG1888" s="31"/>
      <c r="CH1888" s="31"/>
      <c r="CI1888" s="31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</row>
    <row r="1889" spans="1:99" x14ac:dyDescent="0.15">
      <c r="A1889" s="3"/>
      <c r="B1889" s="3"/>
      <c r="C1889" s="3"/>
      <c r="D1889" s="3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4"/>
      <c r="AD1889" s="3"/>
      <c r="AE1889" s="3"/>
      <c r="AF1889" s="3"/>
      <c r="AG1889" s="3"/>
      <c r="AH1889" s="3"/>
      <c r="AI1889" s="3"/>
      <c r="AJ1889" s="3"/>
      <c r="AK1889" s="3"/>
      <c r="AL1889" s="3"/>
      <c r="AM1889" s="1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0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29"/>
      <c r="BQ1889" s="34"/>
      <c r="BR1889" s="34"/>
      <c r="BS1889" s="34"/>
      <c r="BT1889" s="34"/>
      <c r="BU1889" s="34"/>
      <c r="BV1889" s="34"/>
      <c r="BW1889" s="34"/>
      <c r="BX1889" s="34"/>
      <c r="BY1889" s="31"/>
      <c r="BZ1889" s="31"/>
      <c r="CA1889" s="31"/>
      <c r="CB1889" s="31"/>
      <c r="CC1889" s="31"/>
      <c r="CD1889" s="31"/>
      <c r="CE1889" s="31"/>
      <c r="CF1889" s="31"/>
      <c r="CG1889" s="31"/>
      <c r="CH1889" s="31"/>
      <c r="CI1889" s="31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</row>
    <row r="1890" spans="1:99" x14ac:dyDescent="0.15">
      <c r="A1890" s="3"/>
      <c r="B1890" s="3"/>
      <c r="C1890" s="3"/>
      <c r="D1890" s="3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4"/>
      <c r="AD1890" s="3"/>
      <c r="AE1890" s="3"/>
      <c r="AF1890" s="3"/>
      <c r="AG1890" s="3"/>
      <c r="AH1890" s="3"/>
      <c r="AI1890" s="3"/>
      <c r="AJ1890" s="3"/>
      <c r="AK1890" s="3"/>
      <c r="AL1890" s="3"/>
      <c r="AM1890" s="1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0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29"/>
      <c r="BQ1890" s="34"/>
      <c r="BR1890" s="34"/>
      <c r="BS1890" s="34"/>
      <c r="BT1890" s="34"/>
      <c r="BU1890" s="34"/>
      <c r="BV1890" s="34"/>
      <c r="BW1890" s="34"/>
      <c r="BX1890" s="34"/>
      <c r="BY1890" s="31"/>
      <c r="BZ1890" s="31"/>
      <c r="CA1890" s="31"/>
      <c r="CB1890" s="31"/>
      <c r="CC1890" s="31"/>
      <c r="CD1890" s="31"/>
      <c r="CE1890" s="31"/>
      <c r="CF1890" s="31"/>
      <c r="CG1890" s="31"/>
      <c r="CH1890" s="31"/>
      <c r="CI1890" s="31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</row>
    <row r="1891" spans="1:99" x14ac:dyDescent="0.15">
      <c r="A1891" s="3"/>
      <c r="B1891" s="3"/>
      <c r="C1891" s="3"/>
      <c r="D1891" s="3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4"/>
      <c r="AD1891" s="3"/>
      <c r="AE1891" s="3"/>
      <c r="AF1891" s="3"/>
      <c r="AG1891" s="3"/>
      <c r="AH1891" s="3"/>
      <c r="AI1891" s="3"/>
      <c r="AJ1891" s="3"/>
      <c r="AK1891" s="3"/>
      <c r="AL1891" s="3"/>
      <c r="AM1891" s="1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0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29"/>
      <c r="BQ1891" s="34"/>
      <c r="BR1891" s="34"/>
      <c r="BS1891" s="34"/>
      <c r="BT1891" s="34"/>
      <c r="BU1891" s="34"/>
      <c r="BV1891" s="34"/>
      <c r="BW1891" s="34"/>
      <c r="BX1891" s="34"/>
      <c r="BY1891" s="31"/>
      <c r="BZ1891" s="31"/>
      <c r="CA1891" s="31"/>
      <c r="CB1891" s="31"/>
      <c r="CC1891" s="31"/>
      <c r="CD1891" s="31"/>
      <c r="CE1891" s="31"/>
      <c r="CF1891" s="31"/>
      <c r="CG1891" s="31"/>
      <c r="CH1891" s="31"/>
      <c r="CI1891" s="31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</row>
    <row r="1892" spans="1:99" x14ac:dyDescent="0.15">
      <c r="A1892" s="3"/>
      <c r="B1892" s="3"/>
      <c r="C1892" s="3"/>
      <c r="D1892" s="3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4"/>
      <c r="AD1892" s="3"/>
      <c r="AE1892" s="3"/>
      <c r="AF1892" s="3"/>
      <c r="AG1892" s="3"/>
      <c r="AH1892" s="3"/>
      <c r="AI1892" s="3"/>
      <c r="AJ1892" s="3"/>
      <c r="AK1892" s="3"/>
      <c r="AL1892" s="3"/>
      <c r="AM1892" s="1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0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29"/>
      <c r="BQ1892" s="34"/>
      <c r="BR1892" s="34"/>
      <c r="BS1892" s="34"/>
      <c r="BT1892" s="34"/>
      <c r="BU1892" s="34"/>
      <c r="BV1892" s="34"/>
      <c r="BW1892" s="34"/>
      <c r="BX1892" s="34"/>
      <c r="BY1892" s="31"/>
      <c r="BZ1892" s="31"/>
      <c r="CA1892" s="31"/>
      <c r="CB1892" s="31"/>
      <c r="CC1892" s="31"/>
      <c r="CD1892" s="31"/>
      <c r="CE1892" s="31"/>
      <c r="CF1892" s="31"/>
      <c r="CG1892" s="31"/>
      <c r="CH1892" s="31"/>
      <c r="CI1892" s="31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</row>
    <row r="1893" spans="1:99" x14ac:dyDescent="0.15">
      <c r="A1893" s="3"/>
      <c r="B1893" s="3"/>
      <c r="C1893" s="3"/>
      <c r="D1893" s="3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4"/>
      <c r="AD1893" s="3"/>
      <c r="AE1893" s="3"/>
      <c r="AF1893" s="3"/>
      <c r="AG1893" s="3"/>
      <c r="AH1893" s="3"/>
      <c r="AI1893" s="3"/>
      <c r="AJ1893" s="3"/>
      <c r="AK1893" s="3"/>
      <c r="AL1893" s="3"/>
      <c r="AM1893" s="1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0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29"/>
      <c r="BQ1893" s="34"/>
      <c r="BR1893" s="34"/>
      <c r="BS1893" s="34"/>
      <c r="BT1893" s="34"/>
      <c r="BU1893" s="34"/>
      <c r="BV1893" s="34"/>
      <c r="BW1893" s="34"/>
      <c r="BX1893" s="34"/>
      <c r="BY1893" s="31"/>
      <c r="BZ1893" s="31"/>
      <c r="CA1893" s="31"/>
      <c r="CB1893" s="31"/>
      <c r="CC1893" s="31"/>
      <c r="CD1893" s="31"/>
      <c r="CE1893" s="31"/>
      <c r="CF1893" s="31"/>
      <c r="CG1893" s="31"/>
      <c r="CH1893" s="31"/>
      <c r="CI1893" s="31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</row>
    <row r="1894" spans="1:99" x14ac:dyDescent="0.15">
      <c r="A1894" s="3"/>
      <c r="B1894" s="3"/>
      <c r="C1894" s="3"/>
      <c r="D1894" s="3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4"/>
      <c r="AD1894" s="3"/>
      <c r="AE1894" s="3"/>
      <c r="AF1894" s="3"/>
      <c r="AG1894" s="3"/>
      <c r="AH1894" s="3"/>
      <c r="AI1894" s="3"/>
      <c r="AJ1894" s="3"/>
      <c r="AK1894" s="3"/>
      <c r="AL1894" s="3"/>
      <c r="AM1894" s="1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0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29"/>
      <c r="BQ1894" s="34"/>
      <c r="BR1894" s="34"/>
      <c r="BS1894" s="34"/>
      <c r="BT1894" s="34"/>
      <c r="BU1894" s="34"/>
      <c r="BV1894" s="34"/>
      <c r="BW1894" s="34"/>
      <c r="BX1894" s="34"/>
      <c r="BY1894" s="31"/>
      <c r="BZ1894" s="31"/>
      <c r="CA1894" s="31"/>
      <c r="CB1894" s="31"/>
      <c r="CC1894" s="31"/>
      <c r="CD1894" s="31"/>
      <c r="CE1894" s="31"/>
      <c r="CF1894" s="31"/>
      <c r="CG1894" s="31"/>
      <c r="CH1894" s="31"/>
      <c r="CI1894" s="31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</row>
    <row r="1895" spans="1:99" x14ac:dyDescent="0.15">
      <c r="A1895" s="3"/>
      <c r="B1895" s="3"/>
      <c r="C1895" s="3"/>
      <c r="D1895" s="3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4"/>
      <c r="AD1895" s="3"/>
      <c r="AE1895" s="3"/>
      <c r="AF1895" s="3"/>
      <c r="AG1895" s="3"/>
      <c r="AH1895" s="3"/>
      <c r="AI1895" s="3"/>
      <c r="AJ1895" s="3"/>
      <c r="AK1895" s="3"/>
      <c r="AL1895" s="3"/>
      <c r="AM1895" s="1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0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29"/>
      <c r="BQ1895" s="34"/>
      <c r="BR1895" s="34"/>
      <c r="BS1895" s="34"/>
      <c r="BT1895" s="34"/>
      <c r="BU1895" s="34"/>
      <c r="BV1895" s="34"/>
      <c r="BW1895" s="34"/>
      <c r="BX1895" s="34"/>
      <c r="BY1895" s="31"/>
      <c r="BZ1895" s="31"/>
      <c r="CA1895" s="31"/>
      <c r="CB1895" s="31"/>
      <c r="CC1895" s="31"/>
      <c r="CD1895" s="31"/>
      <c r="CE1895" s="31"/>
      <c r="CF1895" s="31"/>
      <c r="CG1895" s="31"/>
      <c r="CH1895" s="31"/>
      <c r="CI1895" s="31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</row>
    <row r="1896" spans="1:99" x14ac:dyDescent="0.15">
      <c r="A1896" s="3"/>
      <c r="B1896" s="3"/>
      <c r="C1896" s="3"/>
      <c r="D1896" s="3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4"/>
      <c r="AD1896" s="3"/>
      <c r="AE1896" s="3"/>
      <c r="AF1896" s="3"/>
      <c r="AG1896" s="3"/>
      <c r="AH1896" s="3"/>
      <c r="AI1896" s="3"/>
      <c r="AJ1896" s="3"/>
      <c r="AK1896" s="3"/>
      <c r="AL1896" s="3"/>
      <c r="AM1896" s="1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0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29"/>
      <c r="BQ1896" s="34"/>
      <c r="BR1896" s="34"/>
      <c r="BS1896" s="34"/>
      <c r="BT1896" s="34"/>
      <c r="BU1896" s="34"/>
      <c r="BV1896" s="34"/>
      <c r="BW1896" s="34"/>
      <c r="BX1896" s="34"/>
      <c r="BY1896" s="31"/>
      <c r="BZ1896" s="31"/>
      <c r="CA1896" s="31"/>
      <c r="CB1896" s="31"/>
      <c r="CC1896" s="31"/>
      <c r="CD1896" s="31"/>
      <c r="CE1896" s="31"/>
      <c r="CF1896" s="31"/>
      <c r="CG1896" s="31"/>
      <c r="CH1896" s="31"/>
      <c r="CI1896" s="31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</row>
    <row r="1897" spans="1:99" x14ac:dyDescent="0.15">
      <c r="A1897" s="3"/>
      <c r="B1897" s="3"/>
      <c r="C1897" s="3"/>
      <c r="D1897" s="3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4"/>
      <c r="AD1897" s="3"/>
      <c r="AE1897" s="3"/>
      <c r="AF1897" s="3"/>
      <c r="AG1897" s="3"/>
      <c r="AH1897" s="3"/>
      <c r="AI1897" s="3"/>
      <c r="AJ1897" s="3"/>
      <c r="AK1897" s="3"/>
      <c r="AL1897" s="3"/>
      <c r="AM1897" s="1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0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29"/>
      <c r="BQ1897" s="34"/>
      <c r="BR1897" s="34"/>
      <c r="BS1897" s="34"/>
      <c r="BT1897" s="34"/>
      <c r="BU1897" s="34"/>
      <c r="BV1897" s="34"/>
      <c r="BW1897" s="34"/>
      <c r="BX1897" s="34"/>
      <c r="BY1897" s="31"/>
      <c r="BZ1897" s="31"/>
      <c r="CA1897" s="31"/>
      <c r="CB1897" s="31"/>
      <c r="CC1897" s="31"/>
      <c r="CD1897" s="31"/>
      <c r="CE1897" s="31"/>
      <c r="CF1897" s="31"/>
      <c r="CG1897" s="31"/>
      <c r="CH1897" s="31"/>
      <c r="CI1897" s="31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</row>
    <row r="1898" spans="1:99" x14ac:dyDescent="0.15">
      <c r="A1898" s="3"/>
      <c r="B1898" s="3"/>
      <c r="C1898" s="3"/>
      <c r="D1898" s="3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4"/>
      <c r="AD1898" s="3"/>
      <c r="AE1898" s="3"/>
      <c r="AF1898" s="3"/>
      <c r="AG1898" s="3"/>
      <c r="AH1898" s="3"/>
      <c r="AI1898" s="3"/>
      <c r="AJ1898" s="3"/>
      <c r="AK1898" s="3"/>
      <c r="AL1898" s="3"/>
      <c r="AM1898" s="1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0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29"/>
      <c r="BQ1898" s="34"/>
      <c r="BR1898" s="34"/>
      <c r="BS1898" s="34"/>
      <c r="BT1898" s="34"/>
      <c r="BU1898" s="34"/>
      <c r="BV1898" s="34"/>
      <c r="BW1898" s="34"/>
      <c r="BX1898" s="34"/>
      <c r="BY1898" s="31"/>
      <c r="BZ1898" s="31"/>
      <c r="CA1898" s="31"/>
      <c r="CB1898" s="31"/>
      <c r="CC1898" s="31"/>
      <c r="CD1898" s="31"/>
      <c r="CE1898" s="31"/>
      <c r="CF1898" s="31"/>
      <c r="CG1898" s="31"/>
      <c r="CH1898" s="31"/>
      <c r="CI1898" s="31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</row>
    <row r="1899" spans="1:99" x14ac:dyDescent="0.15">
      <c r="A1899" s="3"/>
      <c r="B1899" s="3"/>
      <c r="C1899" s="3"/>
      <c r="D1899" s="3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4"/>
      <c r="AD1899" s="3"/>
      <c r="AE1899" s="3"/>
      <c r="AF1899" s="3"/>
      <c r="AG1899" s="3"/>
      <c r="AH1899" s="3"/>
      <c r="AI1899" s="3"/>
      <c r="AJ1899" s="3"/>
      <c r="AK1899" s="3"/>
      <c r="AL1899" s="3"/>
      <c r="AM1899" s="1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0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29"/>
      <c r="BQ1899" s="34"/>
      <c r="BR1899" s="34"/>
      <c r="BS1899" s="34"/>
      <c r="BT1899" s="34"/>
      <c r="BU1899" s="34"/>
      <c r="BV1899" s="34"/>
      <c r="BW1899" s="34"/>
      <c r="BX1899" s="34"/>
      <c r="BY1899" s="31"/>
      <c r="BZ1899" s="31"/>
      <c r="CA1899" s="31"/>
      <c r="CB1899" s="31"/>
      <c r="CC1899" s="31"/>
      <c r="CD1899" s="31"/>
      <c r="CE1899" s="31"/>
      <c r="CF1899" s="31"/>
      <c r="CG1899" s="31"/>
      <c r="CH1899" s="31"/>
      <c r="CI1899" s="31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</row>
    <row r="1900" spans="1:99" x14ac:dyDescent="0.15">
      <c r="A1900" s="3"/>
      <c r="B1900" s="3"/>
      <c r="C1900" s="3"/>
      <c r="D1900" s="3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4"/>
      <c r="AD1900" s="3"/>
      <c r="AE1900" s="3"/>
      <c r="AF1900" s="3"/>
      <c r="AG1900" s="3"/>
      <c r="AH1900" s="3"/>
      <c r="AI1900" s="3"/>
      <c r="AJ1900" s="3"/>
      <c r="AK1900" s="3"/>
      <c r="AL1900" s="3"/>
      <c r="AM1900" s="1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0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29"/>
      <c r="BQ1900" s="34"/>
      <c r="BR1900" s="34"/>
      <c r="BS1900" s="34"/>
      <c r="BT1900" s="34"/>
      <c r="BU1900" s="34"/>
      <c r="BV1900" s="34"/>
      <c r="BW1900" s="34"/>
      <c r="BX1900" s="34"/>
      <c r="BY1900" s="31"/>
      <c r="BZ1900" s="31"/>
      <c r="CA1900" s="31"/>
      <c r="CB1900" s="31"/>
      <c r="CC1900" s="31"/>
      <c r="CD1900" s="31"/>
      <c r="CE1900" s="31"/>
      <c r="CF1900" s="31"/>
      <c r="CG1900" s="31"/>
      <c r="CH1900" s="31"/>
      <c r="CI1900" s="31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</row>
    <row r="1901" spans="1:99" x14ac:dyDescent="0.15">
      <c r="A1901" s="3"/>
      <c r="B1901" s="3"/>
      <c r="C1901" s="3"/>
      <c r="D1901" s="3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4"/>
      <c r="AD1901" s="3"/>
      <c r="AE1901" s="3"/>
      <c r="AF1901" s="3"/>
      <c r="AG1901" s="3"/>
      <c r="AH1901" s="3"/>
      <c r="AI1901" s="3"/>
      <c r="AJ1901" s="3"/>
      <c r="AK1901" s="3"/>
      <c r="AL1901" s="3"/>
      <c r="AM1901" s="1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0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29"/>
      <c r="BQ1901" s="34"/>
      <c r="BR1901" s="34"/>
      <c r="BS1901" s="34"/>
      <c r="BT1901" s="34"/>
      <c r="BU1901" s="34"/>
      <c r="BV1901" s="34"/>
      <c r="BW1901" s="34"/>
      <c r="BX1901" s="34"/>
      <c r="BY1901" s="31"/>
      <c r="BZ1901" s="31"/>
      <c r="CA1901" s="31"/>
      <c r="CB1901" s="31"/>
      <c r="CC1901" s="31"/>
      <c r="CD1901" s="31"/>
      <c r="CE1901" s="31"/>
      <c r="CF1901" s="31"/>
      <c r="CG1901" s="31"/>
      <c r="CH1901" s="31"/>
      <c r="CI1901" s="31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</row>
    <row r="1902" spans="1:99" x14ac:dyDescent="0.15">
      <c r="A1902" s="3"/>
      <c r="B1902" s="3"/>
      <c r="C1902" s="3"/>
      <c r="D1902" s="3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4"/>
      <c r="AD1902" s="3"/>
      <c r="AE1902" s="3"/>
      <c r="AF1902" s="3"/>
      <c r="AG1902" s="3"/>
      <c r="AH1902" s="3"/>
      <c r="AI1902" s="3"/>
      <c r="AJ1902" s="3"/>
      <c r="AK1902" s="3"/>
      <c r="AL1902" s="3"/>
      <c r="AM1902" s="1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0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29"/>
      <c r="BQ1902" s="34"/>
      <c r="BR1902" s="34"/>
      <c r="BS1902" s="34"/>
      <c r="BT1902" s="34"/>
      <c r="BU1902" s="34"/>
      <c r="BV1902" s="34"/>
      <c r="BW1902" s="34"/>
      <c r="BX1902" s="34"/>
      <c r="BY1902" s="31"/>
      <c r="BZ1902" s="31"/>
      <c r="CA1902" s="31"/>
      <c r="CB1902" s="31"/>
      <c r="CC1902" s="31"/>
      <c r="CD1902" s="31"/>
      <c r="CE1902" s="31"/>
      <c r="CF1902" s="31"/>
      <c r="CG1902" s="31"/>
      <c r="CH1902" s="31"/>
      <c r="CI1902" s="31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</row>
    <row r="1903" spans="1:99" x14ac:dyDescent="0.15">
      <c r="A1903" s="3"/>
      <c r="B1903" s="3"/>
      <c r="C1903" s="3"/>
      <c r="D1903" s="3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4"/>
      <c r="AD1903" s="3"/>
      <c r="AE1903" s="3"/>
      <c r="AF1903" s="3"/>
      <c r="AG1903" s="3"/>
      <c r="AH1903" s="3"/>
      <c r="AI1903" s="3"/>
      <c r="AJ1903" s="3"/>
      <c r="AK1903" s="3"/>
      <c r="AL1903" s="3"/>
      <c r="AM1903" s="1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0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29"/>
      <c r="BQ1903" s="34"/>
      <c r="BR1903" s="34"/>
      <c r="BS1903" s="34"/>
      <c r="BT1903" s="34"/>
      <c r="BU1903" s="34"/>
      <c r="BV1903" s="34"/>
      <c r="BW1903" s="34"/>
      <c r="BX1903" s="34"/>
      <c r="BY1903" s="31"/>
      <c r="BZ1903" s="31"/>
      <c r="CA1903" s="31"/>
      <c r="CB1903" s="31"/>
      <c r="CC1903" s="31"/>
      <c r="CD1903" s="31"/>
      <c r="CE1903" s="31"/>
      <c r="CF1903" s="31"/>
      <c r="CG1903" s="31"/>
      <c r="CH1903" s="31"/>
      <c r="CI1903" s="31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</row>
    <row r="1904" spans="1:99" x14ac:dyDescent="0.15">
      <c r="A1904" s="3"/>
      <c r="B1904" s="3"/>
      <c r="C1904" s="3"/>
      <c r="D1904" s="3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4"/>
      <c r="AD1904" s="3"/>
      <c r="AE1904" s="3"/>
      <c r="AF1904" s="3"/>
      <c r="AG1904" s="3"/>
      <c r="AH1904" s="3"/>
      <c r="AI1904" s="3"/>
      <c r="AJ1904" s="3"/>
      <c r="AK1904" s="3"/>
      <c r="AL1904" s="3"/>
      <c r="AM1904" s="1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0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29"/>
      <c r="BQ1904" s="34"/>
      <c r="BR1904" s="34"/>
      <c r="BS1904" s="34"/>
      <c r="BT1904" s="34"/>
      <c r="BU1904" s="34"/>
      <c r="BV1904" s="34"/>
      <c r="BW1904" s="34"/>
      <c r="BX1904" s="34"/>
      <c r="BY1904" s="31"/>
      <c r="BZ1904" s="31"/>
      <c r="CA1904" s="31"/>
      <c r="CB1904" s="31"/>
      <c r="CC1904" s="31"/>
      <c r="CD1904" s="31"/>
      <c r="CE1904" s="31"/>
      <c r="CF1904" s="31"/>
      <c r="CG1904" s="31"/>
      <c r="CH1904" s="31"/>
      <c r="CI1904" s="31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</row>
    <row r="1905" spans="1:99" x14ac:dyDescent="0.15">
      <c r="A1905" s="3"/>
      <c r="B1905" s="3"/>
      <c r="C1905" s="3"/>
      <c r="D1905" s="3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4"/>
      <c r="AD1905" s="3"/>
      <c r="AE1905" s="3"/>
      <c r="AF1905" s="3"/>
      <c r="AG1905" s="3"/>
      <c r="AH1905" s="3"/>
      <c r="AI1905" s="3"/>
      <c r="AJ1905" s="3"/>
      <c r="AK1905" s="3"/>
      <c r="AL1905" s="3"/>
      <c r="AM1905" s="1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0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29"/>
      <c r="BQ1905" s="34"/>
      <c r="BR1905" s="34"/>
      <c r="BS1905" s="34"/>
      <c r="BT1905" s="34"/>
      <c r="BU1905" s="34"/>
      <c r="BV1905" s="34"/>
      <c r="BW1905" s="34"/>
      <c r="BX1905" s="34"/>
      <c r="BY1905" s="31"/>
      <c r="BZ1905" s="31"/>
      <c r="CA1905" s="31"/>
      <c r="CB1905" s="31"/>
      <c r="CC1905" s="31"/>
      <c r="CD1905" s="31"/>
      <c r="CE1905" s="31"/>
      <c r="CF1905" s="31"/>
      <c r="CG1905" s="31"/>
      <c r="CH1905" s="31"/>
      <c r="CI1905" s="31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</row>
    <row r="1906" spans="1:99" x14ac:dyDescent="0.15">
      <c r="A1906" s="3"/>
      <c r="B1906" s="3"/>
      <c r="C1906" s="3"/>
      <c r="D1906" s="3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4"/>
      <c r="AD1906" s="3"/>
      <c r="AE1906" s="3"/>
      <c r="AF1906" s="3"/>
      <c r="AG1906" s="3"/>
      <c r="AH1906" s="3"/>
      <c r="AI1906" s="3"/>
      <c r="AJ1906" s="3"/>
      <c r="AK1906" s="3"/>
      <c r="AL1906" s="3"/>
      <c r="AM1906" s="1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0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29"/>
      <c r="BQ1906" s="34"/>
      <c r="BR1906" s="34"/>
      <c r="BS1906" s="34"/>
      <c r="BT1906" s="34"/>
      <c r="BU1906" s="34"/>
      <c r="BV1906" s="34"/>
      <c r="BW1906" s="34"/>
      <c r="BX1906" s="34"/>
      <c r="BY1906" s="31"/>
      <c r="BZ1906" s="31"/>
      <c r="CA1906" s="31"/>
      <c r="CB1906" s="31"/>
      <c r="CC1906" s="31"/>
      <c r="CD1906" s="31"/>
      <c r="CE1906" s="31"/>
      <c r="CF1906" s="31"/>
      <c r="CG1906" s="31"/>
      <c r="CH1906" s="31"/>
      <c r="CI1906" s="31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</row>
    <row r="1907" spans="1:99" x14ac:dyDescent="0.15">
      <c r="A1907" s="3"/>
      <c r="B1907" s="3"/>
      <c r="C1907" s="3"/>
      <c r="D1907" s="3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4"/>
      <c r="AD1907" s="3"/>
      <c r="AE1907" s="3"/>
      <c r="AF1907" s="3"/>
      <c r="AG1907" s="3"/>
      <c r="AH1907" s="3"/>
      <c r="AI1907" s="3"/>
      <c r="AJ1907" s="3"/>
      <c r="AK1907" s="3"/>
      <c r="AL1907" s="3"/>
      <c r="AM1907" s="1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0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29"/>
      <c r="BQ1907" s="34"/>
      <c r="BR1907" s="34"/>
      <c r="BS1907" s="34"/>
      <c r="BT1907" s="34"/>
      <c r="BU1907" s="34"/>
      <c r="BV1907" s="34"/>
      <c r="BW1907" s="34"/>
      <c r="BX1907" s="34"/>
      <c r="BY1907" s="31"/>
      <c r="BZ1907" s="31"/>
      <c r="CA1907" s="31"/>
      <c r="CB1907" s="31"/>
      <c r="CC1907" s="31"/>
      <c r="CD1907" s="31"/>
      <c r="CE1907" s="31"/>
      <c r="CF1907" s="31"/>
      <c r="CG1907" s="31"/>
      <c r="CH1907" s="31"/>
      <c r="CI1907" s="31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</row>
    <row r="1908" spans="1:99" x14ac:dyDescent="0.15">
      <c r="A1908" s="3"/>
      <c r="B1908" s="3"/>
      <c r="C1908" s="3"/>
      <c r="D1908" s="3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4"/>
      <c r="AD1908" s="3"/>
      <c r="AE1908" s="3"/>
      <c r="AF1908" s="3"/>
      <c r="AG1908" s="3"/>
      <c r="AH1908" s="3"/>
      <c r="AI1908" s="3"/>
      <c r="AJ1908" s="3"/>
      <c r="AK1908" s="3"/>
      <c r="AL1908" s="3"/>
      <c r="AM1908" s="1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0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29"/>
      <c r="BQ1908" s="34"/>
      <c r="BR1908" s="34"/>
      <c r="BS1908" s="34"/>
      <c r="BT1908" s="34"/>
      <c r="BU1908" s="34"/>
      <c r="BV1908" s="34"/>
      <c r="BW1908" s="34"/>
      <c r="BX1908" s="34"/>
      <c r="BY1908" s="31"/>
      <c r="BZ1908" s="31"/>
      <c r="CA1908" s="31"/>
      <c r="CB1908" s="31"/>
      <c r="CC1908" s="31"/>
      <c r="CD1908" s="31"/>
      <c r="CE1908" s="31"/>
      <c r="CF1908" s="31"/>
      <c r="CG1908" s="31"/>
      <c r="CH1908" s="31"/>
      <c r="CI1908" s="31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</row>
    <row r="1909" spans="1:99" x14ac:dyDescent="0.15">
      <c r="A1909" s="3"/>
      <c r="B1909" s="3"/>
      <c r="C1909" s="3"/>
      <c r="D1909" s="3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4"/>
      <c r="AD1909" s="3"/>
      <c r="AE1909" s="3"/>
      <c r="AF1909" s="3"/>
      <c r="AG1909" s="3"/>
      <c r="AH1909" s="3"/>
      <c r="AI1909" s="3"/>
      <c r="AJ1909" s="3"/>
      <c r="AK1909" s="3"/>
      <c r="AL1909" s="3"/>
      <c r="AM1909" s="1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0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29"/>
      <c r="BQ1909" s="34"/>
      <c r="BR1909" s="34"/>
      <c r="BS1909" s="34"/>
      <c r="BT1909" s="34"/>
      <c r="BU1909" s="34"/>
      <c r="BV1909" s="34"/>
      <c r="BW1909" s="34"/>
      <c r="BX1909" s="34"/>
      <c r="BY1909" s="31"/>
      <c r="BZ1909" s="31"/>
      <c r="CA1909" s="31"/>
      <c r="CB1909" s="31"/>
      <c r="CC1909" s="31"/>
      <c r="CD1909" s="31"/>
      <c r="CE1909" s="31"/>
      <c r="CF1909" s="31"/>
      <c r="CG1909" s="31"/>
      <c r="CH1909" s="31"/>
      <c r="CI1909" s="31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</row>
    <row r="1910" spans="1:99" x14ac:dyDescent="0.15">
      <c r="A1910" s="3"/>
      <c r="B1910" s="3"/>
      <c r="C1910" s="3"/>
      <c r="D1910" s="3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4"/>
      <c r="AD1910" s="3"/>
      <c r="AE1910" s="3"/>
      <c r="AF1910" s="3"/>
      <c r="AG1910" s="3"/>
      <c r="AH1910" s="3"/>
      <c r="AI1910" s="3"/>
      <c r="AJ1910" s="3"/>
      <c r="AK1910" s="3"/>
      <c r="AL1910" s="3"/>
      <c r="AM1910" s="1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0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29"/>
      <c r="BQ1910" s="34"/>
      <c r="BR1910" s="34"/>
      <c r="BS1910" s="34"/>
      <c r="BT1910" s="34"/>
      <c r="BU1910" s="34"/>
      <c r="BV1910" s="34"/>
      <c r="BW1910" s="34"/>
      <c r="BX1910" s="34"/>
      <c r="BY1910" s="31"/>
      <c r="BZ1910" s="31"/>
      <c r="CA1910" s="31"/>
      <c r="CB1910" s="31"/>
      <c r="CC1910" s="31"/>
      <c r="CD1910" s="31"/>
      <c r="CE1910" s="31"/>
      <c r="CF1910" s="31"/>
      <c r="CG1910" s="31"/>
      <c r="CH1910" s="31"/>
      <c r="CI1910" s="31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</row>
    <row r="1911" spans="1:99" x14ac:dyDescent="0.15">
      <c r="A1911" s="3"/>
      <c r="B1911" s="3"/>
      <c r="C1911" s="3"/>
      <c r="D1911" s="3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4"/>
      <c r="AD1911" s="3"/>
      <c r="AE1911" s="3"/>
      <c r="AF1911" s="3"/>
      <c r="AG1911" s="3"/>
      <c r="AH1911" s="3"/>
      <c r="AI1911" s="3"/>
      <c r="AJ1911" s="3"/>
      <c r="AK1911" s="3"/>
      <c r="AL1911" s="3"/>
      <c r="AM1911" s="1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0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29"/>
      <c r="BQ1911" s="34"/>
      <c r="BR1911" s="34"/>
      <c r="BS1911" s="34"/>
      <c r="BT1911" s="34"/>
      <c r="BU1911" s="34"/>
      <c r="BV1911" s="34"/>
      <c r="BW1911" s="34"/>
      <c r="BX1911" s="34"/>
      <c r="BY1911" s="31"/>
      <c r="BZ1911" s="31"/>
      <c r="CA1911" s="31"/>
      <c r="CB1911" s="31"/>
      <c r="CC1911" s="31"/>
      <c r="CD1911" s="31"/>
      <c r="CE1911" s="31"/>
      <c r="CF1911" s="31"/>
      <c r="CG1911" s="31"/>
      <c r="CH1911" s="31"/>
      <c r="CI1911" s="31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</row>
    <row r="1912" spans="1:99" x14ac:dyDescent="0.15">
      <c r="A1912" s="3"/>
      <c r="B1912" s="3"/>
      <c r="C1912" s="3"/>
      <c r="D1912" s="3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4"/>
      <c r="AD1912" s="3"/>
      <c r="AE1912" s="3"/>
      <c r="AF1912" s="3"/>
      <c r="AG1912" s="3"/>
      <c r="AH1912" s="3"/>
      <c r="AI1912" s="3"/>
      <c r="AJ1912" s="3"/>
      <c r="AK1912" s="3"/>
      <c r="AL1912" s="3"/>
      <c r="AM1912" s="1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0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29"/>
      <c r="BQ1912" s="34"/>
      <c r="BR1912" s="34"/>
      <c r="BS1912" s="34"/>
      <c r="BT1912" s="34"/>
      <c r="BU1912" s="34"/>
      <c r="BV1912" s="34"/>
      <c r="BW1912" s="34"/>
      <c r="BX1912" s="34"/>
      <c r="BY1912" s="31"/>
      <c r="BZ1912" s="31"/>
      <c r="CA1912" s="31"/>
      <c r="CB1912" s="31"/>
      <c r="CC1912" s="31"/>
      <c r="CD1912" s="31"/>
      <c r="CE1912" s="31"/>
      <c r="CF1912" s="31"/>
      <c r="CG1912" s="31"/>
      <c r="CH1912" s="31"/>
      <c r="CI1912" s="31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</row>
    <row r="1913" spans="1:99" x14ac:dyDescent="0.15">
      <c r="A1913" s="3"/>
      <c r="B1913" s="3"/>
      <c r="C1913" s="3"/>
      <c r="D1913" s="3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4"/>
      <c r="AD1913" s="3"/>
      <c r="AE1913" s="3"/>
      <c r="AF1913" s="3"/>
      <c r="AG1913" s="3"/>
      <c r="AH1913" s="3"/>
      <c r="AI1913" s="3"/>
      <c r="AJ1913" s="3"/>
      <c r="AK1913" s="3"/>
      <c r="AL1913" s="3"/>
      <c r="AM1913" s="1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0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29"/>
      <c r="BQ1913" s="34"/>
      <c r="BR1913" s="34"/>
      <c r="BS1913" s="34"/>
      <c r="BT1913" s="34"/>
      <c r="BU1913" s="34"/>
      <c r="BV1913" s="34"/>
      <c r="BW1913" s="34"/>
      <c r="BX1913" s="34"/>
      <c r="BY1913" s="31"/>
      <c r="BZ1913" s="31"/>
      <c r="CA1913" s="31"/>
      <c r="CB1913" s="31"/>
      <c r="CC1913" s="31"/>
      <c r="CD1913" s="31"/>
      <c r="CE1913" s="31"/>
      <c r="CF1913" s="31"/>
      <c r="CG1913" s="31"/>
      <c r="CH1913" s="31"/>
      <c r="CI1913" s="31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</row>
    <row r="1914" spans="1:99" x14ac:dyDescent="0.15">
      <c r="A1914" s="3"/>
      <c r="B1914" s="3"/>
      <c r="C1914" s="3"/>
      <c r="D1914" s="3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4"/>
      <c r="AD1914" s="3"/>
      <c r="AE1914" s="3"/>
      <c r="AF1914" s="3"/>
      <c r="AG1914" s="3"/>
      <c r="AH1914" s="3"/>
      <c r="AI1914" s="3"/>
      <c r="AJ1914" s="3"/>
      <c r="AK1914" s="3"/>
      <c r="AL1914" s="3"/>
      <c r="AM1914" s="1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0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29"/>
      <c r="BQ1914" s="34"/>
      <c r="BR1914" s="34"/>
      <c r="BS1914" s="34"/>
      <c r="BT1914" s="34"/>
      <c r="BU1914" s="34"/>
      <c r="BV1914" s="34"/>
      <c r="BW1914" s="34"/>
      <c r="BX1914" s="34"/>
      <c r="BY1914" s="31"/>
      <c r="BZ1914" s="31"/>
      <c r="CA1914" s="31"/>
      <c r="CB1914" s="31"/>
      <c r="CC1914" s="31"/>
      <c r="CD1914" s="31"/>
      <c r="CE1914" s="31"/>
      <c r="CF1914" s="31"/>
      <c r="CG1914" s="31"/>
      <c r="CH1914" s="31"/>
      <c r="CI1914" s="31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</row>
    <row r="1915" spans="1:99" x14ac:dyDescent="0.15">
      <c r="A1915" s="3"/>
      <c r="B1915" s="3"/>
      <c r="C1915" s="3"/>
      <c r="D1915" s="3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4"/>
      <c r="AD1915" s="3"/>
      <c r="AE1915" s="3"/>
      <c r="AF1915" s="3"/>
      <c r="AG1915" s="3"/>
      <c r="AH1915" s="3"/>
      <c r="AI1915" s="3"/>
      <c r="AJ1915" s="3"/>
      <c r="AK1915" s="3"/>
      <c r="AL1915" s="3"/>
      <c r="AM1915" s="1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0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29"/>
      <c r="BQ1915" s="34"/>
      <c r="BR1915" s="34"/>
      <c r="BS1915" s="34"/>
      <c r="BT1915" s="34"/>
      <c r="BU1915" s="34"/>
      <c r="BV1915" s="34"/>
      <c r="BW1915" s="34"/>
      <c r="BX1915" s="34"/>
      <c r="BY1915" s="31"/>
      <c r="BZ1915" s="31"/>
      <c r="CA1915" s="31"/>
      <c r="CB1915" s="31"/>
      <c r="CC1915" s="31"/>
      <c r="CD1915" s="31"/>
      <c r="CE1915" s="31"/>
      <c r="CF1915" s="31"/>
      <c r="CG1915" s="31"/>
      <c r="CH1915" s="31"/>
      <c r="CI1915" s="31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</row>
    <row r="1916" spans="1:99" x14ac:dyDescent="0.15">
      <c r="A1916" s="3"/>
      <c r="B1916" s="3"/>
      <c r="C1916" s="3"/>
      <c r="D1916" s="3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4"/>
      <c r="AD1916" s="3"/>
      <c r="AE1916" s="3"/>
      <c r="AF1916" s="3"/>
      <c r="AG1916" s="3"/>
      <c r="AH1916" s="3"/>
      <c r="AI1916" s="3"/>
      <c r="AJ1916" s="3"/>
      <c r="AK1916" s="3"/>
      <c r="AL1916" s="3"/>
      <c r="AM1916" s="1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0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29"/>
      <c r="BQ1916" s="34"/>
      <c r="BR1916" s="34"/>
      <c r="BS1916" s="34"/>
      <c r="BT1916" s="34"/>
      <c r="BU1916" s="34"/>
      <c r="BV1916" s="34"/>
      <c r="BW1916" s="34"/>
      <c r="BX1916" s="34"/>
      <c r="BY1916" s="31"/>
      <c r="BZ1916" s="31"/>
      <c r="CA1916" s="31"/>
      <c r="CB1916" s="31"/>
      <c r="CC1916" s="31"/>
      <c r="CD1916" s="31"/>
      <c r="CE1916" s="31"/>
      <c r="CF1916" s="31"/>
      <c r="CG1916" s="31"/>
      <c r="CH1916" s="31"/>
      <c r="CI1916" s="31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</row>
    <row r="1917" spans="1:99" x14ac:dyDescent="0.15">
      <c r="A1917" s="3"/>
      <c r="B1917" s="3"/>
      <c r="C1917" s="3"/>
      <c r="D1917" s="3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4"/>
      <c r="AD1917" s="3"/>
      <c r="AE1917" s="3"/>
      <c r="AF1917" s="3"/>
      <c r="AG1917" s="3"/>
      <c r="AH1917" s="3"/>
      <c r="AI1917" s="3"/>
      <c r="AJ1917" s="3"/>
      <c r="AK1917" s="3"/>
      <c r="AL1917" s="3"/>
      <c r="AM1917" s="1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0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29"/>
      <c r="BQ1917" s="34"/>
      <c r="BR1917" s="34"/>
      <c r="BS1917" s="34"/>
      <c r="BT1917" s="34"/>
      <c r="BU1917" s="34"/>
      <c r="BV1917" s="34"/>
      <c r="BW1917" s="34"/>
      <c r="BX1917" s="34"/>
      <c r="BY1917" s="31"/>
      <c r="BZ1917" s="31"/>
      <c r="CA1917" s="31"/>
      <c r="CB1917" s="31"/>
      <c r="CC1917" s="31"/>
      <c r="CD1917" s="31"/>
      <c r="CE1917" s="31"/>
      <c r="CF1917" s="31"/>
      <c r="CG1917" s="31"/>
      <c r="CH1917" s="31"/>
      <c r="CI1917" s="31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</row>
    <row r="1918" spans="1:99" x14ac:dyDescent="0.15">
      <c r="A1918" s="3"/>
      <c r="B1918" s="3"/>
      <c r="C1918" s="3"/>
      <c r="D1918" s="3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4"/>
      <c r="AD1918" s="3"/>
      <c r="AE1918" s="3"/>
      <c r="AF1918" s="3"/>
      <c r="AG1918" s="3"/>
      <c r="AH1918" s="3"/>
      <c r="AI1918" s="3"/>
      <c r="AJ1918" s="3"/>
      <c r="AK1918" s="3"/>
      <c r="AL1918" s="3"/>
      <c r="AM1918" s="1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0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29"/>
      <c r="BQ1918" s="34"/>
      <c r="BR1918" s="34"/>
      <c r="BS1918" s="34"/>
      <c r="BT1918" s="34"/>
      <c r="BU1918" s="34"/>
      <c r="BV1918" s="34"/>
      <c r="BW1918" s="34"/>
      <c r="BX1918" s="34"/>
      <c r="BY1918" s="31"/>
      <c r="BZ1918" s="31"/>
      <c r="CA1918" s="31"/>
      <c r="CB1918" s="31"/>
      <c r="CC1918" s="31"/>
      <c r="CD1918" s="31"/>
      <c r="CE1918" s="31"/>
      <c r="CF1918" s="31"/>
      <c r="CG1918" s="31"/>
      <c r="CH1918" s="31"/>
      <c r="CI1918" s="31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</row>
    <row r="1919" spans="1:99" x14ac:dyDescent="0.15">
      <c r="A1919" s="3"/>
      <c r="B1919" s="3"/>
      <c r="C1919" s="3"/>
      <c r="D1919" s="3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4"/>
      <c r="AD1919" s="3"/>
      <c r="AE1919" s="3"/>
      <c r="AF1919" s="3"/>
      <c r="AG1919" s="3"/>
      <c r="AH1919" s="3"/>
      <c r="AI1919" s="3"/>
      <c r="AJ1919" s="3"/>
      <c r="AK1919" s="3"/>
      <c r="AL1919" s="3"/>
      <c r="AM1919" s="1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0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29"/>
      <c r="BQ1919" s="34"/>
      <c r="BR1919" s="34"/>
      <c r="BS1919" s="34"/>
      <c r="BT1919" s="34"/>
      <c r="BU1919" s="34"/>
      <c r="BV1919" s="34"/>
      <c r="BW1919" s="34"/>
      <c r="BX1919" s="34"/>
      <c r="BY1919" s="31"/>
      <c r="BZ1919" s="31"/>
      <c r="CA1919" s="31"/>
      <c r="CB1919" s="31"/>
      <c r="CC1919" s="31"/>
      <c r="CD1919" s="31"/>
      <c r="CE1919" s="31"/>
      <c r="CF1919" s="31"/>
      <c r="CG1919" s="31"/>
      <c r="CH1919" s="31"/>
      <c r="CI1919" s="31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</row>
    <row r="1920" spans="1:99" x14ac:dyDescent="0.15">
      <c r="A1920" s="3"/>
      <c r="B1920" s="3"/>
      <c r="C1920" s="3"/>
      <c r="D1920" s="3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4"/>
      <c r="AD1920" s="3"/>
      <c r="AE1920" s="3"/>
      <c r="AF1920" s="3"/>
      <c r="AG1920" s="3"/>
      <c r="AH1920" s="3"/>
      <c r="AI1920" s="3"/>
      <c r="AJ1920" s="3"/>
      <c r="AK1920" s="3"/>
      <c r="AL1920" s="3"/>
      <c r="AM1920" s="1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0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29"/>
      <c r="BQ1920" s="34"/>
      <c r="BR1920" s="34"/>
      <c r="BS1920" s="34"/>
      <c r="BT1920" s="34"/>
      <c r="BU1920" s="34"/>
      <c r="BV1920" s="34"/>
      <c r="BW1920" s="34"/>
      <c r="BX1920" s="34"/>
      <c r="BY1920" s="31"/>
      <c r="BZ1920" s="31"/>
      <c r="CA1920" s="31"/>
      <c r="CB1920" s="31"/>
      <c r="CC1920" s="31"/>
      <c r="CD1920" s="31"/>
      <c r="CE1920" s="31"/>
      <c r="CF1920" s="31"/>
      <c r="CG1920" s="31"/>
      <c r="CH1920" s="31"/>
      <c r="CI1920" s="31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</row>
    <row r="1921" spans="1:99" x14ac:dyDescent="0.15">
      <c r="A1921" s="3"/>
      <c r="B1921" s="3"/>
      <c r="C1921" s="3"/>
      <c r="D1921" s="3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4"/>
      <c r="AD1921" s="3"/>
      <c r="AE1921" s="3"/>
      <c r="AF1921" s="3"/>
      <c r="AG1921" s="3"/>
      <c r="AH1921" s="3"/>
      <c r="AI1921" s="3"/>
      <c r="AJ1921" s="3"/>
      <c r="AK1921" s="3"/>
      <c r="AL1921" s="3"/>
      <c r="AM1921" s="1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0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29"/>
      <c r="BQ1921" s="34"/>
      <c r="BR1921" s="34"/>
      <c r="BS1921" s="34"/>
      <c r="BT1921" s="34"/>
      <c r="BU1921" s="34"/>
      <c r="BV1921" s="34"/>
      <c r="BW1921" s="34"/>
      <c r="BX1921" s="34"/>
      <c r="BY1921" s="31"/>
      <c r="BZ1921" s="31"/>
      <c r="CA1921" s="31"/>
      <c r="CB1921" s="31"/>
      <c r="CC1921" s="31"/>
      <c r="CD1921" s="31"/>
      <c r="CE1921" s="31"/>
      <c r="CF1921" s="31"/>
      <c r="CG1921" s="31"/>
      <c r="CH1921" s="31"/>
      <c r="CI1921" s="31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</row>
    <row r="1922" spans="1:99" x14ac:dyDescent="0.15">
      <c r="A1922" s="3"/>
      <c r="B1922" s="3"/>
      <c r="C1922" s="3"/>
      <c r="D1922" s="3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4"/>
      <c r="AD1922" s="3"/>
      <c r="AE1922" s="3"/>
      <c r="AF1922" s="3"/>
      <c r="AG1922" s="3"/>
      <c r="AH1922" s="3"/>
      <c r="AI1922" s="3"/>
      <c r="AJ1922" s="3"/>
      <c r="AK1922" s="3"/>
      <c r="AL1922" s="3"/>
      <c r="AM1922" s="1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0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29"/>
      <c r="BQ1922" s="34"/>
      <c r="BR1922" s="34"/>
      <c r="BS1922" s="34"/>
      <c r="BT1922" s="34"/>
      <c r="BU1922" s="34"/>
      <c r="BV1922" s="34"/>
      <c r="BW1922" s="34"/>
      <c r="BX1922" s="34"/>
      <c r="BY1922" s="31"/>
      <c r="BZ1922" s="31"/>
      <c r="CA1922" s="31"/>
      <c r="CB1922" s="31"/>
      <c r="CC1922" s="31"/>
      <c r="CD1922" s="31"/>
      <c r="CE1922" s="31"/>
      <c r="CF1922" s="31"/>
      <c r="CG1922" s="31"/>
      <c r="CH1922" s="31"/>
      <c r="CI1922" s="31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</row>
    <row r="1923" spans="1:99" x14ac:dyDescent="0.15">
      <c r="A1923" s="3"/>
      <c r="B1923" s="3"/>
      <c r="C1923" s="3"/>
      <c r="D1923" s="3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4"/>
      <c r="AD1923" s="3"/>
      <c r="AE1923" s="3"/>
      <c r="AF1923" s="3"/>
      <c r="AG1923" s="3"/>
      <c r="AH1923" s="3"/>
      <c r="AI1923" s="3"/>
      <c r="AJ1923" s="3"/>
      <c r="AK1923" s="3"/>
      <c r="AL1923" s="3"/>
      <c r="AM1923" s="1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0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29"/>
      <c r="BQ1923" s="34"/>
      <c r="BR1923" s="34"/>
      <c r="BS1923" s="34"/>
      <c r="BT1923" s="34"/>
      <c r="BU1923" s="34"/>
      <c r="BV1923" s="34"/>
      <c r="BW1923" s="34"/>
      <c r="BX1923" s="34"/>
      <c r="BY1923" s="31"/>
      <c r="BZ1923" s="31"/>
      <c r="CA1923" s="31"/>
      <c r="CB1923" s="31"/>
      <c r="CC1923" s="31"/>
      <c r="CD1923" s="31"/>
      <c r="CE1923" s="31"/>
      <c r="CF1923" s="31"/>
      <c r="CG1923" s="31"/>
      <c r="CH1923" s="31"/>
      <c r="CI1923" s="31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</row>
    <row r="1924" spans="1:99" x14ac:dyDescent="0.15">
      <c r="A1924" s="3"/>
      <c r="B1924" s="3"/>
      <c r="C1924" s="3"/>
      <c r="D1924" s="3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4"/>
      <c r="AD1924" s="3"/>
      <c r="AE1924" s="3"/>
      <c r="AF1924" s="3"/>
      <c r="AG1924" s="3"/>
      <c r="AH1924" s="3"/>
      <c r="AI1924" s="3"/>
      <c r="AJ1924" s="3"/>
      <c r="AK1924" s="3"/>
      <c r="AL1924" s="3"/>
      <c r="AM1924" s="1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0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29"/>
      <c r="BQ1924" s="34"/>
      <c r="BR1924" s="34"/>
      <c r="BS1924" s="34"/>
      <c r="BT1924" s="34"/>
      <c r="BU1924" s="34"/>
      <c r="BV1924" s="34"/>
      <c r="BW1924" s="34"/>
      <c r="BX1924" s="34"/>
      <c r="BY1924" s="31"/>
      <c r="BZ1924" s="31"/>
      <c r="CA1924" s="31"/>
      <c r="CB1924" s="31"/>
      <c r="CC1924" s="31"/>
      <c r="CD1924" s="31"/>
      <c r="CE1924" s="31"/>
      <c r="CF1924" s="31"/>
      <c r="CG1924" s="31"/>
      <c r="CH1924" s="31"/>
      <c r="CI1924" s="31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</row>
    <row r="1925" spans="1:99" x14ac:dyDescent="0.15">
      <c r="A1925" s="3"/>
      <c r="B1925" s="3"/>
      <c r="C1925" s="3"/>
      <c r="D1925" s="3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4"/>
      <c r="AD1925" s="3"/>
      <c r="AE1925" s="3"/>
      <c r="AF1925" s="3"/>
      <c r="AG1925" s="3"/>
      <c r="AH1925" s="3"/>
      <c r="AI1925" s="3"/>
      <c r="AJ1925" s="3"/>
      <c r="AK1925" s="3"/>
      <c r="AL1925" s="3"/>
      <c r="AM1925" s="1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0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29"/>
      <c r="BQ1925" s="34"/>
      <c r="BR1925" s="34"/>
      <c r="BS1925" s="34"/>
      <c r="BT1925" s="34"/>
      <c r="BU1925" s="34"/>
      <c r="BV1925" s="34"/>
      <c r="BW1925" s="34"/>
      <c r="BX1925" s="34"/>
      <c r="BY1925" s="31"/>
      <c r="BZ1925" s="31"/>
      <c r="CA1925" s="31"/>
      <c r="CB1925" s="31"/>
      <c r="CC1925" s="31"/>
      <c r="CD1925" s="31"/>
      <c r="CE1925" s="31"/>
      <c r="CF1925" s="31"/>
      <c r="CG1925" s="31"/>
      <c r="CH1925" s="31"/>
      <c r="CI1925" s="31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</row>
    <row r="1926" spans="1:99" x14ac:dyDescent="0.15">
      <c r="A1926" s="3"/>
      <c r="B1926" s="3"/>
      <c r="C1926" s="3"/>
      <c r="D1926" s="3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4"/>
      <c r="AD1926" s="3"/>
      <c r="AE1926" s="3"/>
      <c r="AF1926" s="3"/>
      <c r="AG1926" s="3"/>
      <c r="AH1926" s="3"/>
      <c r="AI1926" s="3"/>
      <c r="AJ1926" s="3"/>
      <c r="AK1926" s="3"/>
      <c r="AL1926" s="3"/>
      <c r="AM1926" s="1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0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29"/>
      <c r="BQ1926" s="34"/>
      <c r="BR1926" s="34"/>
      <c r="BS1926" s="34"/>
      <c r="BT1926" s="34"/>
      <c r="BU1926" s="34"/>
      <c r="BV1926" s="34"/>
      <c r="BW1926" s="34"/>
      <c r="BX1926" s="34"/>
      <c r="BY1926" s="31"/>
      <c r="BZ1926" s="31"/>
      <c r="CA1926" s="31"/>
      <c r="CB1926" s="31"/>
      <c r="CC1926" s="31"/>
      <c r="CD1926" s="31"/>
      <c r="CE1926" s="31"/>
      <c r="CF1926" s="31"/>
      <c r="CG1926" s="31"/>
      <c r="CH1926" s="31"/>
      <c r="CI1926" s="31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</row>
    <row r="1927" spans="1:99" x14ac:dyDescent="0.15">
      <c r="A1927" s="3"/>
      <c r="B1927" s="3"/>
      <c r="C1927" s="3"/>
      <c r="D1927" s="3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4"/>
      <c r="AD1927" s="3"/>
      <c r="AE1927" s="3"/>
      <c r="AF1927" s="3"/>
      <c r="AG1927" s="3"/>
      <c r="AH1927" s="3"/>
      <c r="AI1927" s="3"/>
      <c r="AJ1927" s="3"/>
      <c r="AK1927" s="3"/>
      <c r="AL1927" s="3"/>
      <c r="AM1927" s="1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0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29"/>
      <c r="BQ1927" s="34"/>
      <c r="BR1927" s="34"/>
      <c r="BS1927" s="34"/>
      <c r="BT1927" s="34"/>
      <c r="BU1927" s="34"/>
      <c r="BV1927" s="34"/>
      <c r="BW1927" s="34"/>
      <c r="BX1927" s="34"/>
      <c r="BY1927" s="31"/>
      <c r="BZ1927" s="31"/>
      <c r="CA1927" s="31"/>
      <c r="CB1927" s="31"/>
      <c r="CC1927" s="31"/>
      <c r="CD1927" s="31"/>
      <c r="CE1927" s="31"/>
      <c r="CF1927" s="31"/>
      <c r="CG1927" s="31"/>
      <c r="CH1927" s="31"/>
      <c r="CI1927" s="31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</row>
    <row r="1928" spans="1:99" x14ac:dyDescent="0.15">
      <c r="A1928" s="3"/>
      <c r="B1928" s="3"/>
      <c r="C1928" s="3"/>
      <c r="D1928" s="3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4"/>
      <c r="AD1928" s="3"/>
      <c r="AE1928" s="3"/>
      <c r="AF1928" s="3"/>
      <c r="AG1928" s="3"/>
      <c r="AH1928" s="3"/>
      <c r="AI1928" s="3"/>
      <c r="AJ1928" s="3"/>
      <c r="AK1928" s="3"/>
      <c r="AL1928" s="3"/>
      <c r="AM1928" s="1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0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29"/>
      <c r="BQ1928" s="34"/>
      <c r="BR1928" s="34"/>
      <c r="BS1928" s="34"/>
      <c r="BT1928" s="34"/>
      <c r="BU1928" s="34"/>
      <c r="BV1928" s="34"/>
      <c r="BW1928" s="34"/>
      <c r="BX1928" s="34"/>
      <c r="BY1928" s="31"/>
      <c r="BZ1928" s="31"/>
      <c r="CA1928" s="31"/>
      <c r="CB1928" s="31"/>
      <c r="CC1928" s="31"/>
      <c r="CD1928" s="31"/>
      <c r="CE1928" s="31"/>
      <c r="CF1928" s="31"/>
      <c r="CG1928" s="31"/>
      <c r="CH1928" s="31"/>
      <c r="CI1928" s="31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</row>
    <row r="1929" spans="1:99" x14ac:dyDescent="0.15">
      <c r="A1929" s="3"/>
      <c r="B1929" s="3"/>
      <c r="C1929" s="3"/>
      <c r="D1929" s="3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4"/>
      <c r="AD1929" s="3"/>
      <c r="AE1929" s="3"/>
      <c r="AF1929" s="3"/>
      <c r="AG1929" s="3"/>
      <c r="AH1929" s="3"/>
      <c r="AI1929" s="3"/>
      <c r="AJ1929" s="3"/>
      <c r="AK1929" s="3"/>
      <c r="AL1929" s="3"/>
      <c r="AM1929" s="1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0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29"/>
      <c r="BQ1929" s="34"/>
      <c r="BR1929" s="34"/>
      <c r="BS1929" s="34"/>
      <c r="BT1929" s="34"/>
      <c r="BU1929" s="34"/>
      <c r="BV1929" s="34"/>
      <c r="BW1929" s="34"/>
      <c r="BX1929" s="34"/>
      <c r="BY1929" s="31"/>
      <c r="BZ1929" s="31"/>
      <c r="CA1929" s="31"/>
      <c r="CB1929" s="31"/>
      <c r="CC1929" s="31"/>
      <c r="CD1929" s="31"/>
      <c r="CE1929" s="31"/>
      <c r="CF1929" s="31"/>
      <c r="CG1929" s="31"/>
      <c r="CH1929" s="31"/>
      <c r="CI1929" s="31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</row>
    <row r="1930" spans="1:99" x14ac:dyDescent="0.15">
      <c r="A1930" s="3"/>
      <c r="B1930" s="3"/>
      <c r="C1930" s="3"/>
      <c r="D1930" s="3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4"/>
      <c r="AD1930" s="3"/>
      <c r="AE1930" s="3"/>
      <c r="AF1930" s="3"/>
      <c r="AG1930" s="3"/>
      <c r="AH1930" s="3"/>
      <c r="AI1930" s="3"/>
      <c r="AJ1930" s="3"/>
      <c r="AK1930" s="3"/>
      <c r="AL1930" s="3"/>
      <c r="AM1930" s="1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0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29"/>
      <c r="BQ1930" s="34"/>
      <c r="BR1930" s="34"/>
      <c r="BS1930" s="34"/>
      <c r="BT1930" s="34"/>
      <c r="BU1930" s="34"/>
      <c r="BV1930" s="34"/>
      <c r="BW1930" s="34"/>
      <c r="BX1930" s="34"/>
      <c r="BY1930" s="31"/>
      <c r="BZ1930" s="31"/>
      <c r="CA1930" s="31"/>
      <c r="CB1930" s="31"/>
      <c r="CC1930" s="31"/>
      <c r="CD1930" s="31"/>
      <c r="CE1930" s="31"/>
      <c r="CF1930" s="31"/>
      <c r="CG1930" s="31"/>
      <c r="CH1930" s="31"/>
      <c r="CI1930" s="31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</row>
    <row r="1931" spans="1:99" x14ac:dyDescent="0.15">
      <c r="A1931" s="3"/>
      <c r="B1931" s="3"/>
      <c r="C1931" s="3"/>
      <c r="D1931" s="3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4"/>
      <c r="AD1931" s="3"/>
      <c r="AE1931" s="3"/>
      <c r="AF1931" s="3"/>
      <c r="AG1931" s="3"/>
      <c r="AH1931" s="3"/>
      <c r="AI1931" s="3"/>
      <c r="AJ1931" s="3"/>
      <c r="AK1931" s="3"/>
      <c r="AL1931" s="3"/>
      <c r="AM1931" s="1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0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29"/>
      <c r="BQ1931" s="34"/>
      <c r="BR1931" s="34"/>
      <c r="BS1931" s="34"/>
      <c r="BT1931" s="34"/>
      <c r="BU1931" s="34"/>
      <c r="BV1931" s="34"/>
      <c r="BW1931" s="34"/>
      <c r="BX1931" s="34"/>
      <c r="BY1931" s="31"/>
      <c r="BZ1931" s="31"/>
      <c r="CA1931" s="31"/>
      <c r="CB1931" s="31"/>
      <c r="CC1931" s="31"/>
      <c r="CD1931" s="31"/>
      <c r="CE1931" s="31"/>
      <c r="CF1931" s="31"/>
      <c r="CG1931" s="31"/>
      <c r="CH1931" s="31"/>
      <c r="CI1931" s="31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</row>
    <row r="1932" spans="1:99" x14ac:dyDescent="0.15">
      <c r="A1932" s="3"/>
      <c r="B1932" s="3"/>
      <c r="C1932" s="3"/>
      <c r="D1932" s="3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4"/>
      <c r="AD1932" s="3"/>
      <c r="AE1932" s="3"/>
      <c r="AF1932" s="3"/>
      <c r="AG1932" s="3"/>
      <c r="AH1932" s="3"/>
      <c r="AI1932" s="3"/>
      <c r="AJ1932" s="3"/>
      <c r="AK1932" s="3"/>
      <c r="AL1932" s="3"/>
      <c r="AM1932" s="1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0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29"/>
      <c r="BQ1932" s="34"/>
      <c r="BR1932" s="34"/>
      <c r="BS1932" s="34"/>
      <c r="BT1932" s="34"/>
      <c r="BU1932" s="34"/>
      <c r="BV1932" s="34"/>
      <c r="BW1932" s="34"/>
      <c r="BX1932" s="34"/>
      <c r="BY1932" s="31"/>
      <c r="BZ1932" s="31"/>
      <c r="CA1932" s="31"/>
      <c r="CB1932" s="31"/>
      <c r="CC1932" s="31"/>
      <c r="CD1932" s="31"/>
      <c r="CE1932" s="31"/>
      <c r="CF1932" s="31"/>
      <c r="CG1932" s="31"/>
      <c r="CH1932" s="31"/>
      <c r="CI1932" s="31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</row>
    <row r="1933" spans="1:99" x14ac:dyDescent="0.15">
      <c r="A1933" s="3"/>
      <c r="B1933" s="3"/>
      <c r="C1933" s="3"/>
      <c r="D1933" s="3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4"/>
      <c r="AD1933" s="3"/>
      <c r="AE1933" s="3"/>
      <c r="AF1933" s="3"/>
      <c r="AG1933" s="3"/>
      <c r="AH1933" s="3"/>
      <c r="AI1933" s="3"/>
      <c r="AJ1933" s="3"/>
      <c r="AK1933" s="3"/>
      <c r="AL1933" s="3"/>
      <c r="AM1933" s="1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0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29"/>
      <c r="BQ1933" s="34"/>
      <c r="BR1933" s="34"/>
      <c r="BS1933" s="34"/>
      <c r="BT1933" s="34"/>
      <c r="BU1933" s="34"/>
      <c r="BV1933" s="34"/>
      <c r="BW1933" s="34"/>
      <c r="BX1933" s="34"/>
      <c r="BY1933" s="31"/>
      <c r="BZ1933" s="31"/>
      <c r="CA1933" s="31"/>
      <c r="CB1933" s="31"/>
      <c r="CC1933" s="31"/>
      <c r="CD1933" s="31"/>
      <c r="CE1933" s="31"/>
      <c r="CF1933" s="31"/>
      <c r="CG1933" s="31"/>
      <c r="CH1933" s="31"/>
      <c r="CI1933" s="31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</row>
    <row r="1934" spans="1:99" x14ac:dyDescent="0.15">
      <c r="A1934" s="3"/>
      <c r="B1934" s="3"/>
      <c r="C1934" s="3"/>
      <c r="D1934" s="3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4"/>
      <c r="AD1934" s="3"/>
      <c r="AE1934" s="3"/>
      <c r="AF1934" s="3"/>
      <c r="AG1934" s="3"/>
      <c r="AH1934" s="3"/>
      <c r="AI1934" s="3"/>
      <c r="AJ1934" s="3"/>
      <c r="AK1934" s="3"/>
      <c r="AL1934" s="3"/>
      <c r="AM1934" s="1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0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29"/>
      <c r="BQ1934" s="34"/>
      <c r="BR1934" s="34"/>
      <c r="BS1934" s="34"/>
      <c r="BT1934" s="34"/>
      <c r="BU1934" s="34"/>
      <c r="BV1934" s="34"/>
      <c r="BW1934" s="34"/>
      <c r="BX1934" s="34"/>
      <c r="BY1934" s="31"/>
      <c r="BZ1934" s="31"/>
      <c r="CA1934" s="31"/>
      <c r="CB1934" s="31"/>
      <c r="CC1934" s="31"/>
      <c r="CD1934" s="31"/>
      <c r="CE1934" s="31"/>
      <c r="CF1934" s="31"/>
      <c r="CG1934" s="31"/>
      <c r="CH1934" s="31"/>
      <c r="CI1934" s="31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</row>
    <row r="1935" spans="1:99" x14ac:dyDescent="0.15">
      <c r="A1935" s="3"/>
      <c r="B1935" s="3"/>
      <c r="C1935" s="3"/>
      <c r="D1935" s="3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4"/>
      <c r="AD1935" s="3"/>
      <c r="AE1935" s="3"/>
      <c r="AF1935" s="3"/>
      <c r="AG1935" s="3"/>
      <c r="AH1935" s="3"/>
      <c r="AI1935" s="3"/>
      <c r="AJ1935" s="3"/>
      <c r="AK1935" s="3"/>
      <c r="AL1935" s="3"/>
      <c r="AM1935" s="1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0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29"/>
      <c r="BQ1935" s="34"/>
      <c r="BR1935" s="34"/>
      <c r="BS1935" s="34"/>
      <c r="BT1935" s="34"/>
      <c r="BU1935" s="34"/>
      <c r="BV1935" s="34"/>
      <c r="BW1935" s="34"/>
      <c r="BX1935" s="34"/>
      <c r="BY1935" s="31"/>
      <c r="BZ1935" s="31"/>
      <c r="CA1935" s="31"/>
      <c r="CB1935" s="31"/>
      <c r="CC1935" s="31"/>
      <c r="CD1935" s="31"/>
      <c r="CE1935" s="31"/>
      <c r="CF1935" s="31"/>
      <c r="CG1935" s="31"/>
      <c r="CH1935" s="31"/>
      <c r="CI1935" s="31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</row>
    <row r="1936" spans="1:99" x14ac:dyDescent="0.15">
      <c r="A1936" s="3"/>
      <c r="B1936" s="3"/>
      <c r="C1936" s="3"/>
      <c r="D1936" s="3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4"/>
      <c r="AD1936" s="3"/>
      <c r="AE1936" s="3"/>
      <c r="AF1936" s="3"/>
      <c r="AG1936" s="3"/>
      <c r="AH1936" s="3"/>
      <c r="AI1936" s="3"/>
      <c r="AJ1936" s="3"/>
      <c r="AK1936" s="3"/>
      <c r="AL1936" s="3"/>
      <c r="AM1936" s="1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0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29"/>
      <c r="BQ1936" s="34"/>
      <c r="BR1936" s="34"/>
      <c r="BS1936" s="34"/>
      <c r="BT1936" s="34"/>
      <c r="BU1936" s="34"/>
      <c r="BV1936" s="34"/>
      <c r="BW1936" s="34"/>
      <c r="BX1936" s="34"/>
      <c r="BY1936" s="31"/>
      <c r="BZ1936" s="31"/>
      <c r="CA1936" s="31"/>
      <c r="CB1936" s="31"/>
      <c r="CC1936" s="31"/>
      <c r="CD1936" s="31"/>
      <c r="CE1936" s="31"/>
      <c r="CF1936" s="31"/>
      <c r="CG1936" s="31"/>
      <c r="CH1936" s="31"/>
      <c r="CI1936" s="31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</row>
    <row r="1937" spans="1:99" x14ac:dyDescent="0.15">
      <c r="A1937" s="3"/>
      <c r="B1937" s="3"/>
      <c r="C1937" s="3"/>
      <c r="D1937" s="3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4"/>
      <c r="AD1937" s="3"/>
      <c r="AE1937" s="3"/>
      <c r="AF1937" s="3"/>
      <c r="AG1937" s="3"/>
      <c r="AH1937" s="3"/>
      <c r="AI1937" s="3"/>
      <c r="AJ1937" s="3"/>
      <c r="AK1937" s="3"/>
      <c r="AL1937" s="3"/>
      <c r="AM1937" s="1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0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29"/>
      <c r="BQ1937" s="34"/>
      <c r="BR1937" s="34"/>
      <c r="BS1937" s="34"/>
      <c r="BT1937" s="34"/>
      <c r="BU1937" s="34"/>
      <c r="BV1937" s="34"/>
      <c r="BW1937" s="34"/>
      <c r="BX1937" s="34"/>
      <c r="BY1937" s="31"/>
      <c r="BZ1937" s="31"/>
      <c r="CA1937" s="31"/>
      <c r="CB1937" s="31"/>
      <c r="CC1937" s="31"/>
      <c r="CD1937" s="31"/>
      <c r="CE1937" s="31"/>
      <c r="CF1937" s="31"/>
      <c r="CG1937" s="31"/>
      <c r="CH1937" s="31"/>
      <c r="CI1937" s="31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</row>
    <row r="1938" spans="1:99" x14ac:dyDescent="0.15">
      <c r="A1938" s="3"/>
      <c r="B1938" s="3"/>
      <c r="C1938" s="3"/>
      <c r="D1938" s="3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4"/>
      <c r="AD1938" s="3"/>
      <c r="AE1938" s="3"/>
      <c r="AF1938" s="3"/>
      <c r="AG1938" s="3"/>
      <c r="AH1938" s="3"/>
      <c r="AI1938" s="3"/>
      <c r="AJ1938" s="3"/>
      <c r="AK1938" s="3"/>
      <c r="AL1938" s="3"/>
      <c r="AM1938" s="1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0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29"/>
      <c r="BQ1938" s="34"/>
      <c r="BR1938" s="34"/>
      <c r="BS1938" s="34"/>
      <c r="BT1938" s="34"/>
      <c r="BU1938" s="34"/>
      <c r="BV1938" s="34"/>
      <c r="BW1938" s="34"/>
      <c r="BX1938" s="34"/>
      <c r="BY1938" s="31"/>
      <c r="BZ1938" s="31"/>
      <c r="CA1938" s="31"/>
      <c r="CB1938" s="31"/>
      <c r="CC1938" s="31"/>
      <c r="CD1938" s="31"/>
      <c r="CE1938" s="31"/>
      <c r="CF1938" s="31"/>
      <c r="CG1938" s="31"/>
      <c r="CH1938" s="31"/>
      <c r="CI1938" s="31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</row>
    <row r="1939" spans="1:99" x14ac:dyDescent="0.15">
      <c r="A1939" s="3"/>
      <c r="B1939" s="3"/>
      <c r="C1939" s="3"/>
      <c r="D1939" s="3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4"/>
      <c r="AD1939" s="3"/>
      <c r="AE1939" s="3"/>
      <c r="AF1939" s="3"/>
      <c r="AG1939" s="3"/>
      <c r="AH1939" s="3"/>
      <c r="AI1939" s="3"/>
      <c r="AJ1939" s="3"/>
      <c r="AK1939" s="3"/>
      <c r="AL1939" s="3"/>
      <c r="AM1939" s="1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0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29"/>
      <c r="BQ1939" s="34"/>
      <c r="BR1939" s="34"/>
      <c r="BS1939" s="34"/>
      <c r="BT1939" s="34"/>
      <c r="BU1939" s="34"/>
      <c r="BV1939" s="34"/>
      <c r="BW1939" s="34"/>
      <c r="BX1939" s="34"/>
      <c r="BY1939" s="31"/>
      <c r="BZ1939" s="31"/>
      <c r="CA1939" s="31"/>
      <c r="CB1939" s="31"/>
      <c r="CC1939" s="31"/>
      <c r="CD1939" s="31"/>
      <c r="CE1939" s="31"/>
      <c r="CF1939" s="31"/>
      <c r="CG1939" s="31"/>
      <c r="CH1939" s="31"/>
      <c r="CI1939" s="31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</row>
    <row r="1940" spans="1:99" x14ac:dyDescent="0.15">
      <c r="A1940" s="3"/>
      <c r="B1940" s="3"/>
      <c r="C1940" s="3"/>
      <c r="D1940" s="3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4"/>
      <c r="AD1940" s="3"/>
      <c r="AE1940" s="3"/>
      <c r="AF1940" s="3"/>
      <c r="AG1940" s="3"/>
      <c r="AH1940" s="3"/>
      <c r="AI1940" s="3"/>
      <c r="AJ1940" s="3"/>
      <c r="AK1940" s="3"/>
      <c r="AL1940" s="3"/>
      <c r="AM1940" s="1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0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29"/>
      <c r="BQ1940" s="34"/>
      <c r="BR1940" s="34"/>
      <c r="BS1940" s="34"/>
      <c r="BT1940" s="34"/>
      <c r="BU1940" s="34"/>
      <c r="BV1940" s="34"/>
      <c r="BW1940" s="34"/>
      <c r="BX1940" s="34"/>
      <c r="BY1940" s="31"/>
      <c r="BZ1940" s="31"/>
      <c r="CA1940" s="31"/>
      <c r="CB1940" s="31"/>
      <c r="CC1940" s="31"/>
      <c r="CD1940" s="31"/>
      <c r="CE1940" s="31"/>
      <c r="CF1940" s="31"/>
      <c r="CG1940" s="31"/>
      <c r="CH1940" s="31"/>
      <c r="CI1940" s="31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</row>
    <row r="1941" spans="1:99" x14ac:dyDescent="0.15">
      <c r="A1941" s="3"/>
      <c r="B1941" s="3"/>
      <c r="C1941" s="3"/>
      <c r="D1941" s="3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4"/>
      <c r="AD1941" s="3"/>
      <c r="AE1941" s="3"/>
      <c r="AF1941" s="3"/>
      <c r="AG1941" s="3"/>
      <c r="AH1941" s="3"/>
      <c r="AI1941" s="3"/>
      <c r="AJ1941" s="3"/>
      <c r="AK1941" s="3"/>
      <c r="AL1941" s="3"/>
      <c r="AM1941" s="1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0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29"/>
      <c r="BQ1941" s="34"/>
      <c r="BR1941" s="34"/>
      <c r="BS1941" s="34"/>
      <c r="BT1941" s="34"/>
      <c r="BU1941" s="34"/>
      <c r="BV1941" s="34"/>
      <c r="BW1941" s="34"/>
      <c r="BX1941" s="34"/>
      <c r="BY1941" s="31"/>
      <c r="BZ1941" s="31"/>
      <c r="CA1941" s="31"/>
      <c r="CB1941" s="31"/>
      <c r="CC1941" s="31"/>
      <c r="CD1941" s="31"/>
      <c r="CE1941" s="31"/>
      <c r="CF1941" s="31"/>
      <c r="CG1941" s="31"/>
      <c r="CH1941" s="31"/>
      <c r="CI1941" s="31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</row>
    <row r="1942" spans="1:99" x14ac:dyDescent="0.15">
      <c r="A1942" s="3"/>
      <c r="B1942" s="3"/>
      <c r="C1942" s="3"/>
      <c r="D1942" s="3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4"/>
      <c r="AD1942" s="3"/>
      <c r="AE1942" s="3"/>
      <c r="AF1942" s="3"/>
      <c r="AG1942" s="3"/>
      <c r="AH1942" s="3"/>
      <c r="AI1942" s="3"/>
      <c r="AJ1942" s="3"/>
      <c r="AK1942" s="3"/>
      <c r="AL1942" s="3"/>
      <c r="AM1942" s="1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0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29"/>
      <c r="BQ1942" s="34"/>
      <c r="BR1942" s="34"/>
      <c r="BS1942" s="34"/>
      <c r="BT1942" s="34"/>
      <c r="BU1942" s="34"/>
      <c r="BV1942" s="34"/>
      <c r="BW1942" s="34"/>
      <c r="BX1942" s="34"/>
      <c r="BY1942" s="31"/>
      <c r="BZ1942" s="31"/>
      <c r="CA1942" s="31"/>
      <c r="CB1942" s="31"/>
      <c r="CC1942" s="31"/>
      <c r="CD1942" s="31"/>
      <c r="CE1942" s="31"/>
      <c r="CF1942" s="31"/>
      <c r="CG1942" s="31"/>
      <c r="CH1942" s="31"/>
      <c r="CI1942" s="31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</row>
    <row r="1943" spans="1:99" x14ac:dyDescent="0.15">
      <c r="A1943" s="3"/>
      <c r="B1943" s="3"/>
      <c r="C1943" s="3"/>
      <c r="D1943" s="3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4"/>
      <c r="AD1943" s="3"/>
      <c r="AE1943" s="3"/>
      <c r="AF1943" s="3"/>
      <c r="AG1943" s="3"/>
      <c r="AH1943" s="3"/>
      <c r="AI1943" s="3"/>
      <c r="AJ1943" s="3"/>
      <c r="AK1943" s="3"/>
      <c r="AL1943" s="3"/>
      <c r="AM1943" s="1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0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29"/>
      <c r="BQ1943" s="34"/>
      <c r="BR1943" s="34"/>
      <c r="BS1943" s="34"/>
      <c r="BT1943" s="34"/>
      <c r="BU1943" s="34"/>
      <c r="BV1943" s="34"/>
      <c r="BW1943" s="34"/>
      <c r="BX1943" s="34"/>
      <c r="BY1943" s="31"/>
      <c r="BZ1943" s="31"/>
      <c r="CA1943" s="31"/>
      <c r="CB1943" s="31"/>
      <c r="CC1943" s="31"/>
      <c r="CD1943" s="31"/>
      <c r="CE1943" s="31"/>
      <c r="CF1943" s="31"/>
      <c r="CG1943" s="31"/>
      <c r="CH1943" s="31"/>
      <c r="CI1943" s="31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</row>
    <row r="1944" spans="1:99" x14ac:dyDescent="0.15">
      <c r="A1944" s="3"/>
      <c r="B1944" s="3"/>
      <c r="C1944" s="3"/>
      <c r="D1944" s="3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4"/>
      <c r="AD1944" s="3"/>
      <c r="AE1944" s="3"/>
      <c r="AF1944" s="3"/>
      <c r="AG1944" s="3"/>
      <c r="AH1944" s="3"/>
      <c r="AI1944" s="3"/>
      <c r="AJ1944" s="3"/>
      <c r="AK1944" s="3"/>
      <c r="AL1944" s="3"/>
      <c r="AM1944" s="1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0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29"/>
      <c r="BQ1944" s="34"/>
      <c r="BR1944" s="34"/>
      <c r="BS1944" s="34"/>
      <c r="BT1944" s="34"/>
      <c r="BU1944" s="34"/>
      <c r="BV1944" s="34"/>
      <c r="BW1944" s="34"/>
      <c r="BX1944" s="34"/>
      <c r="BY1944" s="31"/>
      <c r="BZ1944" s="31"/>
      <c r="CA1944" s="31"/>
      <c r="CB1944" s="31"/>
      <c r="CC1944" s="31"/>
      <c r="CD1944" s="31"/>
      <c r="CE1944" s="31"/>
      <c r="CF1944" s="31"/>
      <c r="CG1944" s="31"/>
      <c r="CH1944" s="31"/>
      <c r="CI1944" s="31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</row>
    <row r="1945" spans="1:99" x14ac:dyDescent="0.15">
      <c r="A1945" s="3"/>
      <c r="B1945" s="3"/>
      <c r="C1945" s="3"/>
      <c r="D1945" s="3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4"/>
      <c r="AD1945" s="3"/>
      <c r="AE1945" s="3"/>
      <c r="AF1945" s="3"/>
      <c r="AG1945" s="3"/>
      <c r="AH1945" s="3"/>
      <c r="AI1945" s="3"/>
      <c r="AJ1945" s="3"/>
      <c r="AK1945" s="3"/>
      <c r="AL1945" s="3"/>
      <c r="AM1945" s="1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0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29"/>
      <c r="BQ1945" s="34"/>
      <c r="BR1945" s="34"/>
      <c r="BS1945" s="34"/>
      <c r="BT1945" s="34"/>
      <c r="BU1945" s="34"/>
      <c r="BV1945" s="34"/>
      <c r="BW1945" s="34"/>
      <c r="BX1945" s="34"/>
      <c r="BY1945" s="31"/>
      <c r="BZ1945" s="31"/>
      <c r="CA1945" s="31"/>
      <c r="CB1945" s="31"/>
      <c r="CC1945" s="31"/>
      <c r="CD1945" s="31"/>
      <c r="CE1945" s="31"/>
      <c r="CF1945" s="31"/>
      <c r="CG1945" s="31"/>
      <c r="CH1945" s="31"/>
      <c r="CI1945" s="31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</row>
    <row r="1946" spans="1:99" x14ac:dyDescent="0.15">
      <c r="A1946" s="3"/>
      <c r="B1946" s="3"/>
      <c r="C1946" s="3"/>
      <c r="D1946" s="3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4"/>
      <c r="AD1946" s="3"/>
      <c r="AE1946" s="3"/>
      <c r="AF1946" s="3"/>
      <c r="AG1946" s="3"/>
      <c r="AH1946" s="3"/>
      <c r="AI1946" s="3"/>
      <c r="AJ1946" s="3"/>
      <c r="AK1946" s="3"/>
      <c r="AL1946" s="3"/>
      <c r="AM1946" s="1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0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29"/>
      <c r="BQ1946" s="34"/>
      <c r="BR1946" s="34"/>
      <c r="BS1946" s="34"/>
      <c r="BT1946" s="34"/>
      <c r="BU1946" s="34"/>
      <c r="BV1946" s="34"/>
      <c r="BW1946" s="34"/>
      <c r="BX1946" s="34"/>
      <c r="BY1946" s="31"/>
      <c r="BZ1946" s="31"/>
      <c r="CA1946" s="31"/>
      <c r="CB1946" s="31"/>
      <c r="CC1946" s="31"/>
      <c r="CD1946" s="31"/>
      <c r="CE1946" s="31"/>
      <c r="CF1946" s="31"/>
      <c r="CG1946" s="31"/>
      <c r="CH1946" s="31"/>
      <c r="CI1946" s="31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</row>
    <row r="1947" spans="1:99" x14ac:dyDescent="0.15">
      <c r="A1947" s="3"/>
      <c r="B1947" s="3"/>
      <c r="C1947" s="3"/>
      <c r="D1947" s="3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4"/>
      <c r="AD1947" s="3"/>
      <c r="AE1947" s="3"/>
      <c r="AF1947" s="3"/>
      <c r="AG1947" s="3"/>
      <c r="AH1947" s="3"/>
      <c r="AI1947" s="3"/>
      <c r="AJ1947" s="3"/>
      <c r="AK1947" s="3"/>
      <c r="AL1947" s="3"/>
      <c r="AM1947" s="1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0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29"/>
      <c r="BQ1947" s="34"/>
      <c r="BR1947" s="34"/>
      <c r="BS1947" s="34"/>
      <c r="BT1947" s="34"/>
      <c r="BU1947" s="34"/>
      <c r="BV1947" s="34"/>
      <c r="BW1947" s="34"/>
      <c r="BX1947" s="34"/>
      <c r="BY1947" s="31"/>
      <c r="BZ1947" s="31"/>
      <c r="CA1947" s="31"/>
      <c r="CB1947" s="31"/>
      <c r="CC1947" s="31"/>
      <c r="CD1947" s="31"/>
      <c r="CE1947" s="31"/>
      <c r="CF1947" s="31"/>
      <c r="CG1947" s="31"/>
      <c r="CH1947" s="31"/>
      <c r="CI1947" s="31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</row>
    <row r="1948" spans="1:99" x14ac:dyDescent="0.15">
      <c r="A1948" s="3"/>
      <c r="B1948" s="3"/>
      <c r="C1948" s="3"/>
      <c r="D1948" s="3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4"/>
      <c r="AD1948" s="3"/>
      <c r="AE1948" s="3"/>
      <c r="AF1948" s="3"/>
      <c r="AG1948" s="3"/>
      <c r="AH1948" s="3"/>
      <c r="AI1948" s="3"/>
      <c r="AJ1948" s="3"/>
      <c r="AK1948" s="3"/>
      <c r="AL1948" s="3"/>
      <c r="AM1948" s="1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0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29"/>
      <c r="BQ1948" s="34"/>
      <c r="BR1948" s="34"/>
      <c r="BS1948" s="34"/>
      <c r="BT1948" s="34"/>
      <c r="BU1948" s="34"/>
      <c r="BV1948" s="34"/>
      <c r="BW1948" s="34"/>
      <c r="BX1948" s="34"/>
      <c r="BY1948" s="31"/>
      <c r="BZ1948" s="31"/>
      <c r="CA1948" s="31"/>
      <c r="CB1948" s="31"/>
      <c r="CC1948" s="31"/>
      <c r="CD1948" s="31"/>
      <c r="CE1948" s="31"/>
      <c r="CF1948" s="31"/>
      <c r="CG1948" s="31"/>
      <c r="CH1948" s="31"/>
      <c r="CI1948" s="31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</row>
    <row r="1949" spans="1:99" x14ac:dyDescent="0.15">
      <c r="A1949" s="3"/>
      <c r="B1949" s="3"/>
      <c r="C1949" s="3"/>
      <c r="D1949" s="3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4"/>
      <c r="AD1949" s="3"/>
      <c r="AE1949" s="3"/>
      <c r="AF1949" s="3"/>
      <c r="AG1949" s="3"/>
      <c r="AH1949" s="3"/>
      <c r="AI1949" s="3"/>
      <c r="AJ1949" s="3"/>
      <c r="AK1949" s="3"/>
      <c r="AL1949" s="3"/>
      <c r="AM1949" s="1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0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29"/>
      <c r="BQ1949" s="34"/>
      <c r="BR1949" s="34"/>
      <c r="BS1949" s="34"/>
      <c r="BT1949" s="34"/>
      <c r="BU1949" s="34"/>
      <c r="BV1949" s="34"/>
      <c r="BW1949" s="34"/>
      <c r="BX1949" s="34"/>
      <c r="BY1949" s="31"/>
      <c r="BZ1949" s="31"/>
      <c r="CA1949" s="31"/>
      <c r="CB1949" s="31"/>
      <c r="CC1949" s="31"/>
      <c r="CD1949" s="31"/>
      <c r="CE1949" s="31"/>
      <c r="CF1949" s="31"/>
      <c r="CG1949" s="31"/>
      <c r="CH1949" s="31"/>
      <c r="CI1949" s="31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</row>
    <row r="1950" spans="1:99" x14ac:dyDescent="0.15">
      <c r="A1950" s="3"/>
      <c r="B1950" s="3"/>
      <c r="C1950" s="3"/>
      <c r="D1950" s="3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4"/>
      <c r="AD1950" s="3"/>
      <c r="AE1950" s="3"/>
      <c r="AF1950" s="3"/>
      <c r="AG1950" s="3"/>
      <c r="AH1950" s="3"/>
      <c r="AI1950" s="3"/>
      <c r="AJ1950" s="3"/>
      <c r="AK1950" s="3"/>
      <c r="AL1950" s="3"/>
      <c r="AM1950" s="1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0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29"/>
      <c r="BQ1950" s="34"/>
      <c r="BR1950" s="34"/>
      <c r="BS1950" s="34"/>
      <c r="BT1950" s="34"/>
      <c r="BU1950" s="34"/>
      <c r="BV1950" s="34"/>
      <c r="BW1950" s="34"/>
      <c r="BX1950" s="34"/>
      <c r="BY1950" s="31"/>
      <c r="BZ1950" s="31"/>
      <c r="CA1950" s="31"/>
      <c r="CB1950" s="31"/>
      <c r="CC1950" s="31"/>
      <c r="CD1950" s="31"/>
      <c r="CE1950" s="31"/>
      <c r="CF1950" s="31"/>
      <c r="CG1950" s="31"/>
      <c r="CH1950" s="31"/>
      <c r="CI1950" s="31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</row>
    <row r="1951" spans="1:99" x14ac:dyDescent="0.15">
      <c r="A1951" s="3"/>
      <c r="B1951" s="3"/>
      <c r="C1951" s="3"/>
      <c r="D1951" s="3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4"/>
      <c r="AD1951" s="3"/>
      <c r="AE1951" s="3"/>
      <c r="AF1951" s="3"/>
      <c r="AG1951" s="3"/>
      <c r="AH1951" s="3"/>
      <c r="AI1951" s="3"/>
      <c r="AJ1951" s="3"/>
      <c r="AK1951" s="3"/>
      <c r="AL1951" s="3"/>
      <c r="AM1951" s="1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0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29"/>
      <c r="BQ1951" s="34"/>
      <c r="BR1951" s="34"/>
      <c r="BS1951" s="34"/>
      <c r="BT1951" s="34"/>
      <c r="BU1951" s="34"/>
      <c r="BV1951" s="34"/>
      <c r="BW1951" s="34"/>
      <c r="BX1951" s="34"/>
      <c r="BY1951" s="31"/>
      <c r="BZ1951" s="31"/>
      <c r="CA1951" s="31"/>
      <c r="CB1951" s="31"/>
      <c r="CC1951" s="31"/>
      <c r="CD1951" s="31"/>
      <c r="CE1951" s="31"/>
      <c r="CF1951" s="31"/>
      <c r="CG1951" s="31"/>
      <c r="CH1951" s="31"/>
      <c r="CI1951" s="31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</row>
    <row r="1952" spans="1:99" x14ac:dyDescent="0.15">
      <c r="A1952" s="3"/>
      <c r="B1952" s="3"/>
      <c r="C1952" s="3"/>
      <c r="D1952" s="3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4"/>
      <c r="AD1952" s="3"/>
      <c r="AE1952" s="3"/>
      <c r="AF1952" s="3"/>
      <c r="AG1952" s="3"/>
      <c r="AH1952" s="3"/>
      <c r="AI1952" s="3"/>
      <c r="AJ1952" s="3"/>
      <c r="AK1952" s="3"/>
      <c r="AL1952" s="3"/>
      <c r="AM1952" s="1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0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29"/>
      <c r="BQ1952" s="34"/>
      <c r="BR1952" s="34"/>
      <c r="BS1952" s="34"/>
      <c r="BT1952" s="34"/>
      <c r="BU1952" s="34"/>
      <c r="BV1952" s="34"/>
      <c r="BW1952" s="34"/>
      <c r="BX1952" s="34"/>
      <c r="BY1952" s="31"/>
      <c r="BZ1952" s="31"/>
      <c r="CA1952" s="31"/>
      <c r="CB1952" s="31"/>
      <c r="CC1952" s="31"/>
      <c r="CD1952" s="31"/>
      <c r="CE1952" s="31"/>
      <c r="CF1952" s="31"/>
      <c r="CG1952" s="31"/>
      <c r="CH1952" s="31"/>
      <c r="CI1952" s="31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</row>
    <row r="1953" spans="1:99" x14ac:dyDescent="0.15">
      <c r="A1953" s="3"/>
      <c r="B1953" s="3"/>
      <c r="C1953" s="3"/>
      <c r="D1953" s="3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4"/>
      <c r="AD1953" s="3"/>
      <c r="AE1953" s="3"/>
      <c r="AF1953" s="3"/>
      <c r="AG1953" s="3"/>
      <c r="AH1953" s="3"/>
      <c r="AI1953" s="3"/>
      <c r="AJ1953" s="3"/>
      <c r="AK1953" s="3"/>
      <c r="AL1953" s="3"/>
      <c r="AM1953" s="1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0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29"/>
      <c r="BQ1953" s="34"/>
      <c r="BR1953" s="34"/>
      <c r="BS1953" s="34"/>
      <c r="BT1953" s="34"/>
      <c r="BU1953" s="34"/>
      <c r="BV1953" s="34"/>
      <c r="BW1953" s="34"/>
      <c r="BX1953" s="34"/>
      <c r="BY1953" s="31"/>
      <c r="BZ1953" s="31"/>
      <c r="CA1953" s="31"/>
      <c r="CB1953" s="31"/>
      <c r="CC1953" s="31"/>
      <c r="CD1953" s="31"/>
      <c r="CE1953" s="31"/>
      <c r="CF1953" s="31"/>
      <c r="CG1953" s="31"/>
      <c r="CH1953" s="31"/>
      <c r="CI1953" s="31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</row>
    <row r="1954" spans="1:99" x14ac:dyDescent="0.15">
      <c r="A1954" s="3"/>
      <c r="B1954" s="3"/>
      <c r="C1954" s="3"/>
      <c r="D1954" s="3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4"/>
      <c r="AD1954" s="3"/>
      <c r="AE1954" s="3"/>
      <c r="AF1954" s="3"/>
      <c r="AG1954" s="3"/>
      <c r="AH1954" s="3"/>
      <c r="AI1954" s="3"/>
      <c r="AJ1954" s="3"/>
      <c r="AK1954" s="3"/>
      <c r="AL1954" s="3"/>
      <c r="AM1954" s="1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0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29"/>
      <c r="BQ1954" s="34"/>
      <c r="BR1954" s="34"/>
      <c r="BS1954" s="34"/>
      <c r="BT1954" s="34"/>
      <c r="BU1954" s="34"/>
      <c r="BV1954" s="34"/>
      <c r="BW1954" s="34"/>
      <c r="BX1954" s="34"/>
      <c r="BY1954" s="31"/>
      <c r="BZ1954" s="31"/>
      <c r="CA1954" s="31"/>
      <c r="CB1954" s="31"/>
      <c r="CC1954" s="31"/>
      <c r="CD1954" s="31"/>
      <c r="CE1954" s="31"/>
      <c r="CF1954" s="31"/>
      <c r="CG1954" s="31"/>
      <c r="CH1954" s="31"/>
      <c r="CI1954" s="31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</row>
    <row r="1955" spans="1:99" x14ac:dyDescent="0.15">
      <c r="A1955" s="3"/>
      <c r="B1955" s="3"/>
      <c r="C1955" s="3"/>
      <c r="D1955" s="3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4"/>
      <c r="AD1955" s="3"/>
      <c r="AE1955" s="3"/>
      <c r="AF1955" s="3"/>
      <c r="AG1955" s="3"/>
      <c r="AH1955" s="3"/>
      <c r="AI1955" s="3"/>
      <c r="AJ1955" s="3"/>
      <c r="AK1955" s="3"/>
      <c r="AL1955" s="3"/>
      <c r="AM1955" s="1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0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29"/>
      <c r="BQ1955" s="34"/>
      <c r="BR1955" s="34"/>
      <c r="BS1955" s="34"/>
      <c r="BT1955" s="34"/>
      <c r="BU1955" s="34"/>
      <c r="BV1955" s="34"/>
      <c r="BW1955" s="34"/>
      <c r="BX1955" s="34"/>
      <c r="BY1955" s="31"/>
      <c r="BZ1955" s="31"/>
      <c r="CA1955" s="31"/>
      <c r="CB1955" s="31"/>
      <c r="CC1955" s="31"/>
      <c r="CD1955" s="31"/>
      <c r="CE1955" s="31"/>
      <c r="CF1955" s="31"/>
      <c r="CG1955" s="31"/>
      <c r="CH1955" s="31"/>
      <c r="CI1955" s="31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</row>
    <row r="1956" spans="1:99" x14ac:dyDescent="0.15">
      <c r="A1956" s="3"/>
      <c r="B1956" s="3"/>
      <c r="C1956" s="3"/>
      <c r="D1956" s="3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4"/>
      <c r="AD1956" s="3"/>
      <c r="AE1956" s="3"/>
      <c r="AF1956" s="3"/>
      <c r="AG1956" s="3"/>
      <c r="AH1956" s="3"/>
      <c r="AI1956" s="3"/>
      <c r="AJ1956" s="3"/>
      <c r="AK1956" s="3"/>
      <c r="AL1956" s="3"/>
      <c r="AM1956" s="1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0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29"/>
      <c r="BQ1956" s="34"/>
      <c r="BR1956" s="34"/>
      <c r="BS1956" s="34"/>
      <c r="BT1956" s="34"/>
      <c r="BU1956" s="34"/>
      <c r="BV1956" s="34"/>
      <c r="BW1956" s="34"/>
      <c r="BX1956" s="34"/>
      <c r="BY1956" s="31"/>
      <c r="BZ1956" s="31"/>
      <c r="CA1956" s="31"/>
      <c r="CB1956" s="31"/>
      <c r="CC1956" s="31"/>
      <c r="CD1956" s="31"/>
      <c r="CE1956" s="31"/>
      <c r="CF1956" s="31"/>
      <c r="CG1956" s="31"/>
      <c r="CH1956" s="31"/>
      <c r="CI1956" s="31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</row>
    <row r="1957" spans="1:99" x14ac:dyDescent="0.15">
      <c r="A1957" s="3"/>
      <c r="B1957" s="3"/>
      <c r="C1957" s="3"/>
      <c r="D1957" s="3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4"/>
      <c r="AD1957" s="3"/>
      <c r="AE1957" s="3"/>
      <c r="AF1957" s="3"/>
      <c r="AG1957" s="3"/>
      <c r="AH1957" s="3"/>
      <c r="AI1957" s="3"/>
      <c r="AJ1957" s="3"/>
      <c r="AK1957" s="3"/>
      <c r="AL1957" s="3"/>
      <c r="AM1957" s="1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0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29"/>
      <c r="BQ1957" s="34"/>
      <c r="BR1957" s="34"/>
      <c r="BS1957" s="34"/>
      <c r="BT1957" s="34"/>
      <c r="BU1957" s="34"/>
      <c r="BV1957" s="34"/>
      <c r="BW1957" s="34"/>
      <c r="BX1957" s="34"/>
      <c r="BY1957" s="31"/>
      <c r="BZ1957" s="31"/>
      <c r="CA1957" s="31"/>
      <c r="CB1957" s="31"/>
      <c r="CC1957" s="31"/>
      <c r="CD1957" s="31"/>
      <c r="CE1957" s="31"/>
      <c r="CF1957" s="31"/>
      <c r="CG1957" s="31"/>
      <c r="CH1957" s="31"/>
      <c r="CI1957" s="31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</row>
    <row r="1958" spans="1:99" x14ac:dyDescent="0.15">
      <c r="A1958" s="3"/>
      <c r="B1958" s="3"/>
      <c r="C1958" s="3"/>
      <c r="D1958" s="3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4"/>
      <c r="AD1958" s="3"/>
      <c r="AE1958" s="3"/>
      <c r="AF1958" s="3"/>
      <c r="AG1958" s="3"/>
      <c r="AH1958" s="3"/>
      <c r="AI1958" s="3"/>
      <c r="AJ1958" s="3"/>
      <c r="AK1958" s="3"/>
      <c r="AL1958" s="3"/>
      <c r="AM1958" s="1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0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29"/>
      <c r="BQ1958" s="34"/>
      <c r="BR1958" s="34"/>
      <c r="BS1958" s="34"/>
      <c r="BT1958" s="34"/>
      <c r="BU1958" s="34"/>
      <c r="BV1958" s="34"/>
      <c r="BW1958" s="34"/>
      <c r="BX1958" s="34"/>
      <c r="BY1958" s="31"/>
      <c r="BZ1958" s="31"/>
      <c r="CA1958" s="31"/>
      <c r="CB1958" s="31"/>
      <c r="CC1958" s="31"/>
      <c r="CD1958" s="31"/>
      <c r="CE1958" s="31"/>
      <c r="CF1958" s="31"/>
      <c r="CG1958" s="31"/>
      <c r="CH1958" s="31"/>
      <c r="CI1958" s="31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</row>
    <row r="1959" spans="1:99" x14ac:dyDescent="0.15">
      <c r="A1959" s="3"/>
      <c r="B1959" s="3"/>
      <c r="C1959" s="3"/>
      <c r="D1959" s="3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4"/>
      <c r="AD1959" s="3"/>
      <c r="AE1959" s="3"/>
      <c r="AF1959" s="3"/>
      <c r="AG1959" s="3"/>
      <c r="AH1959" s="3"/>
      <c r="AI1959" s="3"/>
      <c r="AJ1959" s="3"/>
      <c r="AK1959" s="3"/>
      <c r="AL1959" s="3"/>
      <c r="AM1959" s="1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0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29"/>
      <c r="BQ1959" s="34"/>
      <c r="BR1959" s="34"/>
      <c r="BS1959" s="34"/>
      <c r="BT1959" s="34"/>
      <c r="BU1959" s="34"/>
      <c r="BV1959" s="34"/>
      <c r="BW1959" s="34"/>
      <c r="BX1959" s="34"/>
      <c r="BY1959" s="31"/>
      <c r="BZ1959" s="31"/>
      <c r="CA1959" s="31"/>
      <c r="CB1959" s="31"/>
      <c r="CC1959" s="31"/>
      <c r="CD1959" s="31"/>
      <c r="CE1959" s="31"/>
      <c r="CF1959" s="31"/>
      <c r="CG1959" s="31"/>
      <c r="CH1959" s="31"/>
      <c r="CI1959" s="31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</row>
    <row r="1960" spans="1:99" x14ac:dyDescent="0.15">
      <c r="A1960" s="3"/>
      <c r="B1960" s="3"/>
      <c r="C1960" s="3"/>
      <c r="D1960" s="3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4"/>
      <c r="AD1960" s="3"/>
      <c r="AE1960" s="3"/>
      <c r="AF1960" s="3"/>
      <c r="AG1960" s="3"/>
      <c r="AH1960" s="3"/>
      <c r="AI1960" s="3"/>
      <c r="AJ1960" s="3"/>
      <c r="AK1960" s="3"/>
      <c r="AL1960" s="3"/>
      <c r="AM1960" s="1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0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29"/>
      <c r="BQ1960" s="34"/>
      <c r="BR1960" s="34"/>
      <c r="BS1960" s="34"/>
      <c r="BT1960" s="34"/>
      <c r="BU1960" s="34"/>
      <c r="BV1960" s="34"/>
      <c r="BW1960" s="34"/>
      <c r="BX1960" s="34"/>
      <c r="BY1960" s="31"/>
      <c r="BZ1960" s="31"/>
      <c r="CA1960" s="31"/>
      <c r="CB1960" s="31"/>
      <c r="CC1960" s="31"/>
      <c r="CD1960" s="31"/>
      <c r="CE1960" s="31"/>
      <c r="CF1960" s="31"/>
      <c r="CG1960" s="31"/>
      <c r="CH1960" s="31"/>
      <c r="CI1960" s="31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</row>
    <row r="1961" spans="1:99" x14ac:dyDescent="0.15">
      <c r="A1961" s="3"/>
      <c r="B1961" s="3"/>
      <c r="C1961" s="3"/>
      <c r="D1961" s="3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4"/>
      <c r="AD1961" s="3"/>
      <c r="AE1961" s="3"/>
      <c r="AF1961" s="3"/>
      <c r="AG1961" s="3"/>
      <c r="AH1961" s="3"/>
      <c r="AI1961" s="3"/>
      <c r="AJ1961" s="3"/>
      <c r="AK1961" s="3"/>
      <c r="AL1961" s="3"/>
      <c r="AM1961" s="1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0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29"/>
      <c r="BQ1961" s="34"/>
      <c r="BR1961" s="34"/>
      <c r="BS1961" s="34"/>
      <c r="BT1961" s="34"/>
      <c r="BU1961" s="34"/>
      <c r="BV1961" s="34"/>
      <c r="BW1961" s="34"/>
      <c r="BX1961" s="34"/>
      <c r="BY1961" s="31"/>
      <c r="BZ1961" s="31"/>
      <c r="CA1961" s="31"/>
      <c r="CB1961" s="31"/>
      <c r="CC1961" s="31"/>
      <c r="CD1961" s="31"/>
      <c r="CE1961" s="31"/>
      <c r="CF1961" s="31"/>
      <c r="CG1961" s="31"/>
      <c r="CH1961" s="31"/>
      <c r="CI1961" s="31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</row>
    <row r="1962" spans="1:99" x14ac:dyDescent="0.15">
      <c r="A1962" s="3"/>
      <c r="B1962" s="3"/>
      <c r="C1962" s="3"/>
      <c r="D1962" s="3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4"/>
      <c r="AD1962" s="3"/>
      <c r="AE1962" s="3"/>
      <c r="AF1962" s="3"/>
      <c r="AG1962" s="3"/>
      <c r="AH1962" s="3"/>
      <c r="AI1962" s="3"/>
      <c r="AJ1962" s="3"/>
      <c r="AK1962" s="3"/>
      <c r="AL1962" s="3"/>
      <c r="AM1962" s="1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0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29"/>
      <c r="BQ1962" s="34"/>
      <c r="BR1962" s="34"/>
      <c r="BS1962" s="34"/>
      <c r="BT1962" s="34"/>
      <c r="BU1962" s="34"/>
      <c r="BV1962" s="34"/>
      <c r="BW1962" s="34"/>
      <c r="BX1962" s="34"/>
      <c r="BY1962" s="31"/>
      <c r="BZ1962" s="31"/>
      <c r="CA1962" s="31"/>
      <c r="CB1962" s="31"/>
      <c r="CC1962" s="31"/>
      <c r="CD1962" s="31"/>
      <c r="CE1962" s="31"/>
      <c r="CF1962" s="31"/>
      <c r="CG1962" s="31"/>
      <c r="CH1962" s="31"/>
      <c r="CI1962" s="31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</row>
    <row r="1963" spans="1:99" x14ac:dyDescent="0.15">
      <c r="A1963" s="3"/>
      <c r="B1963" s="3"/>
      <c r="C1963" s="3"/>
      <c r="D1963" s="3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4"/>
      <c r="AD1963" s="3"/>
      <c r="AE1963" s="3"/>
      <c r="AF1963" s="3"/>
      <c r="AG1963" s="3"/>
      <c r="AH1963" s="3"/>
      <c r="AI1963" s="3"/>
      <c r="AJ1963" s="3"/>
      <c r="AK1963" s="3"/>
      <c r="AL1963" s="3"/>
      <c r="AM1963" s="1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0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29"/>
      <c r="BQ1963" s="34"/>
      <c r="BR1963" s="34"/>
      <c r="BS1963" s="34"/>
      <c r="BT1963" s="34"/>
      <c r="BU1963" s="34"/>
      <c r="BV1963" s="34"/>
      <c r="BW1963" s="34"/>
      <c r="BX1963" s="34"/>
      <c r="BY1963" s="31"/>
      <c r="BZ1963" s="31"/>
      <c r="CA1963" s="31"/>
      <c r="CB1963" s="31"/>
      <c r="CC1963" s="31"/>
      <c r="CD1963" s="31"/>
      <c r="CE1963" s="31"/>
      <c r="CF1963" s="31"/>
      <c r="CG1963" s="31"/>
      <c r="CH1963" s="31"/>
      <c r="CI1963" s="31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</row>
    <row r="1964" spans="1:99" x14ac:dyDescent="0.15">
      <c r="A1964" s="3"/>
      <c r="B1964" s="3"/>
      <c r="C1964" s="3"/>
      <c r="D1964" s="3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4"/>
      <c r="AD1964" s="3"/>
      <c r="AE1964" s="3"/>
      <c r="AF1964" s="3"/>
      <c r="AG1964" s="3"/>
      <c r="AH1964" s="3"/>
      <c r="AI1964" s="3"/>
      <c r="AJ1964" s="3"/>
      <c r="AK1964" s="3"/>
      <c r="AL1964" s="3"/>
      <c r="AM1964" s="1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0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29"/>
      <c r="BQ1964" s="34"/>
      <c r="BR1964" s="34"/>
      <c r="BS1964" s="34"/>
      <c r="BT1964" s="34"/>
      <c r="BU1964" s="34"/>
      <c r="BV1964" s="34"/>
      <c r="BW1964" s="34"/>
      <c r="BX1964" s="34"/>
      <c r="BY1964" s="31"/>
      <c r="BZ1964" s="31"/>
      <c r="CA1964" s="31"/>
      <c r="CB1964" s="31"/>
      <c r="CC1964" s="31"/>
      <c r="CD1964" s="31"/>
      <c r="CE1964" s="31"/>
      <c r="CF1964" s="31"/>
      <c r="CG1964" s="31"/>
      <c r="CH1964" s="31"/>
      <c r="CI1964" s="31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</row>
    <row r="1965" spans="1:99" x14ac:dyDescent="0.15">
      <c r="A1965" s="3"/>
      <c r="B1965" s="3"/>
      <c r="C1965" s="3"/>
      <c r="D1965" s="3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4"/>
      <c r="AD1965" s="3"/>
      <c r="AE1965" s="3"/>
      <c r="AF1965" s="3"/>
      <c r="AG1965" s="3"/>
      <c r="AH1965" s="3"/>
      <c r="AI1965" s="3"/>
      <c r="AJ1965" s="3"/>
      <c r="AK1965" s="3"/>
      <c r="AL1965" s="3"/>
      <c r="AM1965" s="1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0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29"/>
      <c r="BQ1965" s="34"/>
      <c r="BR1965" s="34"/>
      <c r="BS1965" s="34"/>
      <c r="BT1965" s="34"/>
      <c r="BU1965" s="34"/>
      <c r="BV1965" s="34"/>
      <c r="BW1965" s="34"/>
      <c r="BX1965" s="34"/>
      <c r="BY1965" s="31"/>
      <c r="BZ1965" s="31"/>
      <c r="CA1965" s="31"/>
      <c r="CB1965" s="31"/>
      <c r="CC1965" s="31"/>
      <c r="CD1965" s="31"/>
      <c r="CE1965" s="31"/>
      <c r="CF1965" s="31"/>
      <c r="CG1965" s="31"/>
      <c r="CH1965" s="31"/>
      <c r="CI1965" s="31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</row>
    <row r="1966" spans="1:99" x14ac:dyDescent="0.15">
      <c r="A1966" s="3"/>
      <c r="B1966" s="3"/>
      <c r="C1966" s="3"/>
      <c r="D1966" s="3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4"/>
      <c r="AD1966" s="3"/>
      <c r="AE1966" s="3"/>
      <c r="AF1966" s="3"/>
      <c r="AG1966" s="3"/>
      <c r="AH1966" s="3"/>
      <c r="AI1966" s="3"/>
      <c r="AJ1966" s="3"/>
      <c r="AK1966" s="3"/>
      <c r="AL1966" s="3"/>
      <c r="AM1966" s="1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0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29"/>
      <c r="BQ1966" s="34"/>
      <c r="BR1966" s="34"/>
      <c r="BS1966" s="34"/>
      <c r="BT1966" s="34"/>
      <c r="BU1966" s="34"/>
      <c r="BV1966" s="34"/>
      <c r="BW1966" s="34"/>
      <c r="BX1966" s="34"/>
      <c r="BY1966" s="31"/>
      <c r="BZ1966" s="31"/>
      <c r="CA1966" s="31"/>
      <c r="CB1966" s="31"/>
      <c r="CC1966" s="31"/>
      <c r="CD1966" s="31"/>
      <c r="CE1966" s="31"/>
      <c r="CF1966" s="31"/>
      <c r="CG1966" s="31"/>
      <c r="CH1966" s="31"/>
      <c r="CI1966" s="31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</row>
    <row r="1967" spans="1:99" x14ac:dyDescent="0.15">
      <c r="A1967" s="3"/>
      <c r="B1967" s="3"/>
      <c r="C1967" s="3"/>
      <c r="D1967" s="3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4"/>
      <c r="AD1967" s="3"/>
      <c r="AE1967" s="3"/>
      <c r="AF1967" s="3"/>
      <c r="AG1967" s="3"/>
      <c r="AH1967" s="3"/>
      <c r="AI1967" s="3"/>
      <c r="AJ1967" s="3"/>
      <c r="AK1967" s="3"/>
      <c r="AL1967" s="3"/>
      <c r="AM1967" s="1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0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29"/>
      <c r="BQ1967" s="34"/>
      <c r="BR1967" s="34"/>
      <c r="BS1967" s="34"/>
      <c r="BT1967" s="34"/>
      <c r="BU1967" s="34"/>
      <c r="BV1967" s="34"/>
      <c r="BW1967" s="34"/>
      <c r="BX1967" s="34"/>
      <c r="BY1967" s="31"/>
      <c r="BZ1967" s="31"/>
      <c r="CA1967" s="31"/>
      <c r="CB1967" s="31"/>
      <c r="CC1967" s="31"/>
      <c r="CD1967" s="31"/>
      <c r="CE1967" s="31"/>
      <c r="CF1967" s="31"/>
      <c r="CG1967" s="31"/>
      <c r="CH1967" s="31"/>
      <c r="CI1967" s="31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</row>
    <row r="1968" spans="1:99" x14ac:dyDescent="0.15">
      <c r="A1968" s="3"/>
      <c r="B1968" s="3"/>
      <c r="C1968" s="3"/>
      <c r="D1968" s="3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4"/>
      <c r="AD1968" s="3"/>
      <c r="AE1968" s="3"/>
      <c r="AF1968" s="3"/>
      <c r="AG1968" s="3"/>
      <c r="AH1968" s="3"/>
      <c r="AI1968" s="3"/>
      <c r="AJ1968" s="3"/>
      <c r="AK1968" s="3"/>
      <c r="AL1968" s="3"/>
      <c r="AM1968" s="1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0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29"/>
      <c r="BQ1968" s="34"/>
      <c r="BR1968" s="34"/>
      <c r="BS1968" s="34"/>
      <c r="BT1968" s="34"/>
      <c r="BU1968" s="34"/>
      <c r="BV1968" s="34"/>
      <c r="BW1968" s="34"/>
      <c r="BX1968" s="34"/>
      <c r="BY1968" s="31"/>
      <c r="BZ1968" s="31"/>
      <c r="CA1968" s="31"/>
      <c r="CB1968" s="31"/>
      <c r="CC1968" s="31"/>
      <c r="CD1968" s="31"/>
      <c r="CE1968" s="31"/>
      <c r="CF1968" s="31"/>
      <c r="CG1968" s="31"/>
      <c r="CH1968" s="31"/>
      <c r="CI1968" s="31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</row>
    <row r="1969" spans="1:99" x14ac:dyDescent="0.15">
      <c r="A1969" s="3"/>
      <c r="B1969" s="3"/>
      <c r="C1969" s="3"/>
      <c r="D1969" s="3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4"/>
      <c r="AD1969" s="3"/>
      <c r="AE1969" s="3"/>
      <c r="AF1969" s="3"/>
      <c r="AG1969" s="3"/>
      <c r="AH1969" s="3"/>
      <c r="AI1969" s="3"/>
      <c r="AJ1969" s="3"/>
      <c r="AK1969" s="3"/>
      <c r="AL1969" s="3"/>
      <c r="AM1969" s="1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0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29"/>
      <c r="BQ1969" s="34"/>
      <c r="BR1969" s="34"/>
      <c r="BS1969" s="34"/>
      <c r="BT1969" s="34"/>
      <c r="BU1969" s="34"/>
      <c r="BV1969" s="34"/>
      <c r="BW1969" s="34"/>
      <c r="BX1969" s="34"/>
      <c r="BY1969" s="31"/>
      <c r="BZ1969" s="31"/>
      <c r="CA1969" s="31"/>
      <c r="CB1969" s="31"/>
      <c r="CC1969" s="31"/>
      <c r="CD1969" s="31"/>
      <c r="CE1969" s="31"/>
      <c r="CF1969" s="31"/>
      <c r="CG1969" s="31"/>
      <c r="CH1969" s="31"/>
      <c r="CI1969" s="31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</row>
    <row r="1970" spans="1:99" x14ac:dyDescent="0.15">
      <c r="A1970" s="3"/>
      <c r="B1970" s="3"/>
      <c r="C1970" s="3"/>
      <c r="D1970" s="3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4"/>
      <c r="AD1970" s="3"/>
      <c r="AE1970" s="3"/>
      <c r="AF1970" s="3"/>
      <c r="AG1970" s="3"/>
      <c r="AH1970" s="3"/>
      <c r="AI1970" s="3"/>
      <c r="AJ1970" s="3"/>
      <c r="AK1970" s="3"/>
      <c r="AL1970" s="3"/>
      <c r="AM1970" s="1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0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29"/>
      <c r="BQ1970" s="34"/>
      <c r="BR1970" s="34"/>
      <c r="BS1970" s="34"/>
      <c r="BT1970" s="34"/>
      <c r="BU1970" s="34"/>
      <c r="BV1970" s="34"/>
      <c r="BW1970" s="34"/>
      <c r="BX1970" s="34"/>
      <c r="BY1970" s="31"/>
      <c r="BZ1970" s="31"/>
      <c r="CA1970" s="31"/>
      <c r="CB1970" s="31"/>
      <c r="CC1970" s="31"/>
      <c r="CD1970" s="31"/>
      <c r="CE1970" s="31"/>
      <c r="CF1970" s="31"/>
      <c r="CG1970" s="31"/>
      <c r="CH1970" s="31"/>
      <c r="CI1970" s="31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</row>
    <row r="1971" spans="1:99" x14ac:dyDescent="0.15">
      <c r="A1971" s="3"/>
      <c r="B1971" s="3"/>
      <c r="C1971" s="3"/>
      <c r="D1971" s="3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4"/>
      <c r="AD1971" s="3"/>
      <c r="AE1971" s="3"/>
      <c r="AF1971" s="3"/>
      <c r="AG1971" s="3"/>
      <c r="AH1971" s="3"/>
      <c r="AI1971" s="3"/>
      <c r="AJ1971" s="3"/>
      <c r="AK1971" s="3"/>
      <c r="AL1971" s="3"/>
      <c r="AM1971" s="1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0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29"/>
      <c r="BQ1971" s="34"/>
      <c r="BR1971" s="34"/>
      <c r="BS1971" s="34"/>
      <c r="BT1971" s="34"/>
      <c r="BU1971" s="34"/>
      <c r="BV1971" s="34"/>
      <c r="BW1971" s="34"/>
      <c r="BX1971" s="34"/>
      <c r="BY1971" s="31"/>
      <c r="BZ1971" s="31"/>
      <c r="CA1971" s="31"/>
      <c r="CB1971" s="31"/>
      <c r="CC1971" s="31"/>
      <c r="CD1971" s="31"/>
      <c r="CE1971" s="31"/>
      <c r="CF1971" s="31"/>
      <c r="CG1971" s="31"/>
      <c r="CH1971" s="31"/>
      <c r="CI1971" s="31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</row>
    <row r="1972" spans="1:99" x14ac:dyDescent="0.15">
      <c r="A1972" s="3"/>
      <c r="B1972" s="3"/>
      <c r="C1972" s="3"/>
      <c r="D1972" s="3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4"/>
      <c r="AD1972" s="3"/>
      <c r="AE1972" s="3"/>
      <c r="AF1972" s="3"/>
      <c r="AG1972" s="3"/>
      <c r="AH1972" s="3"/>
      <c r="AI1972" s="3"/>
      <c r="AJ1972" s="3"/>
      <c r="AK1972" s="3"/>
      <c r="AL1972" s="3"/>
      <c r="AM1972" s="1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0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29"/>
      <c r="BQ1972" s="34"/>
      <c r="BR1972" s="34"/>
      <c r="BS1972" s="34"/>
      <c r="BT1972" s="34"/>
      <c r="BU1972" s="34"/>
      <c r="BV1972" s="34"/>
      <c r="BW1972" s="34"/>
      <c r="BX1972" s="34"/>
      <c r="BY1972" s="31"/>
      <c r="BZ1972" s="31"/>
      <c r="CA1972" s="31"/>
      <c r="CB1972" s="31"/>
      <c r="CC1972" s="31"/>
      <c r="CD1972" s="31"/>
      <c r="CE1972" s="31"/>
      <c r="CF1972" s="31"/>
      <c r="CG1972" s="31"/>
      <c r="CH1972" s="31"/>
      <c r="CI1972" s="31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</row>
    <row r="1973" spans="1:99" x14ac:dyDescent="0.15">
      <c r="A1973" s="3"/>
      <c r="B1973" s="3"/>
      <c r="C1973" s="3"/>
      <c r="D1973" s="3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4"/>
      <c r="AD1973" s="3"/>
      <c r="AE1973" s="3"/>
      <c r="AF1973" s="3"/>
      <c r="AG1973" s="3"/>
      <c r="AH1973" s="3"/>
      <c r="AI1973" s="3"/>
      <c r="AJ1973" s="3"/>
      <c r="AK1973" s="3"/>
      <c r="AL1973" s="3"/>
      <c r="AM1973" s="1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0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29"/>
      <c r="BQ1973" s="34"/>
      <c r="BR1973" s="34"/>
      <c r="BS1973" s="34"/>
      <c r="BT1973" s="34"/>
      <c r="BU1973" s="34"/>
      <c r="BV1973" s="34"/>
      <c r="BW1973" s="34"/>
      <c r="BX1973" s="34"/>
      <c r="BY1973" s="31"/>
      <c r="BZ1973" s="31"/>
      <c r="CA1973" s="31"/>
      <c r="CB1973" s="31"/>
      <c r="CC1973" s="31"/>
      <c r="CD1973" s="31"/>
      <c r="CE1973" s="31"/>
      <c r="CF1973" s="31"/>
      <c r="CG1973" s="31"/>
      <c r="CH1973" s="31"/>
      <c r="CI1973" s="31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</row>
    <row r="1974" spans="1:99" x14ac:dyDescent="0.15">
      <c r="A1974" s="3"/>
      <c r="B1974" s="3"/>
      <c r="C1974" s="3"/>
      <c r="D1974" s="3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4"/>
      <c r="AD1974" s="3"/>
      <c r="AE1974" s="3"/>
      <c r="AF1974" s="3"/>
      <c r="AG1974" s="3"/>
      <c r="AH1974" s="3"/>
      <c r="AI1974" s="3"/>
      <c r="AJ1974" s="3"/>
      <c r="AK1974" s="3"/>
      <c r="AL1974" s="3"/>
      <c r="AM1974" s="1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0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29"/>
      <c r="BQ1974" s="34"/>
      <c r="BR1974" s="34"/>
      <c r="BS1974" s="34"/>
      <c r="BT1974" s="34"/>
      <c r="BU1974" s="34"/>
      <c r="BV1974" s="34"/>
      <c r="BW1974" s="34"/>
      <c r="BX1974" s="34"/>
      <c r="BY1974" s="31"/>
      <c r="BZ1974" s="31"/>
      <c r="CA1974" s="31"/>
      <c r="CB1974" s="31"/>
      <c r="CC1974" s="31"/>
      <c r="CD1974" s="31"/>
      <c r="CE1974" s="31"/>
      <c r="CF1974" s="31"/>
      <c r="CG1974" s="31"/>
      <c r="CH1974" s="31"/>
      <c r="CI1974" s="31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</row>
    <row r="1975" spans="1:99" x14ac:dyDescent="0.15">
      <c r="A1975" s="3"/>
      <c r="B1975" s="3"/>
      <c r="C1975" s="3"/>
      <c r="D1975" s="3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4"/>
      <c r="AD1975" s="3"/>
      <c r="AE1975" s="3"/>
      <c r="AF1975" s="3"/>
      <c r="AG1975" s="3"/>
      <c r="AH1975" s="3"/>
      <c r="AI1975" s="3"/>
      <c r="AJ1975" s="3"/>
      <c r="AK1975" s="3"/>
      <c r="AL1975" s="3"/>
      <c r="AM1975" s="1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0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29"/>
      <c r="BQ1975" s="34"/>
      <c r="BR1975" s="34"/>
      <c r="BS1975" s="34"/>
      <c r="BT1975" s="34"/>
      <c r="BU1975" s="34"/>
      <c r="BV1975" s="34"/>
      <c r="BW1975" s="34"/>
      <c r="BX1975" s="34"/>
      <c r="BY1975" s="31"/>
      <c r="BZ1975" s="31"/>
      <c r="CA1975" s="31"/>
      <c r="CB1975" s="31"/>
      <c r="CC1975" s="31"/>
      <c r="CD1975" s="31"/>
      <c r="CE1975" s="31"/>
      <c r="CF1975" s="31"/>
      <c r="CG1975" s="31"/>
      <c r="CH1975" s="31"/>
      <c r="CI1975" s="31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</row>
    <row r="1976" spans="1:99" x14ac:dyDescent="0.15">
      <c r="A1976" s="3"/>
      <c r="B1976" s="3"/>
      <c r="C1976" s="3"/>
      <c r="D1976" s="3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4"/>
      <c r="AD1976" s="3"/>
      <c r="AE1976" s="3"/>
      <c r="AF1976" s="3"/>
      <c r="AG1976" s="3"/>
      <c r="AH1976" s="3"/>
      <c r="AI1976" s="3"/>
      <c r="AJ1976" s="3"/>
      <c r="AK1976" s="3"/>
      <c r="AL1976" s="3"/>
      <c r="AM1976" s="1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0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29"/>
      <c r="BQ1976" s="34"/>
      <c r="BR1976" s="34"/>
      <c r="BS1976" s="34"/>
      <c r="BT1976" s="34"/>
      <c r="BU1976" s="34"/>
      <c r="BV1976" s="34"/>
      <c r="BW1976" s="34"/>
      <c r="BX1976" s="34"/>
      <c r="BY1976" s="31"/>
      <c r="BZ1976" s="31"/>
      <c r="CA1976" s="31"/>
      <c r="CB1976" s="31"/>
      <c r="CC1976" s="31"/>
      <c r="CD1976" s="31"/>
      <c r="CE1976" s="31"/>
      <c r="CF1976" s="31"/>
      <c r="CG1976" s="31"/>
      <c r="CH1976" s="31"/>
      <c r="CI1976" s="31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</row>
    <row r="1977" spans="1:99" x14ac:dyDescent="0.15">
      <c r="A1977" s="3"/>
      <c r="B1977" s="3"/>
      <c r="C1977" s="3"/>
      <c r="D1977" s="3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4"/>
      <c r="AD1977" s="3"/>
      <c r="AE1977" s="3"/>
      <c r="AF1977" s="3"/>
      <c r="AG1977" s="3"/>
      <c r="AH1977" s="3"/>
      <c r="AI1977" s="3"/>
      <c r="AJ1977" s="3"/>
      <c r="AK1977" s="3"/>
      <c r="AL1977" s="3"/>
      <c r="AM1977" s="1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0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29"/>
      <c r="BQ1977" s="34"/>
      <c r="BR1977" s="34"/>
      <c r="BS1977" s="34"/>
      <c r="BT1977" s="34"/>
      <c r="BU1977" s="34"/>
      <c r="BV1977" s="34"/>
      <c r="BW1977" s="34"/>
      <c r="BX1977" s="34"/>
      <c r="BY1977" s="31"/>
      <c r="BZ1977" s="31"/>
      <c r="CA1977" s="31"/>
      <c r="CB1977" s="31"/>
      <c r="CC1977" s="31"/>
      <c r="CD1977" s="31"/>
      <c r="CE1977" s="31"/>
      <c r="CF1977" s="31"/>
      <c r="CG1977" s="31"/>
      <c r="CH1977" s="31"/>
      <c r="CI1977" s="31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</row>
    <row r="1978" spans="1:99" x14ac:dyDescent="0.15">
      <c r="A1978" s="3"/>
      <c r="B1978" s="3"/>
      <c r="C1978" s="3"/>
      <c r="D1978" s="3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4"/>
      <c r="AD1978" s="3"/>
      <c r="AE1978" s="3"/>
      <c r="AF1978" s="3"/>
      <c r="AG1978" s="3"/>
      <c r="AH1978" s="3"/>
      <c r="AI1978" s="3"/>
      <c r="AJ1978" s="3"/>
      <c r="AK1978" s="3"/>
      <c r="AL1978" s="3"/>
      <c r="AM1978" s="1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0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29"/>
      <c r="BQ1978" s="34"/>
      <c r="BR1978" s="34"/>
      <c r="BS1978" s="34"/>
      <c r="BT1978" s="34"/>
      <c r="BU1978" s="34"/>
      <c r="BV1978" s="34"/>
      <c r="BW1978" s="34"/>
      <c r="BX1978" s="34"/>
      <c r="BY1978" s="31"/>
      <c r="BZ1978" s="31"/>
      <c r="CA1978" s="31"/>
      <c r="CB1978" s="31"/>
      <c r="CC1978" s="31"/>
      <c r="CD1978" s="31"/>
      <c r="CE1978" s="31"/>
      <c r="CF1978" s="31"/>
      <c r="CG1978" s="31"/>
      <c r="CH1978" s="31"/>
      <c r="CI1978" s="31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</row>
    <row r="1979" spans="1:99" x14ac:dyDescent="0.15">
      <c r="A1979" s="3"/>
      <c r="B1979" s="3"/>
      <c r="C1979" s="3"/>
      <c r="D1979" s="3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4"/>
      <c r="AD1979" s="3"/>
      <c r="AE1979" s="3"/>
      <c r="AF1979" s="3"/>
      <c r="AG1979" s="3"/>
      <c r="AH1979" s="3"/>
      <c r="AI1979" s="3"/>
      <c r="AJ1979" s="3"/>
      <c r="AK1979" s="3"/>
      <c r="AL1979" s="3"/>
      <c r="AM1979" s="1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0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29"/>
      <c r="BQ1979" s="34"/>
      <c r="BR1979" s="34"/>
      <c r="BS1979" s="34"/>
      <c r="BT1979" s="34"/>
      <c r="BU1979" s="34"/>
      <c r="BV1979" s="34"/>
      <c r="BW1979" s="34"/>
      <c r="BX1979" s="34"/>
      <c r="BY1979" s="31"/>
      <c r="BZ1979" s="31"/>
      <c r="CA1979" s="31"/>
      <c r="CB1979" s="31"/>
      <c r="CC1979" s="31"/>
      <c r="CD1979" s="31"/>
      <c r="CE1979" s="31"/>
      <c r="CF1979" s="31"/>
      <c r="CG1979" s="31"/>
      <c r="CH1979" s="31"/>
      <c r="CI1979" s="31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</row>
    <row r="1980" spans="1:99" x14ac:dyDescent="0.15">
      <c r="A1980" s="3"/>
      <c r="B1980" s="3"/>
      <c r="C1980" s="3"/>
      <c r="D1980" s="3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4"/>
      <c r="AD1980" s="3"/>
      <c r="AE1980" s="3"/>
      <c r="AF1980" s="3"/>
      <c r="AG1980" s="3"/>
      <c r="AH1980" s="3"/>
      <c r="AI1980" s="3"/>
      <c r="AJ1980" s="3"/>
      <c r="AK1980" s="3"/>
      <c r="AL1980" s="3"/>
      <c r="AM1980" s="1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0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29"/>
      <c r="BQ1980" s="34"/>
      <c r="BR1980" s="34"/>
      <c r="BS1980" s="34"/>
      <c r="BT1980" s="34"/>
      <c r="BU1980" s="34"/>
      <c r="BV1980" s="34"/>
      <c r="BW1980" s="34"/>
      <c r="BX1980" s="34"/>
      <c r="BY1980" s="31"/>
      <c r="BZ1980" s="31"/>
      <c r="CA1980" s="31"/>
      <c r="CB1980" s="31"/>
      <c r="CC1980" s="31"/>
      <c r="CD1980" s="31"/>
      <c r="CE1980" s="31"/>
      <c r="CF1980" s="31"/>
      <c r="CG1980" s="31"/>
      <c r="CH1980" s="31"/>
      <c r="CI1980" s="31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</row>
    <row r="1981" spans="1:99" x14ac:dyDescent="0.15">
      <c r="A1981" s="3"/>
      <c r="B1981" s="3"/>
      <c r="C1981" s="3"/>
      <c r="D1981" s="3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4"/>
      <c r="AD1981" s="3"/>
      <c r="AE1981" s="3"/>
      <c r="AF1981" s="3"/>
      <c r="AG1981" s="3"/>
      <c r="AH1981" s="3"/>
      <c r="AI1981" s="3"/>
      <c r="AJ1981" s="3"/>
      <c r="AK1981" s="3"/>
      <c r="AL1981" s="3"/>
      <c r="AM1981" s="1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0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29"/>
      <c r="BQ1981" s="34"/>
      <c r="BR1981" s="34"/>
      <c r="BS1981" s="34"/>
      <c r="BT1981" s="34"/>
      <c r="BU1981" s="34"/>
      <c r="BV1981" s="34"/>
      <c r="BW1981" s="34"/>
      <c r="BX1981" s="34"/>
      <c r="BY1981" s="31"/>
      <c r="BZ1981" s="31"/>
      <c r="CA1981" s="31"/>
      <c r="CB1981" s="31"/>
      <c r="CC1981" s="31"/>
      <c r="CD1981" s="31"/>
      <c r="CE1981" s="31"/>
      <c r="CF1981" s="31"/>
      <c r="CG1981" s="31"/>
      <c r="CH1981" s="31"/>
      <c r="CI1981" s="31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</row>
    <row r="1982" spans="1:99" x14ac:dyDescent="0.15">
      <c r="A1982" s="3"/>
      <c r="B1982" s="3"/>
      <c r="C1982" s="3"/>
      <c r="D1982" s="3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4"/>
      <c r="AD1982" s="3"/>
      <c r="AE1982" s="3"/>
      <c r="AF1982" s="3"/>
      <c r="AG1982" s="3"/>
      <c r="AH1982" s="3"/>
      <c r="AI1982" s="3"/>
      <c r="AJ1982" s="3"/>
      <c r="AK1982" s="3"/>
      <c r="AL1982" s="3"/>
      <c r="AM1982" s="1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0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29"/>
      <c r="BQ1982" s="34"/>
      <c r="BR1982" s="34"/>
      <c r="BS1982" s="34"/>
      <c r="BT1982" s="34"/>
      <c r="BU1982" s="34"/>
      <c r="BV1982" s="34"/>
      <c r="BW1982" s="34"/>
      <c r="BX1982" s="34"/>
      <c r="BY1982" s="31"/>
      <c r="BZ1982" s="31"/>
      <c r="CA1982" s="31"/>
      <c r="CB1982" s="31"/>
      <c r="CC1982" s="31"/>
      <c r="CD1982" s="31"/>
      <c r="CE1982" s="31"/>
      <c r="CF1982" s="31"/>
      <c r="CG1982" s="31"/>
      <c r="CH1982" s="31"/>
      <c r="CI1982" s="31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</row>
    <row r="1983" spans="1:99" x14ac:dyDescent="0.15">
      <c r="A1983" s="3"/>
      <c r="B1983" s="3"/>
      <c r="C1983" s="3"/>
      <c r="D1983" s="3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4"/>
      <c r="AD1983" s="3"/>
      <c r="AE1983" s="3"/>
      <c r="AF1983" s="3"/>
      <c r="AG1983" s="3"/>
      <c r="AH1983" s="3"/>
      <c r="AI1983" s="3"/>
      <c r="AJ1983" s="3"/>
      <c r="AK1983" s="3"/>
      <c r="AL1983" s="3"/>
      <c r="AM1983" s="1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0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29"/>
      <c r="BQ1983" s="34"/>
      <c r="BR1983" s="34"/>
      <c r="BS1983" s="34"/>
      <c r="BT1983" s="34"/>
      <c r="BU1983" s="34"/>
      <c r="BV1983" s="34"/>
      <c r="BW1983" s="34"/>
      <c r="BX1983" s="34"/>
      <c r="BY1983" s="31"/>
      <c r="BZ1983" s="31"/>
      <c r="CA1983" s="31"/>
      <c r="CB1983" s="31"/>
      <c r="CC1983" s="31"/>
      <c r="CD1983" s="31"/>
      <c r="CE1983" s="31"/>
      <c r="CF1983" s="31"/>
      <c r="CG1983" s="31"/>
      <c r="CH1983" s="31"/>
      <c r="CI1983" s="31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</row>
    <row r="1984" spans="1:99" x14ac:dyDescent="0.15">
      <c r="A1984" s="3"/>
      <c r="B1984" s="3"/>
      <c r="C1984" s="3"/>
      <c r="D1984" s="3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4"/>
      <c r="AD1984" s="3"/>
      <c r="AE1984" s="3"/>
      <c r="AF1984" s="3"/>
      <c r="AG1984" s="3"/>
      <c r="AH1984" s="3"/>
      <c r="AI1984" s="3"/>
      <c r="AJ1984" s="3"/>
      <c r="AK1984" s="3"/>
      <c r="AL1984" s="3"/>
      <c r="AM1984" s="1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0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29"/>
      <c r="BQ1984" s="34"/>
      <c r="BR1984" s="34"/>
      <c r="BS1984" s="34"/>
      <c r="BT1984" s="34"/>
      <c r="BU1984" s="34"/>
      <c r="BV1984" s="34"/>
      <c r="BW1984" s="34"/>
      <c r="BX1984" s="34"/>
      <c r="BY1984" s="31"/>
      <c r="BZ1984" s="31"/>
      <c r="CA1984" s="31"/>
      <c r="CB1984" s="31"/>
      <c r="CC1984" s="31"/>
      <c r="CD1984" s="31"/>
      <c r="CE1984" s="31"/>
      <c r="CF1984" s="31"/>
      <c r="CG1984" s="31"/>
      <c r="CH1984" s="31"/>
      <c r="CI1984" s="31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</row>
    <row r="1985" spans="1:99" x14ac:dyDescent="0.15">
      <c r="A1985" s="3"/>
      <c r="B1985" s="3"/>
      <c r="C1985" s="3"/>
      <c r="D1985" s="3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4"/>
      <c r="AD1985" s="3"/>
      <c r="AE1985" s="3"/>
      <c r="AF1985" s="3"/>
      <c r="AG1985" s="3"/>
      <c r="AH1985" s="3"/>
      <c r="AI1985" s="3"/>
      <c r="AJ1985" s="3"/>
      <c r="AK1985" s="3"/>
      <c r="AL1985" s="3"/>
      <c r="AM1985" s="1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0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29"/>
      <c r="BQ1985" s="34"/>
      <c r="BR1985" s="34"/>
      <c r="BS1985" s="34"/>
      <c r="BT1985" s="34"/>
      <c r="BU1985" s="34"/>
      <c r="BV1985" s="34"/>
      <c r="BW1985" s="34"/>
      <c r="BX1985" s="34"/>
      <c r="BY1985" s="31"/>
      <c r="BZ1985" s="31"/>
      <c r="CA1985" s="31"/>
      <c r="CB1985" s="31"/>
      <c r="CC1985" s="31"/>
      <c r="CD1985" s="31"/>
      <c r="CE1985" s="31"/>
      <c r="CF1985" s="31"/>
      <c r="CG1985" s="31"/>
      <c r="CH1985" s="31"/>
      <c r="CI1985" s="31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</row>
    <row r="1986" spans="1:99" x14ac:dyDescent="0.15">
      <c r="A1986" s="3"/>
      <c r="B1986" s="3"/>
      <c r="C1986" s="3"/>
      <c r="D1986" s="3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4"/>
      <c r="AD1986" s="3"/>
      <c r="AE1986" s="3"/>
      <c r="AF1986" s="3"/>
      <c r="AG1986" s="3"/>
      <c r="AH1986" s="3"/>
      <c r="AI1986" s="3"/>
      <c r="AJ1986" s="3"/>
      <c r="AK1986" s="3"/>
      <c r="AL1986" s="3"/>
      <c r="AM1986" s="1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0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29"/>
      <c r="BQ1986" s="34"/>
      <c r="BR1986" s="34"/>
      <c r="BS1986" s="34"/>
      <c r="BT1986" s="34"/>
      <c r="BU1986" s="34"/>
      <c r="BV1986" s="34"/>
      <c r="BW1986" s="34"/>
      <c r="BX1986" s="34"/>
      <c r="BY1986" s="31"/>
      <c r="BZ1986" s="31"/>
      <c r="CA1986" s="31"/>
      <c r="CB1986" s="31"/>
      <c r="CC1986" s="31"/>
      <c r="CD1986" s="31"/>
      <c r="CE1986" s="31"/>
      <c r="CF1986" s="31"/>
      <c r="CG1986" s="31"/>
      <c r="CH1986" s="31"/>
      <c r="CI1986" s="31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</row>
    <row r="1987" spans="1:99" x14ac:dyDescent="0.15">
      <c r="A1987" s="3"/>
      <c r="B1987" s="3"/>
      <c r="C1987" s="3"/>
      <c r="D1987" s="3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4"/>
      <c r="AD1987" s="3"/>
      <c r="AE1987" s="3"/>
      <c r="AF1987" s="3"/>
      <c r="AG1987" s="3"/>
      <c r="AH1987" s="3"/>
      <c r="AI1987" s="3"/>
      <c r="AJ1987" s="3"/>
      <c r="AK1987" s="3"/>
      <c r="AL1987" s="3"/>
      <c r="AM1987" s="1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0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29"/>
      <c r="BQ1987" s="34"/>
      <c r="BR1987" s="34"/>
      <c r="BS1987" s="34"/>
      <c r="BT1987" s="34"/>
      <c r="BU1987" s="34"/>
      <c r="BV1987" s="34"/>
      <c r="BW1987" s="34"/>
      <c r="BX1987" s="34"/>
      <c r="BY1987" s="31"/>
      <c r="BZ1987" s="31"/>
      <c r="CA1987" s="31"/>
      <c r="CB1987" s="31"/>
      <c r="CC1987" s="31"/>
      <c r="CD1987" s="31"/>
      <c r="CE1987" s="31"/>
      <c r="CF1987" s="31"/>
      <c r="CG1987" s="31"/>
      <c r="CH1987" s="31"/>
      <c r="CI1987" s="31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</row>
    <row r="1988" spans="1:99" x14ac:dyDescent="0.15">
      <c r="A1988" s="3"/>
      <c r="B1988" s="3"/>
      <c r="C1988" s="3"/>
      <c r="D1988" s="3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4"/>
      <c r="AD1988" s="3"/>
      <c r="AE1988" s="3"/>
      <c r="AF1988" s="3"/>
      <c r="AG1988" s="3"/>
      <c r="AH1988" s="3"/>
      <c r="AI1988" s="3"/>
      <c r="AJ1988" s="3"/>
      <c r="AK1988" s="3"/>
      <c r="AL1988" s="3"/>
      <c r="AM1988" s="1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0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29"/>
      <c r="BQ1988" s="34"/>
      <c r="BR1988" s="34"/>
      <c r="BS1988" s="34"/>
      <c r="BT1988" s="34"/>
      <c r="BU1988" s="34"/>
      <c r="BV1988" s="34"/>
      <c r="BW1988" s="34"/>
      <c r="BX1988" s="34"/>
      <c r="BY1988" s="31"/>
      <c r="BZ1988" s="31"/>
      <c r="CA1988" s="31"/>
      <c r="CB1988" s="31"/>
      <c r="CC1988" s="31"/>
      <c r="CD1988" s="31"/>
      <c r="CE1988" s="31"/>
      <c r="CF1988" s="31"/>
      <c r="CG1988" s="31"/>
      <c r="CH1988" s="31"/>
      <c r="CI1988" s="31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</row>
    <row r="1989" spans="1:99" x14ac:dyDescent="0.15">
      <c r="A1989" s="3"/>
      <c r="B1989" s="3"/>
      <c r="C1989" s="3"/>
      <c r="D1989" s="3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4"/>
      <c r="AD1989" s="3"/>
      <c r="AE1989" s="3"/>
      <c r="AF1989" s="3"/>
      <c r="AG1989" s="3"/>
      <c r="AH1989" s="3"/>
      <c r="AI1989" s="3"/>
      <c r="AJ1989" s="3"/>
      <c r="AK1989" s="3"/>
      <c r="AL1989" s="3"/>
      <c r="AM1989" s="1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0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29"/>
      <c r="BQ1989" s="34"/>
      <c r="BR1989" s="34"/>
      <c r="BS1989" s="34"/>
      <c r="BT1989" s="34"/>
      <c r="BU1989" s="34"/>
      <c r="BV1989" s="34"/>
      <c r="BW1989" s="34"/>
      <c r="BX1989" s="34"/>
      <c r="BY1989" s="31"/>
      <c r="BZ1989" s="31"/>
      <c r="CA1989" s="31"/>
      <c r="CB1989" s="31"/>
      <c r="CC1989" s="31"/>
      <c r="CD1989" s="31"/>
      <c r="CE1989" s="31"/>
      <c r="CF1989" s="31"/>
      <c r="CG1989" s="31"/>
      <c r="CH1989" s="31"/>
      <c r="CI1989" s="31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</row>
    <row r="1990" spans="1:99" x14ac:dyDescent="0.15">
      <c r="A1990" s="3"/>
      <c r="B1990" s="3"/>
      <c r="C1990" s="3"/>
      <c r="D1990" s="3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4"/>
      <c r="AD1990" s="3"/>
      <c r="AE1990" s="3"/>
      <c r="AF1990" s="3"/>
      <c r="AG1990" s="3"/>
      <c r="AH1990" s="3"/>
      <c r="AI1990" s="3"/>
      <c r="AJ1990" s="3"/>
      <c r="AK1990" s="3"/>
      <c r="AL1990" s="3"/>
      <c r="AM1990" s="1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0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29"/>
      <c r="BQ1990" s="34"/>
      <c r="BR1990" s="34"/>
      <c r="BS1990" s="34"/>
      <c r="BT1990" s="34"/>
      <c r="BU1990" s="34"/>
      <c r="BV1990" s="34"/>
      <c r="BW1990" s="34"/>
      <c r="BX1990" s="34"/>
      <c r="BY1990" s="31"/>
      <c r="BZ1990" s="31"/>
      <c r="CA1990" s="31"/>
      <c r="CB1990" s="31"/>
      <c r="CC1990" s="31"/>
      <c r="CD1990" s="31"/>
      <c r="CE1990" s="31"/>
      <c r="CF1990" s="31"/>
      <c r="CG1990" s="31"/>
      <c r="CH1990" s="31"/>
      <c r="CI1990" s="31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</row>
    <row r="1991" spans="1:99" x14ac:dyDescent="0.15">
      <c r="A1991" s="3"/>
      <c r="B1991" s="3"/>
      <c r="C1991" s="3"/>
      <c r="D1991" s="3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4"/>
      <c r="AD1991" s="3"/>
      <c r="AE1991" s="3"/>
      <c r="AF1991" s="3"/>
      <c r="AG1991" s="3"/>
      <c r="AH1991" s="3"/>
      <c r="AI1991" s="3"/>
      <c r="AJ1991" s="3"/>
      <c r="AK1991" s="3"/>
      <c r="AL1991" s="3"/>
      <c r="AM1991" s="1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0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29"/>
      <c r="BQ1991" s="34"/>
      <c r="BR1991" s="34"/>
      <c r="BS1991" s="34"/>
      <c r="BT1991" s="34"/>
      <c r="BU1991" s="34"/>
      <c r="BV1991" s="34"/>
      <c r="BW1991" s="34"/>
      <c r="BX1991" s="34"/>
      <c r="BY1991" s="31"/>
      <c r="BZ1991" s="31"/>
      <c r="CA1991" s="31"/>
      <c r="CB1991" s="31"/>
      <c r="CC1991" s="31"/>
      <c r="CD1991" s="31"/>
      <c r="CE1991" s="31"/>
      <c r="CF1991" s="31"/>
      <c r="CG1991" s="31"/>
      <c r="CH1991" s="31"/>
      <c r="CI1991" s="31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</row>
    <row r="1992" spans="1:99" x14ac:dyDescent="0.15">
      <c r="A1992" s="3"/>
      <c r="B1992" s="3"/>
      <c r="C1992" s="3"/>
      <c r="D1992" s="3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4"/>
      <c r="AD1992" s="3"/>
      <c r="AE1992" s="3"/>
      <c r="AF1992" s="3"/>
      <c r="AG1992" s="3"/>
      <c r="AH1992" s="3"/>
      <c r="AI1992" s="3"/>
      <c r="AJ1992" s="3"/>
      <c r="AK1992" s="3"/>
      <c r="AL1992" s="3"/>
      <c r="AM1992" s="1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0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29"/>
      <c r="BQ1992" s="34"/>
      <c r="BR1992" s="34"/>
      <c r="BS1992" s="34"/>
      <c r="BT1992" s="34"/>
      <c r="BU1992" s="34"/>
      <c r="BV1992" s="34"/>
      <c r="BW1992" s="34"/>
      <c r="BX1992" s="34"/>
      <c r="BY1992" s="31"/>
      <c r="BZ1992" s="31"/>
      <c r="CA1992" s="31"/>
      <c r="CB1992" s="31"/>
      <c r="CC1992" s="31"/>
      <c r="CD1992" s="31"/>
      <c r="CE1992" s="31"/>
      <c r="CF1992" s="31"/>
      <c r="CG1992" s="31"/>
      <c r="CH1992" s="31"/>
      <c r="CI1992" s="31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</row>
    <row r="1993" spans="1:99" x14ac:dyDescent="0.15">
      <c r="A1993" s="3"/>
      <c r="B1993" s="3"/>
      <c r="C1993" s="3"/>
      <c r="D1993" s="3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4"/>
      <c r="AD1993" s="3"/>
      <c r="AE1993" s="3"/>
      <c r="AF1993" s="3"/>
      <c r="AG1993" s="3"/>
      <c r="AH1993" s="3"/>
      <c r="AI1993" s="3"/>
      <c r="AJ1993" s="3"/>
      <c r="AK1993" s="3"/>
      <c r="AL1993" s="3"/>
      <c r="AM1993" s="1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0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29"/>
      <c r="BQ1993" s="34"/>
      <c r="BR1993" s="34"/>
      <c r="BS1993" s="34"/>
      <c r="BT1993" s="34"/>
      <c r="BU1993" s="34"/>
      <c r="BV1993" s="34"/>
      <c r="BW1993" s="34"/>
      <c r="BX1993" s="34"/>
      <c r="BY1993" s="31"/>
      <c r="BZ1993" s="31"/>
      <c r="CA1993" s="31"/>
      <c r="CB1993" s="31"/>
      <c r="CC1993" s="31"/>
      <c r="CD1993" s="31"/>
      <c r="CE1993" s="31"/>
      <c r="CF1993" s="31"/>
      <c r="CG1993" s="31"/>
      <c r="CH1993" s="31"/>
      <c r="CI1993" s="31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</row>
    <row r="1994" spans="1:99" x14ac:dyDescent="0.15">
      <c r="A1994" s="3"/>
      <c r="B1994" s="3"/>
      <c r="C1994" s="3"/>
      <c r="D1994" s="3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4"/>
      <c r="AD1994" s="3"/>
      <c r="AE1994" s="3"/>
      <c r="AF1994" s="3"/>
      <c r="AG1994" s="3"/>
      <c r="AH1994" s="3"/>
      <c r="AI1994" s="3"/>
      <c r="AJ1994" s="3"/>
      <c r="AK1994" s="3"/>
      <c r="AL1994" s="3"/>
      <c r="AM1994" s="1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0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29"/>
      <c r="BQ1994" s="34"/>
      <c r="BR1994" s="34"/>
      <c r="BS1994" s="34"/>
      <c r="BT1994" s="34"/>
      <c r="BU1994" s="34"/>
      <c r="BV1994" s="34"/>
      <c r="BW1994" s="34"/>
      <c r="BX1994" s="34"/>
      <c r="BY1994" s="31"/>
      <c r="BZ1994" s="31"/>
      <c r="CA1994" s="31"/>
      <c r="CB1994" s="31"/>
      <c r="CC1994" s="31"/>
      <c r="CD1994" s="31"/>
      <c r="CE1994" s="31"/>
      <c r="CF1994" s="31"/>
      <c r="CG1994" s="31"/>
      <c r="CH1994" s="31"/>
      <c r="CI1994" s="31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</row>
    <row r="1995" spans="1:99" x14ac:dyDescent="0.15">
      <c r="A1995" s="3"/>
      <c r="B1995" s="3"/>
      <c r="C1995" s="3"/>
      <c r="D1995" s="3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4"/>
      <c r="AD1995" s="3"/>
      <c r="AE1995" s="3"/>
      <c r="AF1995" s="3"/>
      <c r="AG1995" s="3"/>
      <c r="AH1995" s="3"/>
      <c r="AI1995" s="3"/>
      <c r="AJ1995" s="3"/>
      <c r="AK1995" s="3"/>
      <c r="AL1995" s="3"/>
      <c r="AM1995" s="1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0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29"/>
      <c r="BQ1995" s="34"/>
      <c r="BR1995" s="34"/>
      <c r="BS1995" s="34"/>
      <c r="BT1995" s="34"/>
      <c r="BU1995" s="34"/>
      <c r="BV1995" s="34"/>
      <c r="BW1995" s="34"/>
      <c r="BX1995" s="34"/>
      <c r="BY1995" s="31"/>
      <c r="BZ1995" s="31"/>
      <c r="CA1995" s="31"/>
      <c r="CB1995" s="31"/>
      <c r="CC1995" s="31"/>
      <c r="CD1995" s="31"/>
      <c r="CE1995" s="31"/>
      <c r="CF1995" s="31"/>
      <c r="CG1995" s="31"/>
      <c r="CH1995" s="31"/>
      <c r="CI1995" s="31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</row>
    <row r="1996" spans="1:99" x14ac:dyDescent="0.15">
      <c r="A1996" s="3"/>
      <c r="B1996" s="3"/>
      <c r="C1996" s="3"/>
      <c r="D1996" s="3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4"/>
      <c r="AD1996" s="3"/>
      <c r="AE1996" s="3"/>
      <c r="AF1996" s="3"/>
      <c r="AG1996" s="3"/>
      <c r="AH1996" s="3"/>
      <c r="AI1996" s="3"/>
      <c r="AJ1996" s="3"/>
      <c r="AK1996" s="3"/>
      <c r="AL1996" s="3"/>
      <c r="AM1996" s="1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0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29"/>
      <c r="BQ1996" s="34"/>
      <c r="BR1996" s="34"/>
      <c r="BS1996" s="34"/>
      <c r="BT1996" s="34"/>
      <c r="BU1996" s="34"/>
      <c r="BV1996" s="34"/>
      <c r="BW1996" s="34"/>
      <c r="BX1996" s="34"/>
      <c r="BY1996" s="31"/>
      <c r="BZ1996" s="31"/>
      <c r="CA1996" s="31"/>
      <c r="CB1996" s="31"/>
      <c r="CC1996" s="31"/>
      <c r="CD1996" s="31"/>
      <c r="CE1996" s="31"/>
      <c r="CF1996" s="31"/>
      <c r="CG1996" s="31"/>
      <c r="CH1996" s="31"/>
      <c r="CI1996" s="31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</row>
    <row r="1997" spans="1:99" x14ac:dyDescent="0.15">
      <c r="A1997" s="3"/>
      <c r="B1997" s="3"/>
      <c r="C1997" s="3"/>
      <c r="D1997" s="3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4"/>
      <c r="AD1997" s="3"/>
      <c r="AE1997" s="3"/>
      <c r="AF1997" s="3"/>
      <c r="AG1997" s="3"/>
      <c r="AH1997" s="3"/>
      <c r="AI1997" s="3"/>
      <c r="AJ1997" s="3"/>
      <c r="AK1997" s="3"/>
      <c r="AL1997" s="3"/>
      <c r="AM1997" s="1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0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29"/>
      <c r="BQ1997" s="34"/>
      <c r="BR1997" s="34"/>
      <c r="BS1997" s="34"/>
      <c r="BT1997" s="34"/>
      <c r="BU1997" s="34"/>
      <c r="BV1997" s="34"/>
      <c r="BW1997" s="34"/>
      <c r="BX1997" s="34"/>
      <c r="BY1997" s="31"/>
      <c r="BZ1997" s="31"/>
      <c r="CA1997" s="31"/>
      <c r="CB1997" s="31"/>
      <c r="CC1997" s="31"/>
      <c r="CD1997" s="31"/>
      <c r="CE1997" s="31"/>
      <c r="CF1997" s="31"/>
      <c r="CG1997" s="31"/>
      <c r="CH1997" s="31"/>
      <c r="CI1997" s="31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</row>
    <row r="1998" spans="1:99" x14ac:dyDescent="0.15">
      <c r="A1998" s="3"/>
      <c r="B1998" s="3"/>
      <c r="C1998" s="3"/>
      <c r="D1998" s="3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4"/>
      <c r="AD1998" s="3"/>
      <c r="AE1998" s="3"/>
      <c r="AF1998" s="3"/>
      <c r="AG1998" s="3"/>
      <c r="AH1998" s="3"/>
      <c r="AI1998" s="3"/>
      <c r="AJ1998" s="3"/>
      <c r="AK1998" s="3"/>
      <c r="AL1998" s="3"/>
      <c r="AM1998" s="1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0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29"/>
      <c r="BQ1998" s="34"/>
      <c r="BR1998" s="34"/>
      <c r="BS1998" s="34"/>
      <c r="BT1998" s="34"/>
      <c r="BU1998" s="34"/>
      <c r="BV1998" s="34"/>
      <c r="BW1998" s="34"/>
      <c r="BX1998" s="34"/>
      <c r="BY1998" s="31"/>
      <c r="BZ1998" s="31"/>
      <c r="CA1998" s="31"/>
      <c r="CB1998" s="31"/>
      <c r="CC1998" s="31"/>
      <c r="CD1998" s="31"/>
      <c r="CE1998" s="31"/>
      <c r="CF1998" s="31"/>
      <c r="CG1998" s="31"/>
      <c r="CH1998" s="31"/>
      <c r="CI1998" s="31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</row>
    <row r="1999" spans="1:99" x14ac:dyDescent="0.15">
      <c r="A1999" s="3"/>
      <c r="B1999" s="3"/>
      <c r="C1999" s="3"/>
      <c r="D1999" s="3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4"/>
      <c r="AD1999" s="3"/>
      <c r="AE1999" s="3"/>
      <c r="AF1999" s="3"/>
      <c r="AG1999" s="3"/>
      <c r="AH1999" s="3"/>
      <c r="AI1999" s="3"/>
      <c r="AJ1999" s="3"/>
      <c r="AK1999" s="3"/>
      <c r="AL1999" s="3"/>
      <c r="AM1999" s="1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0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29"/>
      <c r="BQ1999" s="34"/>
      <c r="BR1999" s="34"/>
      <c r="BS1999" s="34"/>
      <c r="BT1999" s="34"/>
      <c r="BU1999" s="34"/>
      <c r="BV1999" s="34"/>
      <c r="BW1999" s="34"/>
      <c r="BX1999" s="34"/>
      <c r="BY1999" s="31"/>
      <c r="BZ1999" s="31"/>
      <c r="CA1999" s="31"/>
      <c r="CB1999" s="31"/>
      <c r="CC1999" s="31"/>
      <c r="CD1999" s="31"/>
      <c r="CE1999" s="31"/>
      <c r="CF1999" s="31"/>
      <c r="CG1999" s="31"/>
      <c r="CH1999" s="31"/>
      <c r="CI1999" s="31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</row>
    <row r="2000" spans="1:99" x14ac:dyDescent="0.15">
      <c r="A2000" s="3"/>
      <c r="B2000" s="3"/>
      <c r="C2000" s="3"/>
      <c r="D2000" s="3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4"/>
      <c r="AD2000" s="3"/>
      <c r="AE2000" s="3"/>
      <c r="AF2000" s="3"/>
      <c r="AG2000" s="3"/>
      <c r="AH2000" s="3"/>
      <c r="AI2000" s="3"/>
      <c r="AJ2000" s="3"/>
      <c r="AK2000" s="3"/>
      <c r="AL2000" s="3"/>
      <c r="AM2000" s="1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0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29"/>
      <c r="BQ2000" s="34"/>
      <c r="BR2000" s="34"/>
      <c r="BS2000" s="34"/>
      <c r="BT2000" s="34"/>
      <c r="BU2000" s="34"/>
      <c r="BV2000" s="34"/>
      <c r="BW2000" s="34"/>
      <c r="BX2000" s="34"/>
      <c r="BY2000" s="31"/>
      <c r="BZ2000" s="31"/>
      <c r="CA2000" s="31"/>
      <c r="CB2000" s="31"/>
      <c r="CC2000" s="31"/>
      <c r="CD2000" s="31"/>
      <c r="CE2000" s="31"/>
      <c r="CF2000" s="31"/>
      <c r="CG2000" s="31"/>
      <c r="CH2000" s="31"/>
      <c r="CI2000" s="31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</row>
    <row r="2001" spans="1:99" x14ac:dyDescent="0.15">
      <c r="A2001" s="3"/>
      <c r="B2001" s="3"/>
      <c r="C2001" s="3"/>
      <c r="D2001" s="3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4"/>
      <c r="AD2001" s="3"/>
      <c r="AE2001" s="3"/>
      <c r="AF2001" s="3"/>
      <c r="AG2001" s="3"/>
      <c r="AH2001" s="3"/>
      <c r="AI2001" s="3"/>
      <c r="AJ2001" s="3"/>
      <c r="AK2001" s="3"/>
      <c r="AL2001" s="3"/>
      <c r="AM2001" s="1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0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29"/>
      <c r="BQ2001" s="34"/>
      <c r="BR2001" s="34"/>
      <c r="BS2001" s="34"/>
      <c r="BT2001" s="34"/>
      <c r="BU2001" s="34"/>
      <c r="BV2001" s="34"/>
      <c r="BW2001" s="34"/>
      <c r="BX2001" s="34"/>
      <c r="BY2001" s="31"/>
      <c r="BZ2001" s="31"/>
      <c r="CA2001" s="31"/>
      <c r="CB2001" s="31"/>
      <c r="CC2001" s="31"/>
      <c r="CD2001" s="31"/>
      <c r="CE2001" s="31"/>
      <c r="CF2001" s="31"/>
      <c r="CG2001" s="31"/>
      <c r="CH2001" s="31"/>
      <c r="CI2001" s="31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</row>
    <row r="2002" spans="1:99" x14ac:dyDescent="0.15">
      <c r="A2002" s="3"/>
      <c r="B2002" s="3"/>
      <c r="C2002" s="3"/>
      <c r="D2002" s="3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4"/>
      <c r="AD2002" s="3"/>
      <c r="AE2002" s="3"/>
      <c r="AF2002" s="3"/>
      <c r="AG2002" s="3"/>
      <c r="AH2002" s="3"/>
      <c r="AI2002" s="3"/>
      <c r="AJ2002" s="3"/>
      <c r="AK2002" s="3"/>
      <c r="AL2002" s="3"/>
      <c r="AM2002" s="1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0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29"/>
      <c r="BQ2002" s="34"/>
      <c r="BR2002" s="34"/>
      <c r="BS2002" s="34"/>
      <c r="BT2002" s="34"/>
      <c r="BU2002" s="34"/>
      <c r="BV2002" s="34"/>
      <c r="BW2002" s="34"/>
      <c r="BX2002" s="34"/>
      <c r="BY2002" s="31"/>
      <c r="BZ2002" s="31"/>
      <c r="CA2002" s="31"/>
      <c r="CB2002" s="31"/>
      <c r="CC2002" s="31"/>
      <c r="CD2002" s="31"/>
      <c r="CE2002" s="31"/>
      <c r="CF2002" s="31"/>
      <c r="CG2002" s="31"/>
      <c r="CH2002" s="31"/>
      <c r="CI2002" s="31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</row>
    <row r="2003" spans="1:99" x14ac:dyDescent="0.15">
      <c r="A2003" s="3"/>
      <c r="B2003" s="3"/>
      <c r="C2003" s="3"/>
      <c r="D2003" s="3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4"/>
      <c r="AD2003" s="3"/>
      <c r="AE2003" s="3"/>
      <c r="AF2003" s="3"/>
      <c r="AG2003" s="3"/>
      <c r="AH2003" s="3"/>
      <c r="AI2003" s="3"/>
      <c r="AJ2003" s="3"/>
      <c r="AK2003" s="3"/>
      <c r="AL2003" s="3"/>
      <c r="AM2003" s="1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0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29"/>
      <c r="BQ2003" s="34"/>
      <c r="BR2003" s="34"/>
      <c r="BS2003" s="34"/>
      <c r="BT2003" s="34"/>
      <c r="BU2003" s="34"/>
      <c r="BV2003" s="34"/>
      <c r="BW2003" s="34"/>
      <c r="BX2003" s="34"/>
      <c r="BY2003" s="31"/>
      <c r="BZ2003" s="31"/>
      <c r="CA2003" s="31"/>
      <c r="CB2003" s="31"/>
      <c r="CC2003" s="31"/>
      <c r="CD2003" s="31"/>
      <c r="CE2003" s="31"/>
      <c r="CF2003" s="31"/>
      <c r="CG2003" s="31"/>
      <c r="CH2003" s="31"/>
      <c r="CI2003" s="31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</row>
    <row r="2004" spans="1:99" x14ac:dyDescent="0.15">
      <c r="A2004" s="3"/>
      <c r="B2004" s="3"/>
      <c r="C2004" s="3"/>
      <c r="D2004" s="3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4"/>
      <c r="AD2004" s="3"/>
      <c r="AE2004" s="3"/>
      <c r="AF2004" s="3"/>
      <c r="AG2004" s="3"/>
      <c r="AH2004" s="3"/>
      <c r="AI2004" s="3"/>
      <c r="AJ2004" s="3"/>
      <c r="AK2004" s="3"/>
      <c r="AL2004" s="3"/>
      <c r="AM2004" s="1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0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29"/>
      <c r="BQ2004" s="34"/>
      <c r="BR2004" s="34"/>
      <c r="BS2004" s="34"/>
      <c r="BT2004" s="34"/>
      <c r="BU2004" s="34"/>
      <c r="BV2004" s="34"/>
      <c r="BW2004" s="34"/>
      <c r="BX2004" s="34"/>
      <c r="BY2004" s="31"/>
      <c r="BZ2004" s="31"/>
      <c r="CA2004" s="31"/>
      <c r="CB2004" s="31"/>
      <c r="CC2004" s="31"/>
      <c r="CD2004" s="31"/>
      <c r="CE2004" s="31"/>
      <c r="CF2004" s="31"/>
      <c r="CG2004" s="31"/>
      <c r="CH2004" s="31"/>
      <c r="CI2004" s="31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</row>
    <row r="2005" spans="1:99" x14ac:dyDescent="0.15">
      <c r="A2005" s="3"/>
      <c r="B2005" s="3"/>
      <c r="C2005" s="3"/>
      <c r="D2005" s="3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4"/>
      <c r="AD2005" s="3"/>
      <c r="AE2005" s="3"/>
      <c r="AF2005" s="3"/>
      <c r="AG2005" s="3"/>
      <c r="AH2005" s="3"/>
      <c r="AI2005" s="3"/>
      <c r="AJ2005" s="3"/>
      <c r="AK2005" s="3"/>
      <c r="AL2005" s="3"/>
      <c r="AM2005" s="1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0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29"/>
      <c r="BQ2005" s="34"/>
      <c r="BR2005" s="34"/>
      <c r="BS2005" s="34"/>
      <c r="BT2005" s="34"/>
      <c r="BU2005" s="34"/>
      <c r="BV2005" s="34"/>
      <c r="BW2005" s="34"/>
      <c r="BX2005" s="34"/>
      <c r="BY2005" s="31"/>
      <c r="BZ2005" s="31"/>
      <c r="CA2005" s="31"/>
      <c r="CB2005" s="31"/>
      <c r="CC2005" s="31"/>
      <c r="CD2005" s="31"/>
      <c r="CE2005" s="31"/>
      <c r="CF2005" s="31"/>
      <c r="CG2005" s="31"/>
      <c r="CH2005" s="31"/>
      <c r="CI2005" s="31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</row>
    <row r="2006" spans="1:99" x14ac:dyDescent="0.15">
      <c r="A2006" s="3"/>
      <c r="B2006" s="3"/>
      <c r="C2006" s="3"/>
      <c r="D2006" s="3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4"/>
      <c r="AD2006" s="3"/>
      <c r="AE2006" s="3"/>
      <c r="AF2006" s="3"/>
      <c r="AG2006" s="3"/>
      <c r="AH2006" s="3"/>
      <c r="AI2006" s="3"/>
      <c r="AJ2006" s="3"/>
      <c r="AK2006" s="3"/>
      <c r="AL2006" s="3"/>
      <c r="AM2006" s="1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0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29"/>
      <c r="BQ2006" s="34"/>
      <c r="BR2006" s="34"/>
      <c r="BS2006" s="34"/>
      <c r="BT2006" s="34"/>
      <c r="BU2006" s="34"/>
      <c r="BV2006" s="34"/>
      <c r="BW2006" s="34"/>
      <c r="BX2006" s="34"/>
      <c r="BY2006" s="31"/>
      <c r="BZ2006" s="31"/>
      <c r="CA2006" s="31"/>
      <c r="CB2006" s="31"/>
      <c r="CC2006" s="31"/>
      <c r="CD2006" s="31"/>
      <c r="CE2006" s="31"/>
      <c r="CF2006" s="31"/>
      <c r="CG2006" s="31"/>
      <c r="CH2006" s="31"/>
      <c r="CI2006" s="31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</row>
    <row r="2007" spans="1:99" x14ac:dyDescent="0.15">
      <c r="A2007" s="3"/>
      <c r="B2007" s="3"/>
      <c r="C2007" s="3"/>
      <c r="D2007" s="3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4"/>
      <c r="AD2007" s="3"/>
      <c r="AE2007" s="3"/>
      <c r="AF2007" s="3"/>
      <c r="AG2007" s="3"/>
      <c r="AH2007" s="3"/>
      <c r="AI2007" s="3"/>
      <c r="AJ2007" s="3"/>
      <c r="AK2007" s="3"/>
      <c r="AL2007" s="3"/>
      <c r="AM2007" s="1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0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29"/>
      <c r="BQ2007" s="34"/>
      <c r="BR2007" s="34"/>
      <c r="BS2007" s="34"/>
      <c r="BT2007" s="34"/>
      <c r="BU2007" s="34"/>
      <c r="BV2007" s="34"/>
      <c r="BW2007" s="34"/>
      <c r="BX2007" s="34"/>
      <c r="BY2007" s="31"/>
      <c r="BZ2007" s="31"/>
      <c r="CA2007" s="31"/>
      <c r="CB2007" s="31"/>
      <c r="CC2007" s="31"/>
      <c r="CD2007" s="31"/>
      <c r="CE2007" s="31"/>
      <c r="CF2007" s="31"/>
      <c r="CG2007" s="31"/>
      <c r="CH2007" s="31"/>
      <c r="CI2007" s="31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</row>
    <row r="2008" spans="1:99" x14ac:dyDescent="0.15">
      <c r="A2008" s="3"/>
      <c r="B2008" s="3"/>
      <c r="C2008" s="3"/>
      <c r="D2008" s="3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4"/>
      <c r="AD2008" s="3"/>
      <c r="AE2008" s="3"/>
      <c r="AF2008" s="3"/>
      <c r="AG2008" s="3"/>
      <c r="AH2008" s="3"/>
      <c r="AI2008" s="3"/>
      <c r="AJ2008" s="3"/>
      <c r="AK2008" s="3"/>
      <c r="AL2008" s="3"/>
      <c r="AM2008" s="1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0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29"/>
      <c r="BQ2008" s="34"/>
      <c r="BR2008" s="34"/>
      <c r="BS2008" s="34"/>
      <c r="BT2008" s="34"/>
      <c r="BU2008" s="34"/>
      <c r="BV2008" s="34"/>
      <c r="BW2008" s="34"/>
      <c r="BX2008" s="34"/>
      <c r="BY2008" s="31"/>
      <c r="BZ2008" s="31"/>
      <c r="CA2008" s="31"/>
      <c r="CB2008" s="31"/>
      <c r="CC2008" s="31"/>
      <c r="CD2008" s="31"/>
      <c r="CE2008" s="31"/>
      <c r="CF2008" s="31"/>
      <c r="CG2008" s="31"/>
      <c r="CH2008" s="31"/>
      <c r="CI2008" s="31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</row>
    <row r="2009" spans="1:99" x14ac:dyDescent="0.15">
      <c r="A2009" s="3"/>
      <c r="B2009" s="3"/>
      <c r="C2009" s="3"/>
      <c r="D2009" s="3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4"/>
      <c r="AD2009" s="3"/>
      <c r="AE2009" s="3"/>
      <c r="AF2009" s="3"/>
      <c r="AG2009" s="3"/>
      <c r="AH2009" s="3"/>
      <c r="AI2009" s="3"/>
      <c r="AJ2009" s="3"/>
      <c r="AK2009" s="3"/>
      <c r="AL2009" s="3"/>
      <c r="AM2009" s="1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0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29"/>
      <c r="BQ2009" s="34"/>
      <c r="BR2009" s="34"/>
      <c r="BS2009" s="34"/>
      <c r="BT2009" s="34"/>
      <c r="BU2009" s="34"/>
      <c r="BV2009" s="34"/>
      <c r="BW2009" s="34"/>
      <c r="BX2009" s="34"/>
      <c r="BY2009" s="31"/>
      <c r="BZ2009" s="31"/>
      <c r="CA2009" s="31"/>
      <c r="CB2009" s="31"/>
      <c r="CC2009" s="31"/>
      <c r="CD2009" s="31"/>
      <c r="CE2009" s="31"/>
      <c r="CF2009" s="31"/>
      <c r="CG2009" s="31"/>
      <c r="CH2009" s="31"/>
      <c r="CI2009" s="31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</row>
    <row r="2010" spans="1:99" x14ac:dyDescent="0.15">
      <c r="A2010" s="3"/>
      <c r="B2010" s="3"/>
      <c r="C2010" s="3"/>
      <c r="D2010" s="3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4"/>
      <c r="AD2010" s="3"/>
      <c r="AE2010" s="3"/>
      <c r="AF2010" s="3"/>
      <c r="AG2010" s="3"/>
      <c r="AH2010" s="3"/>
      <c r="AI2010" s="3"/>
      <c r="AJ2010" s="3"/>
      <c r="AK2010" s="3"/>
      <c r="AL2010" s="3"/>
      <c r="AM2010" s="1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0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29"/>
      <c r="BQ2010" s="34"/>
      <c r="BR2010" s="34"/>
      <c r="BS2010" s="34"/>
      <c r="BT2010" s="34"/>
      <c r="BU2010" s="34"/>
      <c r="BV2010" s="34"/>
      <c r="BW2010" s="34"/>
      <c r="BX2010" s="34"/>
      <c r="BY2010" s="31"/>
      <c r="BZ2010" s="31"/>
      <c r="CA2010" s="31"/>
      <c r="CB2010" s="31"/>
      <c r="CC2010" s="31"/>
      <c r="CD2010" s="31"/>
      <c r="CE2010" s="31"/>
      <c r="CF2010" s="31"/>
      <c r="CG2010" s="31"/>
      <c r="CH2010" s="31"/>
      <c r="CI2010" s="31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</row>
    <row r="2011" spans="1:99" x14ac:dyDescent="0.15">
      <c r="A2011" s="3"/>
      <c r="B2011" s="3"/>
      <c r="C2011" s="3"/>
      <c r="D2011" s="3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4"/>
      <c r="AD2011" s="3"/>
      <c r="AE2011" s="3"/>
      <c r="AF2011" s="3"/>
      <c r="AG2011" s="3"/>
      <c r="AH2011" s="3"/>
      <c r="AI2011" s="3"/>
      <c r="AJ2011" s="3"/>
      <c r="AK2011" s="3"/>
      <c r="AL2011" s="3"/>
      <c r="AM2011" s="1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0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29"/>
      <c r="BQ2011" s="34"/>
      <c r="BR2011" s="34"/>
      <c r="BS2011" s="34"/>
      <c r="BT2011" s="34"/>
      <c r="BU2011" s="34"/>
      <c r="BV2011" s="34"/>
      <c r="BW2011" s="34"/>
      <c r="BX2011" s="34"/>
      <c r="BY2011" s="31"/>
      <c r="BZ2011" s="31"/>
      <c r="CA2011" s="31"/>
      <c r="CB2011" s="31"/>
      <c r="CC2011" s="31"/>
      <c r="CD2011" s="31"/>
      <c r="CE2011" s="31"/>
      <c r="CF2011" s="31"/>
      <c r="CG2011" s="31"/>
      <c r="CH2011" s="31"/>
      <c r="CI2011" s="31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</row>
    <row r="2012" spans="1:99" x14ac:dyDescent="0.15">
      <c r="A2012" s="3"/>
      <c r="B2012" s="3"/>
      <c r="C2012" s="3"/>
      <c r="D2012" s="3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4"/>
      <c r="AD2012" s="3"/>
      <c r="AE2012" s="3"/>
      <c r="AF2012" s="3"/>
      <c r="AG2012" s="3"/>
      <c r="AH2012" s="3"/>
      <c r="AI2012" s="3"/>
      <c r="AJ2012" s="3"/>
      <c r="AK2012" s="3"/>
      <c r="AL2012" s="3"/>
      <c r="AM2012" s="1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0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29"/>
      <c r="BQ2012" s="34"/>
      <c r="BR2012" s="34"/>
      <c r="BS2012" s="34"/>
      <c r="BT2012" s="34"/>
      <c r="BU2012" s="34"/>
      <c r="BV2012" s="34"/>
      <c r="BW2012" s="34"/>
      <c r="BX2012" s="34"/>
      <c r="BY2012" s="31"/>
      <c r="BZ2012" s="31"/>
      <c r="CA2012" s="31"/>
      <c r="CB2012" s="31"/>
      <c r="CC2012" s="31"/>
      <c r="CD2012" s="31"/>
      <c r="CE2012" s="31"/>
      <c r="CF2012" s="31"/>
      <c r="CG2012" s="31"/>
      <c r="CH2012" s="31"/>
      <c r="CI2012" s="31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</row>
    <row r="2013" spans="1:99" x14ac:dyDescent="0.15">
      <c r="A2013" s="3"/>
      <c r="B2013" s="3"/>
      <c r="C2013" s="3"/>
      <c r="D2013" s="3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4"/>
      <c r="AD2013" s="3"/>
      <c r="AE2013" s="3"/>
      <c r="AF2013" s="3"/>
      <c r="AG2013" s="3"/>
      <c r="AH2013" s="3"/>
      <c r="AI2013" s="3"/>
      <c r="AJ2013" s="3"/>
      <c r="AK2013" s="3"/>
      <c r="AL2013" s="3"/>
      <c r="AM2013" s="1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0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29"/>
      <c r="BQ2013" s="34"/>
      <c r="BR2013" s="34"/>
      <c r="BS2013" s="34"/>
      <c r="BT2013" s="34"/>
      <c r="BU2013" s="34"/>
      <c r="BV2013" s="34"/>
      <c r="BW2013" s="34"/>
      <c r="BX2013" s="34"/>
      <c r="BY2013" s="31"/>
      <c r="BZ2013" s="31"/>
      <c r="CA2013" s="31"/>
      <c r="CB2013" s="31"/>
      <c r="CC2013" s="31"/>
      <c r="CD2013" s="31"/>
      <c r="CE2013" s="31"/>
      <c r="CF2013" s="31"/>
      <c r="CG2013" s="31"/>
      <c r="CH2013" s="31"/>
      <c r="CI2013" s="31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</row>
    <row r="2014" spans="1:99" x14ac:dyDescent="0.15">
      <c r="A2014" s="3"/>
      <c r="B2014" s="3"/>
      <c r="C2014" s="3"/>
      <c r="D2014" s="3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4"/>
      <c r="AD2014" s="3"/>
      <c r="AE2014" s="3"/>
      <c r="AF2014" s="3"/>
      <c r="AG2014" s="3"/>
      <c r="AH2014" s="3"/>
      <c r="AI2014" s="3"/>
      <c r="AJ2014" s="3"/>
      <c r="AK2014" s="3"/>
      <c r="AL2014" s="3"/>
      <c r="AM2014" s="1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0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29"/>
      <c r="BQ2014" s="34"/>
      <c r="BR2014" s="34"/>
      <c r="BS2014" s="34"/>
      <c r="BT2014" s="34"/>
      <c r="BU2014" s="34"/>
      <c r="BV2014" s="34"/>
      <c r="BW2014" s="34"/>
      <c r="BX2014" s="34"/>
      <c r="BY2014" s="31"/>
      <c r="BZ2014" s="31"/>
      <c r="CA2014" s="31"/>
      <c r="CB2014" s="31"/>
      <c r="CC2014" s="31"/>
      <c r="CD2014" s="31"/>
      <c r="CE2014" s="31"/>
      <c r="CF2014" s="31"/>
      <c r="CG2014" s="31"/>
      <c r="CH2014" s="31"/>
      <c r="CI2014" s="31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</row>
    <row r="2015" spans="1:99" x14ac:dyDescent="0.15">
      <c r="A2015" s="3"/>
      <c r="B2015" s="3"/>
      <c r="C2015" s="3"/>
      <c r="D2015" s="3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4"/>
      <c r="AD2015" s="3"/>
      <c r="AE2015" s="3"/>
      <c r="AF2015" s="3"/>
      <c r="AG2015" s="3"/>
      <c r="AH2015" s="3"/>
      <c r="AI2015" s="3"/>
      <c r="AJ2015" s="3"/>
      <c r="AK2015" s="3"/>
      <c r="AL2015" s="3"/>
      <c r="AM2015" s="1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0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29"/>
      <c r="BQ2015" s="34"/>
      <c r="BR2015" s="34"/>
      <c r="BS2015" s="34"/>
      <c r="BT2015" s="34"/>
      <c r="BU2015" s="34"/>
      <c r="BV2015" s="34"/>
      <c r="BW2015" s="34"/>
      <c r="BX2015" s="34"/>
      <c r="BY2015" s="31"/>
      <c r="BZ2015" s="31"/>
      <c r="CA2015" s="31"/>
      <c r="CB2015" s="31"/>
      <c r="CC2015" s="31"/>
      <c r="CD2015" s="31"/>
      <c r="CE2015" s="31"/>
      <c r="CF2015" s="31"/>
      <c r="CG2015" s="31"/>
      <c r="CH2015" s="31"/>
      <c r="CI2015" s="31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</row>
    <row r="2016" spans="1:99" x14ac:dyDescent="0.15">
      <c r="A2016" s="3"/>
      <c r="B2016" s="3"/>
      <c r="C2016" s="3"/>
      <c r="D2016" s="3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4"/>
      <c r="AD2016" s="3"/>
      <c r="AE2016" s="3"/>
      <c r="AF2016" s="3"/>
      <c r="AG2016" s="3"/>
      <c r="AH2016" s="3"/>
      <c r="AI2016" s="3"/>
      <c r="AJ2016" s="3"/>
      <c r="AK2016" s="3"/>
      <c r="AL2016" s="3"/>
      <c r="AM2016" s="1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0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29"/>
      <c r="BQ2016" s="34"/>
      <c r="BR2016" s="34"/>
      <c r="BS2016" s="34"/>
      <c r="BT2016" s="34"/>
      <c r="BU2016" s="34"/>
      <c r="BV2016" s="34"/>
      <c r="BW2016" s="34"/>
      <c r="BX2016" s="34"/>
      <c r="BY2016" s="31"/>
      <c r="BZ2016" s="31"/>
      <c r="CA2016" s="31"/>
      <c r="CB2016" s="31"/>
      <c r="CC2016" s="31"/>
      <c r="CD2016" s="31"/>
      <c r="CE2016" s="31"/>
      <c r="CF2016" s="31"/>
      <c r="CG2016" s="31"/>
      <c r="CH2016" s="31"/>
      <c r="CI2016" s="31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</row>
    <row r="2017" spans="1:99" x14ac:dyDescent="0.15">
      <c r="A2017" s="3"/>
      <c r="B2017" s="3"/>
      <c r="C2017" s="3"/>
      <c r="D2017" s="3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4"/>
      <c r="AD2017" s="3"/>
      <c r="AE2017" s="3"/>
      <c r="AF2017" s="3"/>
      <c r="AG2017" s="3"/>
      <c r="AH2017" s="3"/>
      <c r="AI2017" s="3"/>
      <c r="AJ2017" s="3"/>
      <c r="AK2017" s="3"/>
      <c r="AL2017" s="3"/>
      <c r="AM2017" s="1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0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29"/>
      <c r="BQ2017" s="34"/>
      <c r="BR2017" s="34"/>
      <c r="BS2017" s="34"/>
      <c r="BT2017" s="34"/>
      <c r="BU2017" s="34"/>
      <c r="BV2017" s="34"/>
      <c r="BW2017" s="34"/>
      <c r="BX2017" s="34"/>
      <c r="BY2017" s="31"/>
      <c r="BZ2017" s="31"/>
      <c r="CA2017" s="31"/>
      <c r="CB2017" s="31"/>
      <c r="CC2017" s="31"/>
      <c r="CD2017" s="31"/>
      <c r="CE2017" s="31"/>
      <c r="CF2017" s="31"/>
      <c r="CG2017" s="31"/>
      <c r="CH2017" s="31"/>
      <c r="CI2017" s="31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</row>
    <row r="2018" spans="1:99" x14ac:dyDescent="0.15">
      <c r="A2018" s="3"/>
      <c r="B2018" s="3"/>
      <c r="C2018" s="3"/>
      <c r="D2018" s="3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4"/>
      <c r="AD2018" s="3"/>
      <c r="AE2018" s="3"/>
      <c r="AF2018" s="3"/>
      <c r="AG2018" s="3"/>
      <c r="AH2018" s="3"/>
      <c r="AI2018" s="3"/>
      <c r="AJ2018" s="3"/>
      <c r="AK2018" s="3"/>
      <c r="AL2018" s="3"/>
      <c r="AM2018" s="1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0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29"/>
      <c r="BQ2018" s="34"/>
      <c r="BR2018" s="34"/>
      <c r="BS2018" s="34"/>
      <c r="BT2018" s="34"/>
      <c r="BU2018" s="34"/>
      <c r="BV2018" s="34"/>
      <c r="BW2018" s="34"/>
      <c r="BX2018" s="34"/>
      <c r="BY2018" s="31"/>
      <c r="BZ2018" s="31"/>
      <c r="CA2018" s="31"/>
      <c r="CB2018" s="31"/>
      <c r="CC2018" s="31"/>
      <c r="CD2018" s="31"/>
      <c r="CE2018" s="31"/>
      <c r="CF2018" s="31"/>
      <c r="CG2018" s="31"/>
      <c r="CH2018" s="31"/>
      <c r="CI2018" s="31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</row>
    <row r="2019" spans="1:99" x14ac:dyDescent="0.15">
      <c r="A2019" s="3"/>
      <c r="B2019" s="3"/>
      <c r="C2019" s="3"/>
      <c r="D2019" s="3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4"/>
      <c r="AD2019" s="3"/>
      <c r="AE2019" s="3"/>
      <c r="AF2019" s="3"/>
      <c r="AG2019" s="3"/>
      <c r="AH2019" s="3"/>
      <c r="AI2019" s="3"/>
      <c r="AJ2019" s="3"/>
      <c r="AK2019" s="3"/>
      <c r="AL2019" s="3"/>
      <c r="AM2019" s="1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0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29"/>
      <c r="BQ2019" s="34"/>
      <c r="BR2019" s="34"/>
      <c r="BS2019" s="34"/>
      <c r="BT2019" s="34"/>
      <c r="BU2019" s="34"/>
      <c r="BV2019" s="34"/>
      <c r="BW2019" s="34"/>
      <c r="BX2019" s="34"/>
      <c r="BY2019" s="31"/>
      <c r="BZ2019" s="31"/>
      <c r="CA2019" s="31"/>
      <c r="CB2019" s="31"/>
      <c r="CC2019" s="31"/>
      <c r="CD2019" s="31"/>
      <c r="CE2019" s="31"/>
      <c r="CF2019" s="31"/>
      <c r="CG2019" s="31"/>
      <c r="CH2019" s="31"/>
      <c r="CI2019" s="31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</row>
    <row r="2020" spans="1:99" x14ac:dyDescent="0.15">
      <c r="A2020" s="3"/>
      <c r="B2020" s="3"/>
      <c r="C2020" s="3"/>
      <c r="D2020" s="3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4"/>
      <c r="AD2020" s="3"/>
      <c r="AE2020" s="3"/>
      <c r="AF2020" s="3"/>
      <c r="AG2020" s="3"/>
      <c r="AH2020" s="3"/>
      <c r="AI2020" s="3"/>
      <c r="AJ2020" s="3"/>
      <c r="AK2020" s="3"/>
      <c r="AL2020" s="3"/>
      <c r="AM2020" s="1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0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29"/>
      <c r="BQ2020" s="34"/>
      <c r="BR2020" s="34"/>
      <c r="BS2020" s="34"/>
      <c r="BT2020" s="34"/>
      <c r="BU2020" s="34"/>
      <c r="BV2020" s="34"/>
      <c r="BW2020" s="34"/>
      <c r="BX2020" s="34"/>
      <c r="BY2020" s="31"/>
      <c r="BZ2020" s="31"/>
      <c r="CA2020" s="31"/>
      <c r="CB2020" s="31"/>
      <c r="CC2020" s="31"/>
      <c r="CD2020" s="31"/>
      <c r="CE2020" s="31"/>
      <c r="CF2020" s="31"/>
      <c r="CG2020" s="31"/>
      <c r="CH2020" s="31"/>
      <c r="CI2020" s="31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</row>
    <row r="2021" spans="1:99" x14ac:dyDescent="0.15">
      <c r="A2021" s="3"/>
      <c r="B2021" s="3"/>
      <c r="C2021" s="3"/>
      <c r="D2021" s="3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4"/>
      <c r="AD2021" s="3"/>
      <c r="AE2021" s="3"/>
      <c r="AF2021" s="3"/>
      <c r="AG2021" s="3"/>
      <c r="AH2021" s="3"/>
      <c r="AI2021" s="3"/>
      <c r="AJ2021" s="3"/>
      <c r="AK2021" s="3"/>
      <c r="AL2021" s="3"/>
      <c r="AM2021" s="1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0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29"/>
      <c r="BQ2021" s="34"/>
      <c r="BR2021" s="34"/>
      <c r="BS2021" s="34"/>
      <c r="BT2021" s="34"/>
      <c r="BU2021" s="34"/>
      <c r="BV2021" s="34"/>
      <c r="BW2021" s="34"/>
      <c r="BX2021" s="34"/>
      <c r="BY2021" s="31"/>
      <c r="BZ2021" s="31"/>
      <c r="CA2021" s="31"/>
      <c r="CB2021" s="31"/>
      <c r="CC2021" s="31"/>
      <c r="CD2021" s="31"/>
      <c r="CE2021" s="31"/>
      <c r="CF2021" s="31"/>
      <c r="CG2021" s="31"/>
      <c r="CH2021" s="31"/>
      <c r="CI2021" s="31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</row>
    <row r="2022" spans="1:99" x14ac:dyDescent="0.15">
      <c r="A2022" s="3"/>
      <c r="B2022" s="3"/>
      <c r="C2022" s="3"/>
      <c r="D2022" s="3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4"/>
      <c r="AD2022" s="3"/>
      <c r="AE2022" s="3"/>
      <c r="AF2022" s="3"/>
      <c r="AG2022" s="3"/>
      <c r="AH2022" s="3"/>
      <c r="AI2022" s="3"/>
      <c r="AJ2022" s="3"/>
      <c r="AK2022" s="3"/>
      <c r="AL2022" s="3"/>
      <c r="AM2022" s="1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0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29"/>
      <c r="BQ2022" s="34"/>
      <c r="BR2022" s="34"/>
      <c r="BS2022" s="34"/>
      <c r="BT2022" s="34"/>
      <c r="BU2022" s="34"/>
      <c r="BV2022" s="34"/>
      <c r="BW2022" s="34"/>
      <c r="BX2022" s="34"/>
      <c r="BY2022" s="31"/>
      <c r="BZ2022" s="31"/>
      <c r="CA2022" s="31"/>
      <c r="CB2022" s="31"/>
      <c r="CC2022" s="31"/>
      <c r="CD2022" s="31"/>
      <c r="CE2022" s="31"/>
      <c r="CF2022" s="31"/>
      <c r="CG2022" s="31"/>
      <c r="CH2022" s="31"/>
      <c r="CI2022" s="31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</row>
    <row r="2023" spans="1:99" x14ac:dyDescent="0.15">
      <c r="A2023" s="3"/>
      <c r="B2023" s="3"/>
      <c r="C2023" s="3"/>
      <c r="D2023" s="3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4"/>
      <c r="AD2023" s="3"/>
      <c r="AE2023" s="3"/>
      <c r="AF2023" s="3"/>
      <c r="AG2023" s="3"/>
      <c r="AH2023" s="3"/>
      <c r="AI2023" s="3"/>
      <c r="AJ2023" s="3"/>
      <c r="AK2023" s="3"/>
      <c r="AL2023" s="3"/>
      <c r="AM2023" s="1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0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29"/>
      <c r="BQ2023" s="34"/>
      <c r="BR2023" s="34"/>
      <c r="BS2023" s="34"/>
      <c r="BT2023" s="34"/>
      <c r="BU2023" s="34"/>
      <c r="BV2023" s="34"/>
      <c r="BW2023" s="34"/>
      <c r="BX2023" s="34"/>
      <c r="BY2023" s="31"/>
      <c r="BZ2023" s="31"/>
      <c r="CA2023" s="31"/>
      <c r="CB2023" s="31"/>
      <c r="CC2023" s="31"/>
      <c r="CD2023" s="31"/>
      <c r="CE2023" s="31"/>
      <c r="CF2023" s="31"/>
      <c r="CG2023" s="31"/>
      <c r="CH2023" s="31"/>
      <c r="CI2023" s="31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</row>
    <row r="2024" spans="1:99" x14ac:dyDescent="0.15">
      <c r="A2024" s="3"/>
      <c r="B2024" s="3"/>
      <c r="C2024" s="3"/>
      <c r="D2024" s="3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4"/>
      <c r="AD2024" s="3"/>
      <c r="AE2024" s="3"/>
      <c r="AF2024" s="3"/>
      <c r="AG2024" s="3"/>
      <c r="AH2024" s="3"/>
      <c r="AI2024" s="3"/>
      <c r="AJ2024" s="3"/>
      <c r="AK2024" s="3"/>
      <c r="AL2024" s="3"/>
      <c r="AM2024" s="1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0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29"/>
      <c r="BQ2024" s="34"/>
      <c r="BR2024" s="34"/>
      <c r="BS2024" s="34"/>
      <c r="BT2024" s="34"/>
      <c r="BU2024" s="34"/>
      <c r="BV2024" s="34"/>
      <c r="BW2024" s="34"/>
      <c r="BX2024" s="34"/>
      <c r="BY2024" s="31"/>
      <c r="BZ2024" s="31"/>
      <c r="CA2024" s="31"/>
      <c r="CB2024" s="31"/>
      <c r="CC2024" s="31"/>
      <c r="CD2024" s="31"/>
      <c r="CE2024" s="31"/>
      <c r="CF2024" s="31"/>
      <c r="CG2024" s="31"/>
      <c r="CH2024" s="31"/>
      <c r="CI2024" s="31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</row>
    <row r="2025" spans="1:99" x14ac:dyDescent="0.15">
      <c r="A2025" s="3"/>
      <c r="B2025" s="3"/>
      <c r="C2025" s="3"/>
      <c r="D2025" s="3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4"/>
      <c r="AD2025" s="3"/>
      <c r="AE2025" s="3"/>
      <c r="AF2025" s="3"/>
      <c r="AG2025" s="3"/>
      <c r="AH2025" s="3"/>
      <c r="AI2025" s="3"/>
      <c r="AJ2025" s="3"/>
      <c r="AK2025" s="3"/>
      <c r="AL2025" s="3"/>
      <c r="AM2025" s="1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0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29"/>
      <c r="BQ2025" s="34"/>
      <c r="BR2025" s="34"/>
      <c r="BS2025" s="34"/>
      <c r="BT2025" s="34"/>
      <c r="BU2025" s="34"/>
      <c r="BV2025" s="34"/>
      <c r="BW2025" s="34"/>
      <c r="BX2025" s="34"/>
      <c r="BY2025" s="31"/>
      <c r="BZ2025" s="31"/>
      <c r="CA2025" s="31"/>
      <c r="CB2025" s="31"/>
      <c r="CC2025" s="31"/>
      <c r="CD2025" s="31"/>
      <c r="CE2025" s="31"/>
      <c r="CF2025" s="31"/>
      <c r="CG2025" s="31"/>
      <c r="CH2025" s="31"/>
      <c r="CI2025" s="31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</row>
    <row r="2026" spans="1:99" x14ac:dyDescent="0.15">
      <c r="A2026" s="3"/>
      <c r="B2026" s="3"/>
      <c r="C2026" s="3"/>
      <c r="D2026" s="3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4"/>
      <c r="AD2026" s="3"/>
      <c r="AE2026" s="3"/>
      <c r="AF2026" s="3"/>
      <c r="AG2026" s="3"/>
      <c r="AH2026" s="3"/>
      <c r="AI2026" s="3"/>
      <c r="AJ2026" s="3"/>
      <c r="AK2026" s="3"/>
      <c r="AL2026" s="3"/>
      <c r="AM2026" s="1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0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29"/>
      <c r="BQ2026" s="34"/>
      <c r="BR2026" s="34"/>
      <c r="BS2026" s="34"/>
      <c r="BT2026" s="34"/>
      <c r="BU2026" s="34"/>
      <c r="BV2026" s="34"/>
      <c r="BW2026" s="34"/>
      <c r="BX2026" s="34"/>
      <c r="BY2026" s="31"/>
      <c r="BZ2026" s="31"/>
      <c r="CA2026" s="31"/>
      <c r="CB2026" s="31"/>
      <c r="CC2026" s="31"/>
      <c r="CD2026" s="31"/>
      <c r="CE2026" s="31"/>
      <c r="CF2026" s="31"/>
      <c r="CG2026" s="31"/>
      <c r="CH2026" s="31"/>
      <c r="CI2026" s="31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</row>
    <row r="2027" spans="1:99" x14ac:dyDescent="0.15">
      <c r="A2027" s="3"/>
      <c r="B2027" s="3"/>
      <c r="C2027" s="3"/>
      <c r="D2027" s="3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4"/>
      <c r="AD2027" s="3"/>
      <c r="AE2027" s="3"/>
      <c r="AF2027" s="3"/>
      <c r="AG2027" s="3"/>
      <c r="AH2027" s="3"/>
      <c r="AI2027" s="3"/>
      <c r="AJ2027" s="3"/>
      <c r="AK2027" s="3"/>
      <c r="AL2027" s="3"/>
      <c r="AM2027" s="1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0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29"/>
      <c r="BQ2027" s="34"/>
      <c r="BR2027" s="34"/>
      <c r="BS2027" s="34"/>
      <c r="BT2027" s="34"/>
      <c r="BU2027" s="34"/>
      <c r="BV2027" s="34"/>
      <c r="BW2027" s="34"/>
      <c r="BX2027" s="34"/>
      <c r="BY2027" s="31"/>
      <c r="BZ2027" s="31"/>
      <c r="CA2027" s="31"/>
      <c r="CB2027" s="31"/>
      <c r="CC2027" s="31"/>
      <c r="CD2027" s="31"/>
      <c r="CE2027" s="31"/>
      <c r="CF2027" s="31"/>
      <c r="CG2027" s="31"/>
      <c r="CH2027" s="31"/>
      <c r="CI2027" s="31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</row>
    <row r="2028" spans="1:99" x14ac:dyDescent="0.15">
      <c r="A2028" s="3"/>
      <c r="B2028" s="3"/>
      <c r="C2028" s="3"/>
      <c r="D2028" s="3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4"/>
      <c r="AD2028" s="3"/>
      <c r="AE2028" s="3"/>
      <c r="AF2028" s="3"/>
      <c r="AG2028" s="3"/>
      <c r="AH2028" s="3"/>
      <c r="AI2028" s="3"/>
      <c r="AJ2028" s="3"/>
      <c r="AK2028" s="3"/>
      <c r="AL2028" s="3"/>
      <c r="AM2028" s="1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0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29"/>
      <c r="BQ2028" s="34"/>
      <c r="BR2028" s="34"/>
      <c r="BS2028" s="34"/>
      <c r="BT2028" s="34"/>
      <c r="BU2028" s="34"/>
      <c r="BV2028" s="34"/>
      <c r="BW2028" s="34"/>
      <c r="BX2028" s="34"/>
      <c r="BY2028" s="31"/>
      <c r="BZ2028" s="31"/>
      <c r="CA2028" s="31"/>
      <c r="CB2028" s="31"/>
      <c r="CC2028" s="31"/>
      <c r="CD2028" s="31"/>
      <c r="CE2028" s="31"/>
      <c r="CF2028" s="31"/>
      <c r="CG2028" s="31"/>
      <c r="CH2028" s="31"/>
      <c r="CI2028" s="31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</row>
    <row r="2029" spans="1:99" x14ac:dyDescent="0.15">
      <c r="A2029" s="3"/>
      <c r="B2029" s="3"/>
      <c r="C2029" s="3"/>
      <c r="D2029" s="3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4"/>
      <c r="AD2029" s="3"/>
      <c r="AE2029" s="3"/>
      <c r="AF2029" s="3"/>
      <c r="AG2029" s="3"/>
      <c r="AH2029" s="3"/>
      <c r="AI2029" s="3"/>
      <c r="AJ2029" s="3"/>
      <c r="AK2029" s="3"/>
      <c r="AL2029" s="3"/>
      <c r="AM2029" s="1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0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29"/>
      <c r="BQ2029" s="34"/>
      <c r="BR2029" s="34"/>
      <c r="BS2029" s="34"/>
      <c r="BT2029" s="34"/>
      <c r="BU2029" s="34"/>
      <c r="BV2029" s="34"/>
      <c r="BW2029" s="34"/>
      <c r="BX2029" s="34"/>
      <c r="BY2029" s="31"/>
      <c r="BZ2029" s="31"/>
      <c r="CA2029" s="31"/>
      <c r="CB2029" s="31"/>
      <c r="CC2029" s="31"/>
      <c r="CD2029" s="31"/>
      <c r="CE2029" s="31"/>
      <c r="CF2029" s="31"/>
      <c r="CG2029" s="31"/>
      <c r="CH2029" s="31"/>
      <c r="CI2029" s="31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</row>
    <row r="2030" spans="1:99" x14ac:dyDescent="0.15">
      <c r="A2030" s="3"/>
      <c r="B2030" s="3"/>
      <c r="C2030" s="3"/>
      <c r="D2030" s="3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4"/>
      <c r="AD2030" s="3"/>
      <c r="AE2030" s="3"/>
      <c r="AF2030" s="3"/>
      <c r="AG2030" s="3"/>
      <c r="AH2030" s="3"/>
      <c r="AI2030" s="3"/>
      <c r="AJ2030" s="3"/>
      <c r="AK2030" s="3"/>
      <c r="AL2030" s="3"/>
      <c r="AM2030" s="1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0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29"/>
      <c r="BQ2030" s="34"/>
      <c r="BR2030" s="34"/>
      <c r="BS2030" s="34"/>
      <c r="BT2030" s="34"/>
      <c r="BU2030" s="34"/>
      <c r="BV2030" s="34"/>
      <c r="BW2030" s="34"/>
      <c r="BX2030" s="34"/>
      <c r="BY2030" s="31"/>
      <c r="BZ2030" s="31"/>
      <c r="CA2030" s="31"/>
      <c r="CB2030" s="31"/>
      <c r="CC2030" s="31"/>
      <c r="CD2030" s="31"/>
      <c r="CE2030" s="31"/>
      <c r="CF2030" s="31"/>
      <c r="CG2030" s="31"/>
      <c r="CH2030" s="31"/>
      <c r="CI2030" s="31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</row>
    <row r="2031" spans="1:99" x14ac:dyDescent="0.15">
      <c r="A2031" s="3"/>
      <c r="B2031" s="3"/>
      <c r="C2031" s="3"/>
      <c r="D2031" s="3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4"/>
      <c r="AD2031" s="3"/>
      <c r="AE2031" s="3"/>
      <c r="AF2031" s="3"/>
      <c r="AG2031" s="3"/>
      <c r="AH2031" s="3"/>
      <c r="AI2031" s="3"/>
      <c r="AJ2031" s="3"/>
      <c r="AK2031" s="3"/>
      <c r="AL2031" s="3"/>
      <c r="AM2031" s="1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0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29"/>
      <c r="BQ2031" s="34"/>
      <c r="BR2031" s="34"/>
      <c r="BS2031" s="34"/>
      <c r="BT2031" s="34"/>
      <c r="BU2031" s="34"/>
      <c r="BV2031" s="34"/>
      <c r="BW2031" s="34"/>
      <c r="BX2031" s="34"/>
      <c r="BY2031" s="31"/>
      <c r="BZ2031" s="31"/>
      <c r="CA2031" s="31"/>
      <c r="CB2031" s="31"/>
      <c r="CC2031" s="31"/>
      <c r="CD2031" s="31"/>
      <c r="CE2031" s="31"/>
      <c r="CF2031" s="31"/>
      <c r="CG2031" s="31"/>
      <c r="CH2031" s="31"/>
      <c r="CI2031" s="31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</row>
    <row r="2032" spans="1:99" x14ac:dyDescent="0.15">
      <c r="A2032" s="3"/>
      <c r="B2032" s="3"/>
      <c r="C2032" s="3"/>
      <c r="D2032" s="3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4"/>
      <c r="AD2032" s="3"/>
      <c r="AE2032" s="3"/>
      <c r="AF2032" s="3"/>
      <c r="AG2032" s="3"/>
      <c r="AH2032" s="3"/>
      <c r="AI2032" s="3"/>
      <c r="AJ2032" s="3"/>
      <c r="AK2032" s="3"/>
      <c r="AL2032" s="3"/>
      <c r="AM2032" s="1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0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29"/>
      <c r="BQ2032" s="34"/>
      <c r="BR2032" s="34"/>
      <c r="BS2032" s="34"/>
      <c r="BT2032" s="34"/>
      <c r="BU2032" s="34"/>
      <c r="BV2032" s="34"/>
      <c r="BW2032" s="34"/>
      <c r="BX2032" s="34"/>
      <c r="BY2032" s="31"/>
      <c r="BZ2032" s="31"/>
      <c r="CA2032" s="31"/>
      <c r="CB2032" s="31"/>
      <c r="CC2032" s="31"/>
      <c r="CD2032" s="31"/>
      <c r="CE2032" s="31"/>
      <c r="CF2032" s="31"/>
      <c r="CG2032" s="31"/>
      <c r="CH2032" s="31"/>
      <c r="CI2032" s="31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</row>
    <row r="2033" spans="1:99" x14ac:dyDescent="0.15">
      <c r="A2033" s="3"/>
      <c r="B2033" s="3"/>
      <c r="C2033" s="3"/>
      <c r="D2033" s="3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4"/>
      <c r="AD2033" s="3"/>
      <c r="AE2033" s="3"/>
      <c r="AF2033" s="3"/>
      <c r="AG2033" s="3"/>
      <c r="AH2033" s="3"/>
      <c r="AI2033" s="3"/>
      <c r="AJ2033" s="3"/>
      <c r="AK2033" s="3"/>
      <c r="AL2033" s="3"/>
      <c r="AM2033" s="1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0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29"/>
      <c r="BQ2033" s="34"/>
      <c r="BR2033" s="34"/>
      <c r="BS2033" s="34"/>
      <c r="BT2033" s="34"/>
      <c r="BU2033" s="34"/>
      <c r="BV2033" s="34"/>
      <c r="BW2033" s="34"/>
      <c r="BX2033" s="34"/>
      <c r="BY2033" s="31"/>
      <c r="BZ2033" s="31"/>
      <c r="CA2033" s="31"/>
      <c r="CB2033" s="31"/>
      <c r="CC2033" s="31"/>
      <c r="CD2033" s="31"/>
      <c r="CE2033" s="31"/>
      <c r="CF2033" s="31"/>
      <c r="CG2033" s="31"/>
      <c r="CH2033" s="31"/>
      <c r="CI2033" s="31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</row>
    <row r="2034" spans="1:99" x14ac:dyDescent="0.15">
      <c r="A2034" s="3"/>
      <c r="B2034" s="3"/>
      <c r="C2034" s="3"/>
      <c r="D2034" s="3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4"/>
      <c r="AD2034" s="3"/>
      <c r="AE2034" s="3"/>
      <c r="AF2034" s="3"/>
      <c r="AG2034" s="3"/>
      <c r="AH2034" s="3"/>
      <c r="AI2034" s="3"/>
      <c r="AJ2034" s="3"/>
      <c r="AK2034" s="3"/>
      <c r="AL2034" s="3"/>
      <c r="AM2034" s="1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0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29"/>
      <c r="BQ2034" s="34"/>
      <c r="BR2034" s="34"/>
      <c r="BS2034" s="34"/>
      <c r="BT2034" s="34"/>
      <c r="BU2034" s="34"/>
      <c r="BV2034" s="34"/>
      <c r="BW2034" s="34"/>
      <c r="BX2034" s="34"/>
      <c r="BY2034" s="31"/>
      <c r="BZ2034" s="31"/>
      <c r="CA2034" s="31"/>
      <c r="CB2034" s="31"/>
      <c r="CC2034" s="31"/>
      <c r="CD2034" s="31"/>
      <c r="CE2034" s="31"/>
      <c r="CF2034" s="31"/>
      <c r="CG2034" s="31"/>
      <c r="CH2034" s="31"/>
      <c r="CI2034" s="31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</row>
    <row r="2035" spans="1:99" x14ac:dyDescent="0.15">
      <c r="A2035" s="3"/>
      <c r="B2035" s="3"/>
      <c r="C2035" s="3"/>
      <c r="D2035" s="3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4"/>
      <c r="AD2035" s="3"/>
      <c r="AE2035" s="3"/>
      <c r="AF2035" s="3"/>
      <c r="AG2035" s="3"/>
      <c r="AH2035" s="3"/>
      <c r="AI2035" s="3"/>
      <c r="AJ2035" s="3"/>
      <c r="AK2035" s="3"/>
      <c r="AL2035" s="3"/>
      <c r="AM2035" s="1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0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29"/>
      <c r="BQ2035" s="34"/>
      <c r="BR2035" s="34"/>
      <c r="BS2035" s="34"/>
      <c r="BT2035" s="34"/>
      <c r="BU2035" s="34"/>
      <c r="BV2035" s="34"/>
      <c r="BW2035" s="34"/>
      <c r="BX2035" s="34"/>
      <c r="BY2035" s="31"/>
      <c r="BZ2035" s="31"/>
      <c r="CA2035" s="31"/>
      <c r="CB2035" s="31"/>
      <c r="CC2035" s="31"/>
      <c r="CD2035" s="31"/>
      <c r="CE2035" s="31"/>
      <c r="CF2035" s="31"/>
      <c r="CG2035" s="31"/>
      <c r="CH2035" s="31"/>
      <c r="CI2035" s="31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</row>
    <row r="2036" spans="1:99" x14ac:dyDescent="0.15">
      <c r="A2036" s="3"/>
      <c r="B2036" s="3"/>
      <c r="C2036" s="3"/>
      <c r="D2036" s="3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4"/>
      <c r="AD2036" s="3"/>
      <c r="AE2036" s="3"/>
      <c r="AF2036" s="3"/>
      <c r="AG2036" s="3"/>
      <c r="AH2036" s="3"/>
      <c r="AI2036" s="3"/>
      <c r="AJ2036" s="3"/>
      <c r="AK2036" s="3"/>
      <c r="AL2036" s="3"/>
      <c r="AM2036" s="1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0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29"/>
      <c r="BQ2036" s="34"/>
      <c r="BR2036" s="34"/>
      <c r="BS2036" s="34"/>
      <c r="BT2036" s="34"/>
      <c r="BU2036" s="34"/>
      <c r="BV2036" s="34"/>
      <c r="BW2036" s="34"/>
      <c r="BX2036" s="34"/>
      <c r="BY2036" s="31"/>
      <c r="BZ2036" s="31"/>
      <c r="CA2036" s="31"/>
      <c r="CB2036" s="31"/>
      <c r="CC2036" s="31"/>
      <c r="CD2036" s="31"/>
      <c r="CE2036" s="31"/>
      <c r="CF2036" s="31"/>
      <c r="CG2036" s="31"/>
      <c r="CH2036" s="31"/>
      <c r="CI2036" s="31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</row>
    <row r="2037" spans="1:99" x14ac:dyDescent="0.15">
      <c r="A2037" s="3"/>
      <c r="B2037" s="3"/>
      <c r="C2037" s="3"/>
      <c r="D2037" s="3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4"/>
      <c r="AD2037" s="3"/>
      <c r="AE2037" s="3"/>
      <c r="AF2037" s="3"/>
      <c r="AG2037" s="3"/>
      <c r="AH2037" s="3"/>
      <c r="AI2037" s="3"/>
      <c r="AJ2037" s="3"/>
      <c r="AK2037" s="3"/>
      <c r="AL2037" s="3"/>
      <c r="AM2037" s="1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0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29"/>
      <c r="BQ2037" s="34"/>
      <c r="BR2037" s="34"/>
      <c r="BS2037" s="34"/>
      <c r="BT2037" s="34"/>
      <c r="BU2037" s="34"/>
      <c r="BV2037" s="34"/>
      <c r="BW2037" s="34"/>
      <c r="BX2037" s="34"/>
      <c r="BY2037" s="31"/>
      <c r="BZ2037" s="31"/>
      <c r="CA2037" s="31"/>
      <c r="CB2037" s="31"/>
      <c r="CC2037" s="31"/>
      <c r="CD2037" s="31"/>
      <c r="CE2037" s="31"/>
      <c r="CF2037" s="31"/>
      <c r="CG2037" s="31"/>
      <c r="CH2037" s="31"/>
      <c r="CI2037" s="31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</row>
    <row r="2038" spans="1:99" x14ac:dyDescent="0.15">
      <c r="A2038" s="3"/>
      <c r="B2038" s="3"/>
      <c r="C2038" s="3"/>
      <c r="D2038" s="3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4"/>
      <c r="AD2038" s="3"/>
      <c r="AE2038" s="3"/>
      <c r="AF2038" s="3"/>
      <c r="AG2038" s="3"/>
      <c r="AH2038" s="3"/>
      <c r="AI2038" s="3"/>
      <c r="AJ2038" s="3"/>
      <c r="AK2038" s="3"/>
      <c r="AL2038" s="3"/>
      <c r="AM2038" s="1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0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29"/>
      <c r="BQ2038" s="34"/>
      <c r="BR2038" s="34"/>
      <c r="BS2038" s="34"/>
      <c r="BT2038" s="34"/>
      <c r="BU2038" s="34"/>
      <c r="BV2038" s="34"/>
      <c r="BW2038" s="34"/>
      <c r="BX2038" s="34"/>
      <c r="BY2038" s="31"/>
      <c r="BZ2038" s="31"/>
      <c r="CA2038" s="31"/>
      <c r="CB2038" s="31"/>
      <c r="CC2038" s="31"/>
      <c r="CD2038" s="31"/>
      <c r="CE2038" s="31"/>
      <c r="CF2038" s="31"/>
      <c r="CG2038" s="31"/>
      <c r="CH2038" s="31"/>
      <c r="CI2038" s="31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</row>
    <row r="2039" spans="1:99" x14ac:dyDescent="0.15">
      <c r="A2039" s="3"/>
      <c r="B2039" s="3"/>
      <c r="C2039" s="3"/>
      <c r="D2039" s="3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4"/>
      <c r="AD2039" s="3"/>
      <c r="AE2039" s="3"/>
      <c r="AF2039" s="3"/>
      <c r="AG2039" s="3"/>
      <c r="AH2039" s="3"/>
      <c r="AI2039" s="3"/>
      <c r="AJ2039" s="3"/>
      <c r="AK2039" s="3"/>
      <c r="AL2039" s="3"/>
      <c r="AM2039" s="1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0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29"/>
      <c r="BQ2039" s="34"/>
      <c r="BR2039" s="34"/>
      <c r="BS2039" s="34"/>
      <c r="BT2039" s="34"/>
      <c r="BU2039" s="34"/>
      <c r="BV2039" s="34"/>
      <c r="BW2039" s="34"/>
      <c r="BX2039" s="34"/>
      <c r="BY2039" s="31"/>
      <c r="BZ2039" s="31"/>
      <c r="CA2039" s="31"/>
      <c r="CB2039" s="31"/>
      <c r="CC2039" s="31"/>
      <c r="CD2039" s="31"/>
      <c r="CE2039" s="31"/>
      <c r="CF2039" s="31"/>
      <c r="CG2039" s="31"/>
      <c r="CH2039" s="31"/>
      <c r="CI2039" s="31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</row>
    <row r="2040" spans="1:99" x14ac:dyDescent="0.15">
      <c r="A2040" s="3"/>
      <c r="B2040" s="3"/>
      <c r="C2040" s="3"/>
      <c r="D2040" s="3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4"/>
      <c r="AD2040" s="3"/>
      <c r="AE2040" s="3"/>
      <c r="AF2040" s="3"/>
      <c r="AG2040" s="3"/>
      <c r="AH2040" s="3"/>
      <c r="AI2040" s="3"/>
      <c r="AJ2040" s="3"/>
      <c r="AK2040" s="3"/>
      <c r="AL2040" s="3"/>
      <c r="AM2040" s="1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0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29"/>
      <c r="BQ2040" s="34"/>
      <c r="BR2040" s="34"/>
      <c r="BS2040" s="34"/>
      <c r="BT2040" s="34"/>
      <c r="BU2040" s="34"/>
      <c r="BV2040" s="34"/>
      <c r="BW2040" s="34"/>
      <c r="BX2040" s="34"/>
      <c r="BY2040" s="31"/>
      <c r="BZ2040" s="31"/>
      <c r="CA2040" s="31"/>
      <c r="CB2040" s="31"/>
      <c r="CC2040" s="31"/>
      <c r="CD2040" s="31"/>
      <c r="CE2040" s="31"/>
      <c r="CF2040" s="31"/>
      <c r="CG2040" s="31"/>
      <c r="CH2040" s="31"/>
      <c r="CI2040" s="31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</row>
    <row r="2041" spans="1:99" x14ac:dyDescent="0.15">
      <c r="A2041" s="3"/>
      <c r="B2041" s="3"/>
      <c r="C2041" s="3"/>
      <c r="D2041" s="3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4"/>
      <c r="AD2041" s="3"/>
      <c r="AE2041" s="3"/>
      <c r="AF2041" s="3"/>
      <c r="AG2041" s="3"/>
      <c r="AH2041" s="3"/>
      <c r="AI2041" s="3"/>
      <c r="AJ2041" s="3"/>
      <c r="AK2041" s="3"/>
      <c r="AL2041" s="3"/>
      <c r="AM2041" s="1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0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29"/>
      <c r="BQ2041" s="34"/>
      <c r="BR2041" s="34"/>
      <c r="BS2041" s="34"/>
      <c r="BT2041" s="34"/>
      <c r="BU2041" s="34"/>
      <c r="BV2041" s="34"/>
      <c r="BW2041" s="34"/>
      <c r="BX2041" s="34"/>
      <c r="BY2041" s="31"/>
      <c r="BZ2041" s="31"/>
      <c r="CA2041" s="31"/>
      <c r="CB2041" s="31"/>
      <c r="CC2041" s="31"/>
      <c r="CD2041" s="31"/>
      <c r="CE2041" s="31"/>
      <c r="CF2041" s="31"/>
      <c r="CG2041" s="31"/>
      <c r="CH2041" s="31"/>
      <c r="CI2041" s="31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</row>
    <row r="2042" spans="1:99" x14ac:dyDescent="0.15">
      <c r="A2042" s="3"/>
      <c r="B2042" s="3"/>
      <c r="C2042" s="3"/>
      <c r="D2042" s="3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4"/>
      <c r="AD2042" s="3"/>
      <c r="AE2042" s="3"/>
      <c r="AF2042" s="3"/>
      <c r="AG2042" s="3"/>
      <c r="AH2042" s="3"/>
      <c r="AI2042" s="3"/>
      <c r="AJ2042" s="3"/>
      <c r="AK2042" s="3"/>
      <c r="AL2042" s="3"/>
      <c r="AM2042" s="1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0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29"/>
      <c r="BQ2042" s="34"/>
      <c r="BR2042" s="34"/>
      <c r="BS2042" s="34"/>
      <c r="BT2042" s="34"/>
      <c r="BU2042" s="34"/>
      <c r="BV2042" s="34"/>
      <c r="BW2042" s="34"/>
      <c r="BX2042" s="34"/>
      <c r="BY2042" s="31"/>
      <c r="BZ2042" s="31"/>
      <c r="CA2042" s="31"/>
      <c r="CB2042" s="31"/>
      <c r="CC2042" s="31"/>
      <c r="CD2042" s="31"/>
      <c r="CE2042" s="31"/>
      <c r="CF2042" s="31"/>
      <c r="CG2042" s="31"/>
      <c r="CH2042" s="31"/>
      <c r="CI2042" s="31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</row>
    <row r="2043" spans="1:99" x14ac:dyDescent="0.15">
      <c r="A2043" s="3"/>
      <c r="B2043" s="3"/>
      <c r="C2043" s="3"/>
      <c r="D2043" s="3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4"/>
      <c r="AD2043" s="3"/>
      <c r="AE2043" s="3"/>
      <c r="AF2043" s="3"/>
      <c r="AG2043" s="3"/>
      <c r="AH2043" s="3"/>
      <c r="AI2043" s="3"/>
      <c r="AJ2043" s="3"/>
      <c r="AK2043" s="3"/>
      <c r="AL2043" s="3"/>
      <c r="AM2043" s="1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0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29"/>
      <c r="BQ2043" s="34"/>
      <c r="BR2043" s="34"/>
      <c r="BS2043" s="34"/>
      <c r="BT2043" s="34"/>
      <c r="BU2043" s="34"/>
      <c r="BV2043" s="34"/>
      <c r="BW2043" s="34"/>
      <c r="BX2043" s="34"/>
      <c r="BY2043" s="31"/>
      <c r="BZ2043" s="31"/>
      <c r="CA2043" s="31"/>
      <c r="CB2043" s="31"/>
      <c r="CC2043" s="31"/>
      <c r="CD2043" s="31"/>
      <c r="CE2043" s="31"/>
      <c r="CF2043" s="31"/>
      <c r="CG2043" s="31"/>
      <c r="CH2043" s="31"/>
      <c r="CI2043" s="31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</row>
    <row r="2044" spans="1:99" x14ac:dyDescent="0.15">
      <c r="A2044" s="3"/>
      <c r="B2044" s="3"/>
      <c r="C2044" s="3"/>
      <c r="D2044" s="3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4"/>
      <c r="AD2044" s="3"/>
      <c r="AE2044" s="3"/>
      <c r="AF2044" s="3"/>
      <c r="AG2044" s="3"/>
      <c r="AH2044" s="3"/>
      <c r="AI2044" s="3"/>
      <c r="AJ2044" s="3"/>
      <c r="AK2044" s="3"/>
      <c r="AL2044" s="3"/>
      <c r="AM2044" s="1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0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29"/>
      <c r="BQ2044" s="34"/>
      <c r="BR2044" s="34"/>
      <c r="BS2044" s="34"/>
      <c r="BT2044" s="34"/>
      <c r="BU2044" s="34"/>
      <c r="BV2044" s="34"/>
      <c r="BW2044" s="34"/>
      <c r="BX2044" s="34"/>
      <c r="BY2044" s="31"/>
      <c r="BZ2044" s="31"/>
      <c r="CA2044" s="31"/>
      <c r="CB2044" s="31"/>
      <c r="CC2044" s="31"/>
      <c r="CD2044" s="31"/>
      <c r="CE2044" s="31"/>
      <c r="CF2044" s="31"/>
      <c r="CG2044" s="31"/>
      <c r="CH2044" s="31"/>
      <c r="CI2044" s="31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</row>
    <row r="2045" spans="1:99" x14ac:dyDescent="0.15">
      <c r="A2045" s="3"/>
      <c r="B2045" s="3"/>
      <c r="C2045" s="3"/>
      <c r="D2045" s="3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4"/>
      <c r="AD2045" s="3"/>
      <c r="AE2045" s="3"/>
      <c r="AF2045" s="3"/>
      <c r="AG2045" s="3"/>
      <c r="AH2045" s="3"/>
      <c r="AI2045" s="3"/>
      <c r="AJ2045" s="3"/>
      <c r="AK2045" s="3"/>
      <c r="AL2045" s="3"/>
      <c r="AM2045" s="1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0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29"/>
      <c r="BQ2045" s="34"/>
      <c r="BR2045" s="34"/>
      <c r="BS2045" s="34"/>
      <c r="BT2045" s="34"/>
      <c r="BU2045" s="34"/>
      <c r="BV2045" s="34"/>
      <c r="BW2045" s="34"/>
      <c r="BX2045" s="34"/>
      <c r="BY2045" s="31"/>
      <c r="BZ2045" s="31"/>
      <c r="CA2045" s="31"/>
      <c r="CB2045" s="31"/>
      <c r="CC2045" s="31"/>
      <c r="CD2045" s="31"/>
      <c r="CE2045" s="31"/>
      <c r="CF2045" s="31"/>
      <c r="CG2045" s="31"/>
      <c r="CH2045" s="31"/>
      <c r="CI2045" s="31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</row>
    <row r="2046" spans="1:99" x14ac:dyDescent="0.15">
      <c r="A2046" s="3"/>
      <c r="B2046" s="3"/>
      <c r="C2046" s="3"/>
      <c r="D2046" s="3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4"/>
      <c r="AD2046" s="3"/>
      <c r="AE2046" s="3"/>
      <c r="AF2046" s="3"/>
      <c r="AG2046" s="3"/>
      <c r="AH2046" s="3"/>
      <c r="AI2046" s="3"/>
      <c r="AJ2046" s="3"/>
      <c r="AK2046" s="3"/>
      <c r="AL2046" s="3"/>
      <c r="AM2046" s="1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0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29"/>
      <c r="BQ2046" s="34"/>
      <c r="BR2046" s="34"/>
      <c r="BS2046" s="34"/>
      <c r="BT2046" s="34"/>
      <c r="BU2046" s="34"/>
      <c r="BV2046" s="34"/>
      <c r="BW2046" s="34"/>
      <c r="BX2046" s="34"/>
      <c r="BY2046" s="31"/>
      <c r="BZ2046" s="31"/>
      <c r="CA2046" s="31"/>
      <c r="CB2046" s="31"/>
      <c r="CC2046" s="31"/>
      <c r="CD2046" s="31"/>
      <c r="CE2046" s="31"/>
      <c r="CF2046" s="31"/>
      <c r="CG2046" s="31"/>
      <c r="CH2046" s="31"/>
      <c r="CI2046" s="31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</row>
    <row r="2047" spans="1:99" x14ac:dyDescent="0.15">
      <c r="A2047" s="3"/>
      <c r="B2047" s="3"/>
      <c r="C2047" s="3"/>
      <c r="D2047" s="3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4"/>
      <c r="AD2047" s="3"/>
      <c r="AE2047" s="3"/>
      <c r="AF2047" s="3"/>
      <c r="AG2047" s="3"/>
      <c r="AH2047" s="3"/>
      <c r="AI2047" s="3"/>
      <c r="AJ2047" s="3"/>
      <c r="AK2047" s="3"/>
      <c r="AL2047" s="3"/>
      <c r="AM2047" s="1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0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29"/>
      <c r="BQ2047" s="34"/>
      <c r="BR2047" s="34"/>
      <c r="BS2047" s="34"/>
      <c r="BT2047" s="34"/>
      <c r="BU2047" s="34"/>
      <c r="BV2047" s="34"/>
      <c r="BW2047" s="34"/>
      <c r="BX2047" s="34"/>
      <c r="BY2047" s="31"/>
      <c r="BZ2047" s="31"/>
      <c r="CA2047" s="31"/>
      <c r="CB2047" s="31"/>
      <c r="CC2047" s="31"/>
      <c r="CD2047" s="31"/>
      <c r="CE2047" s="31"/>
      <c r="CF2047" s="31"/>
      <c r="CG2047" s="31"/>
      <c r="CH2047" s="31"/>
      <c r="CI2047" s="31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</row>
    <row r="2048" spans="1:99" x14ac:dyDescent="0.15">
      <c r="A2048" s="3"/>
      <c r="B2048" s="3"/>
      <c r="C2048" s="3"/>
      <c r="D2048" s="3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4"/>
      <c r="AD2048" s="3"/>
      <c r="AE2048" s="3"/>
      <c r="AF2048" s="3"/>
      <c r="AG2048" s="3"/>
      <c r="AH2048" s="3"/>
      <c r="AI2048" s="3"/>
      <c r="AJ2048" s="3"/>
      <c r="AK2048" s="3"/>
      <c r="AL2048" s="3"/>
      <c r="AM2048" s="1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0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29"/>
      <c r="BQ2048" s="34"/>
      <c r="BR2048" s="34"/>
      <c r="BS2048" s="34"/>
      <c r="BT2048" s="34"/>
      <c r="BU2048" s="34"/>
      <c r="BV2048" s="34"/>
      <c r="BW2048" s="34"/>
      <c r="BX2048" s="34"/>
      <c r="BY2048" s="31"/>
      <c r="BZ2048" s="31"/>
      <c r="CA2048" s="31"/>
      <c r="CB2048" s="31"/>
      <c r="CC2048" s="31"/>
      <c r="CD2048" s="31"/>
      <c r="CE2048" s="31"/>
      <c r="CF2048" s="31"/>
      <c r="CG2048" s="31"/>
      <c r="CH2048" s="31"/>
      <c r="CI2048" s="31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</row>
    <row r="2049" spans="1:99" x14ac:dyDescent="0.15">
      <c r="A2049" s="3"/>
      <c r="B2049" s="3"/>
      <c r="C2049" s="3"/>
      <c r="D2049" s="3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4"/>
      <c r="AD2049" s="3"/>
      <c r="AE2049" s="3"/>
      <c r="AF2049" s="3"/>
      <c r="AG2049" s="3"/>
      <c r="AH2049" s="3"/>
      <c r="AI2049" s="3"/>
      <c r="AJ2049" s="3"/>
      <c r="AK2049" s="3"/>
      <c r="AL2049" s="3"/>
      <c r="AM2049" s="1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0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29"/>
      <c r="BQ2049" s="34"/>
      <c r="BR2049" s="34"/>
      <c r="BS2049" s="34"/>
      <c r="BT2049" s="34"/>
      <c r="BU2049" s="34"/>
      <c r="BV2049" s="34"/>
      <c r="BW2049" s="34"/>
      <c r="BX2049" s="34"/>
      <c r="BY2049" s="31"/>
      <c r="BZ2049" s="31"/>
      <c r="CA2049" s="31"/>
      <c r="CB2049" s="31"/>
      <c r="CC2049" s="31"/>
      <c r="CD2049" s="31"/>
      <c r="CE2049" s="31"/>
      <c r="CF2049" s="31"/>
      <c r="CG2049" s="31"/>
      <c r="CH2049" s="31"/>
      <c r="CI2049" s="31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</row>
    <row r="2050" spans="1:99" x14ac:dyDescent="0.15">
      <c r="A2050" s="3"/>
      <c r="B2050" s="3"/>
      <c r="C2050" s="3"/>
      <c r="D2050" s="3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4"/>
      <c r="AD2050" s="3"/>
      <c r="AE2050" s="3"/>
      <c r="AF2050" s="3"/>
      <c r="AG2050" s="3"/>
      <c r="AH2050" s="3"/>
      <c r="AI2050" s="3"/>
      <c r="AJ2050" s="3"/>
      <c r="AK2050" s="3"/>
      <c r="AL2050" s="3"/>
      <c r="AM2050" s="1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0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29"/>
      <c r="BQ2050" s="34"/>
      <c r="BR2050" s="34"/>
      <c r="BS2050" s="34"/>
      <c r="BT2050" s="34"/>
      <c r="BU2050" s="34"/>
      <c r="BV2050" s="34"/>
      <c r="BW2050" s="34"/>
      <c r="BX2050" s="34"/>
      <c r="BY2050" s="31"/>
      <c r="BZ2050" s="31"/>
      <c r="CA2050" s="31"/>
      <c r="CB2050" s="31"/>
      <c r="CC2050" s="31"/>
      <c r="CD2050" s="31"/>
      <c r="CE2050" s="31"/>
      <c r="CF2050" s="31"/>
      <c r="CG2050" s="31"/>
      <c r="CH2050" s="31"/>
      <c r="CI2050" s="31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</row>
    <row r="2051" spans="1:99" x14ac:dyDescent="0.15">
      <c r="A2051" s="3"/>
      <c r="B2051" s="3"/>
      <c r="C2051" s="3"/>
      <c r="D2051" s="3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4"/>
      <c r="AD2051" s="3"/>
      <c r="AE2051" s="3"/>
      <c r="AF2051" s="3"/>
      <c r="AG2051" s="3"/>
      <c r="AH2051" s="3"/>
      <c r="AI2051" s="3"/>
      <c r="AJ2051" s="3"/>
      <c r="AK2051" s="3"/>
      <c r="AL2051" s="3"/>
      <c r="AM2051" s="1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0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29"/>
      <c r="BQ2051" s="34"/>
      <c r="BR2051" s="34"/>
      <c r="BS2051" s="34"/>
      <c r="BT2051" s="34"/>
      <c r="BU2051" s="34"/>
      <c r="BV2051" s="34"/>
      <c r="BW2051" s="34"/>
      <c r="BX2051" s="34"/>
      <c r="BY2051" s="31"/>
      <c r="BZ2051" s="31"/>
      <c r="CA2051" s="31"/>
      <c r="CB2051" s="31"/>
      <c r="CC2051" s="31"/>
      <c r="CD2051" s="31"/>
      <c r="CE2051" s="31"/>
      <c r="CF2051" s="31"/>
      <c r="CG2051" s="31"/>
      <c r="CH2051" s="31"/>
      <c r="CI2051" s="31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</row>
    <row r="2052" spans="1:99" x14ac:dyDescent="0.15">
      <c r="A2052" s="3"/>
      <c r="B2052" s="3"/>
      <c r="C2052" s="3"/>
      <c r="D2052" s="3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4"/>
      <c r="AD2052" s="3"/>
      <c r="AE2052" s="3"/>
      <c r="AF2052" s="3"/>
      <c r="AG2052" s="3"/>
      <c r="AH2052" s="3"/>
      <c r="AI2052" s="3"/>
      <c r="AJ2052" s="3"/>
      <c r="AK2052" s="3"/>
      <c r="AL2052" s="3"/>
      <c r="AM2052" s="1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0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29"/>
      <c r="BQ2052" s="34"/>
      <c r="BR2052" s="34"/>
      <c r="BS2052" s="34"/>
      <c r="BT2052" s="34"/>
      <c r="BU2052" s="34"/>
      <c r="BV2052" s="34"/>
      <c r="BW2052" s="34"/>
      <c r="BX2052" s="34"/>
      <c r="BY2052" s="31"/>
      <c r="BZ2052" s="31"/>
      <c r="CA2052" s="31"/>
      <c r="CB2052" s="31"/>
      <c r="CC2052" s="31"/>
      <c r="CD2052" s="31"/>
      <c r="CE2052" s="31"/>
      <c r="CF2052" s="31"/>
      <c r="CG2052" s="31"/>
      <c r="CH2052" s="31"/>
      <c r="CI2052" s="31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</row>
    <row r="2053" spans="1:99" x14ac:dyDescent="0.15">
      <c r="A2053" s="3"/>
      <c r="B2053" s="3"/>
      <c r="C2053" s="3"/>
      <c r="D2053" s="3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4"/>
      <c r="AD2053" s="3"/>
      <c r="AE2053" s="3"/>
      <c r="AF2053" s="3"/>
      <c r="AG2053" s="3"/>
      <c r="AH2053" s="3"/>
      <c r="AI2053" s="3"/>
      <c r="AJ2053" s="3"/>
      <c r="AK2053" s="3"/>
      <c r="AL2053" s="3"/>
      <c r="AM2053" s="1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0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29"/>
      <c r="BQ2053" s="34"/>
      <c r="BR2053" s="34"/>
      <c r="BS2053" s="34"/>
      <c r="BT2053" s="34"/>
      <c r="BU2053" s="34"/>
      <c r="BV2053" s="34"/>
      <c r="BW2053" s="34"/>
      <c r="BX2053" s="34"/>
      <c r="BY2053" s="31"/>
      <c r="BZ2053" s="31"/>
      <c r="CA2053" s="31"/>
      <c r="CB2053" s="31"/>
      <c r="CC2053" s="31"/>
      <c r="CD2053" s="31"/>
      <c r="CE2053" s="31"/>
      <c r="CF2053" s="31"/>
      <c r="CG2053" s="31"/>
      <c r="CH2053" s="31"/>
      <c r="CI2053" s="31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</row>
    <row r="2054" spans="1:99" x14ac:dyDescent="0.15">
      <c r="A2054" s="3"/>
      <c r="B2054" s="3"/>
      <c r="C2054" s="3"/>
      <c r="D2054" s="3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4"/>
      <c r="AD2054" s="3"/>
      <c r="AE2054" s="3"/>
      <c r="AF2054" s="3"/>
      <c r="AG2054" s="3"/>
      <c r="AH2054" s="3"/>
      <c r="AI2054" s="3"/>
      <c r="AJ2054" s="3"/>
      <c r="AK2054" s="3"/>
      <c r="AL2054" s="3"/>
      <c r="AM2054" s="1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0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29"/>
      <c r="BQ2054" s="34"/>
      <c r="BR2054" s="34"/>
      <c r="BS2054" s="34"/>
      <c r="BT2054" s="34"/>
      <c r="BU2054" s="34"/>
      <c r="BV2054" s="34"/>
      <c r="BW2054" s="34"/>
      <c r="BX2054" s="34"/>
      <c r="BY2054" s="31"/>
      <c r="BZ2054" s="31"/>
      <c r="CA2054" s="31"/>
      <c r="CB2054" s="31"/>
      <c r="CC2054" s="31"/>
      <c r="CD2054" s="31"/>
      <c r="CE2054" s="31"/>
      <c r="CF2054" s="31"/>
      <c r="CG2054" s="31"/>
      <c r="CH2054" s="31"/>
      <c r="CI2054" s="31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</row>
    <row r="2055" spans="1:99" x14ac:dyDescent="0.15">
      <c r="A2055" s="3"/>
      <c r="B2055" s="3"/>
      <c r="C2055" s="3"/>
      <c r="D2055" s="3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4"/>
      <c r="AD2055" s="3"/>
      <c r="AE2055" s="3"/>
      <c r="AF2055" s="3"/>
      <c r="AG2055" s="3"/>
      <c r="AH2055" s="3"/>
      <c r="AI2055" s="3"/>
      <c r="AJ2055" s="3"/>
      <c r="AK2055" s="3"/>
      <c r="AL2055" s="3"/>
      <c r="AM2055" s="1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0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29"/>
      <c r="BQ2055" s="34"/>
      <c r="BR2055" s="34"/>
      <c r="BS2055" s="34"/>
      <c r="BT2055" s="34"/>
      <c r="BU2055" s="34"/>
      <c r="BV2055" s="34"/>
      <c r="BW2055" s="34"/>
      <c r="BX2055" s="34"/>
      <c r="BY2055" s="31"/>
      <c r="BZ2055" s="31"/>
      <c r="CA2055" s="31"/>
      <c r="CB2055" s="31"/>
      <c r="CC2055" s="31"/>
      <c r="CD2055" s="31"/>
      <c r="CE2055" s="31"/>
      <c r="CF2055" s="31"/>
      <c r="CG2055" s="31"/>
      <c r="CH2055" s="31"/>
      <c r="CI2055" s="31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</row>
    <row r="2056" spans="1:99" x14ac:dyDescent="0.15">
      <c r="A2056" s="3"/>
      <c r="B2056" s="3"/>
      <c r="C2056" s="3"/>
      <c r="D2056" s="3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4"/>
      <c r="AD2056" s="3"/>
      <c r="AE2056" s="3"/>
      <c r="AF2056" s="3"/>
      <c r="AG2056" s="3"/>
      <c r="AH2056" s="3"/>
      <c r="AI2056" s="3"/>
      <c r="AJ2056" s="3"/>
      <c r="AK2056" s="3"/>
      <c r="AL2056" s="3"/>
      <c r="AM2056" s="1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0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29"/>
      <c r="BQ2056" s="34"/>
      <c r="BR2056" s="34"/>
      <c r="BS2056" s="34"/>
      <c r="BT2056" s="34"/>
      <c r="BU2056" s="34"/>
      <c r="BV2056" s="34"/>
      <c r="BW2056" s="34"/>
      <c r="BX2056" s="34"/>
      <c r="BY2056" s="31"/>
      <c r="BZ2056" s="31"/>
      <c r="CA2056" s="31"/>
      <c r="CB2056" s="31"/>
      <c r="CC2056" s="31"/>
      <c r="CD2056" s="31"/>
      <c r="CE2056" s="31"/>
      <c r="CF2056" s="31"/>
      <c r="CG2056" s="31"/>
      <c r="CH2056" s="31"/>
      <c r="CI2056" s="31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</row>
    <row r="2057" spans="1:99" x14ac:dyDescent="0.15">
      <c r="A2057" s="3"/>
      <c r="B2057" s="3"/>
      <c r="C2057" s="3"/>
      <c r="D2057" s="3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4"/>
      <c r="AD2057" s="3"/>
      <c r="AE2057" s="3"/>
      <c r="AF2057" s="3"/>
      <c r="AG2057" s="3"/>
      <c r="AH2057" s="3"/>
      <c r="AI2057" s="3"/>
      <c r="AJ2057" s="3"/>
      <c r="AK2057" s="3"/>
      <c r="AL2057" s="3"/>
      <c r="AM2057" s="1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0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29"/>
      <c r="BQ2057" s="34"/>
      <c r="BR2057" s="34"/>
      <c r="BS2057" s="34"/>
      <c r="BT2057" s="34"/>
      <c r="BU2057" s="34"/>
      <c r="BV2057" s="34"/>
      <c r="BW2057" s="34"/>
      <c r="BX2057" s="34"/>
      <c r="BY2057" s="31"/>
      <c r="BZ2057" s="31"/>
      <c r="CA2057" s="31"/>
      <c r="CB2057" s="31"/>
      <c r="CC2057" s="31"/>
      <c r="CD2057" s="31"/>
      <c r="CE2057" s="31"/>
      <c r="CF2057" s="31"/>
      <c r="CG2057" s="31"/>
      <c r="CH2057" s="31"/>
      <c r="CI2057" s="31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</row>
    <row r="2058" spans="1:99" x14ac:dyDescent="0.15">
      <c r="A2058" s="3"/>
      <c r="B2058" s="3"/>
      <c r="C2058" s="3"/>
      <c r="D2058" s="3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4"/>
      <c r="AD2058" s="3"/>
      <c r="AE2058" s="3"/>
      <c r="AF2058" s="3"/>
      <c r="AG2058" s="3"/>
      <c r="AH2058" s="3"/>
      <c r="AI2058" s="3"/>
      <c r="AJ2058" s="3"/>
      <c r="AK2058" s="3"/>
      <c r="AL2058" s="3"/>
      <c r="AM2058" s="1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0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29"/>
      <c r="BQ2058" s="34"/>
      <c r="BR2058" s="34"/>
      <c r="BS2058" s="34"/>
      <c r="BT2058" s="34"/>
      <c r="BU2058" s="34"/>
      <c r="BV2058" s="34"/>
      <c r="BW2058" s="34"/>
      <c r="BX2058" s="34"/>
      <c r="BY2058" s="31"/>
      <c r="BZ2058" s="31"/>
      <c r="CA2058" s="31"/>
      <c r="CB2058" s="31"/>
      <c r="CC2058" s="31"/>
      <c r="CD2058" s="31"/>
      <c r="CE2058" s="31"/>
      <c r="CF2058" s="31"/>
      <c r="CG2058" s="31"/>
      <c r="CH2058" s="31"/>
      <c r="CI2058" s="31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</row>
    <row r="2059" spans="1:99" x14ac:dyDescent="0.15">
      <c r="A2059" s="3"/>
      <c r="B2059" s="3"/>
      <c r="C2059" s="3"/>
      <c r="D2059" s="3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4"/>
      <c r="AD2059" s="3"/>
      <c r="AE2059" s="3"/>
      <c r="AF2059" s="3"/>
      <c r="AG2059" s="3"/>
      <c r="AH2059" s="3"/>
      <c r="AI2059" s="3"/>
      <c r="AJ2059" s="3"/>
      <c r="AK2059" s="3"/>
      <c r="AL2059" s="3"/>
      <c r="AM2059" s="1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0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29"/>
      <c r="BQ2059" s="34"/>
      <c r="BR2059" s="34"/>
      <c r="BS2059" s="34"/>
      <c r="BT2059" s="34"/>
      <c r="BU2059" s="34"/>
      <c r="BV2059" s="34"/>
      <c r="BW2059" s="34"/>
      <c r="BX2059" s="34"/>
      <c r="BY2059" s="31"/>
      <c r="BZ2059" s="31"/>
      <c r="CA2059" s="31"/>
      <c r="CB2059" s="31"/>
      <c r="CC2059" s="31"/>
      <c r="CD2059" s="31"/>
      <c r="CE2059" s="31"/>
      <c r="CF2059" s="31"/>
      <c r="CG2059" s="31"/>
      <c r="CH2059" s="31"/>
      <c r="CI2059" s="31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</row>
    <row r="2060" spans="1:99" x14ac:dyDescent="0.15">
      <c r="A2060" s="3"/>
      <c r="B2060" s="3"/>
      <c r="C2060" s="3"/>
      <c r="D2060" s="3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4"/>
      <c r="AD2060" s="3"/>
      <c r="AE2060" s="3"/>
      <c r="AF2060" s="3"/>
      <c r="AG2060" s="3"/>
      <c r="AH2060" s="3"/>
      <c r="AI2060" s="3"/>
      <c r="AJ2060" s="3"/>
      <c r="AK2060" s="3"/>
      <c r="AL2060" s="3"/>
      <c r="AM2060" s="1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0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29"/>
      <c r="BQ2060" s="34"/>
      <c r="BR2060" s="34"/>
      <c r="BS2060" s="34"/>
      <c r="BT2060" s="34"/>
      <c r="BU2060" s="34"/>
      <c r="BV2060" s="34"/>
      <c r="BW2060" s="34"/>
      <c r="BX2060" s="34"/>
      <c r="BY2060" s="31"/>
      <c r="BZ2060" s="31"/>
      <c r="CA2060" s="31"/>
      <c r="CB2060" s="31"/>
      <c r="CC2060" s="31"/>
      <c r="CD2060" s="31"/>
      <c r="CE2060" s="31"/>
      <c r="CF2060" s="31"/>
      <c r="CG2060" s="31"/>
      <c r="CH2060" s="31"/>
      <c r="CI2060" s="31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</row>
    <row r="2061" spans="1:99" x14ac:dyDescent="0.15">
      <c r="A2061" s="3"/>
      <c r="B2061" s="3"/>
      <c r="C2061" s="3"/>
      <c r="D2061" s="3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4"/>
      <c r="AD2061" s="3"/>
      <c r="AE2061" s="3"/>
      <c r="AF2061" s="3"/>
      <c r="AG2061" s="3"/>
      <c r="AH2061" s="3"/>
      <c r="AI2061" s="3"/>
      <c r="AJ2061" s="3"/>
      <c r="AK2061" s="3"/>
      <c r="AL2061" s="3"/>
      <c r="AM2061" s="1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0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29"/>
      <c r="BQ2061" s="34"/>
      <c r="BR2061" s="34"/>
      <c r="BS2061" s="34"/>
      <c r="BT2061" s="34"/>
      <c r="BU2061" s="34"/>
      <c r="BV2061" s="34"/>
      <c r="BW2061" s="34"/>
      <c r="BX2061" s="34"/>
      <c r="BY2061" s="31"/>
      <c r="BZ2061" s="31"/>
      <c r="CA2061" s="31"/>
      <c r="CB2061" s="31"/>
      <c r="CC2061" s="31"/>
      <c r="CD2061" s="31"/>
      <c r="CE2061" s="31"/>
      <c r="CF2061" s="31"/>
      <c r="CG2061" s="31"/>
      <c r="CH2061" s="31"/>
      <c r="CI2061" s="31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</row>
    <row r="2062" spans="1:99" x14ac:dyDescent="0.15">
      <c r="A2062" s="3"/>
      <c r="B2062" s="3"/>
      <c r="C2062" s="3"/>
      <c r="D2062" s="3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4"/>
      <c r="AD2062" s="3"/>
      <c r="AE2062" s="3"/>
      <c r="AF2062" s="3"/>
      <c r="AG2062" s="3"/>
      <c r="AH2062" s="3"/>
      <c r="AI2062" s="3"/>
      <c r="AJ2062" s="3"/>
      <c r="AK2062" s="3"/>
      <c r="AL2062" s="3"/>
      <c r="AM2062" s="1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0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29"/>
      <c r="BQ2062" s="34"/>
      <c r="BR2062" s="34"/>
      <c r="BS2062" s="34"/>
      <c r="BT2062" s="34"/>
      <c r="BU2062" s="34"/>
      <c r="BV2062" s="34"/>
      <c r="BW2062" s="34"/>
      <c r="BX2062" s="34"/>
      <c r="BY2062" s="31"/>
      <c r="BZ2062" s="31"/>
      <c r="CA2062" s="31"/>
      <c r="CB2062" s="31"/>
      <c r="CC2062" s="31"/>
      <c r="CD2062" s="31"/>
      <c r="CE2062" s="31"/>
      <c r="CF2062" s="31"/>
      <c r="CG2062" s="31"/>
      <c r="CH2062" s="31"/>
      <c r="CI2062" s="31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</row>
    <row r="2063" spans="1:99" x14ac:dyDescent="0.15">
      <c r="A2063" s="3"/>
      <c r="B2063" s="3"/>
      <c r="C2063" s="3"/>
      <c r="D2063" s="3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4"/>
      <c r="AD2063" s="3"/>
      <c r="AE2063" s="3"/>
      <c r="AF2063" s="3"/>
      <c r="AG2063" s="3"/>
      <c r="AH2063" s="3"/>
      <c r="AI2063" s="3"/>
      <c r="AJ2063" s="3"/>
      <c r="AK2063" s="3"/>
      <c r="AL2063" s="3"/>
      <c r="AM2063" s="1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0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29"/>
      <c r="BQ2063" s="34"/>
      <c r="BR2063" s="34"/>
      <c r="BS2063" s="34"/>
      <c r="BT2063" s="34"/>
      <c r="BU2063" s="34"/>
      <c r="BV2063" s="34"/>
      <c r="BW2063" s="34"/>
      <c r="BX2063" s="34"/>
      <c r="BY2063" s="31"/>
      <c r="BZ2063" s="31"/>
      <c r="CA2063" s="31"/>
      <c r="CB2063" s="31"/>
      <c r="CC2063" s="31"/>
      <c r="CD2063" s="31"/>
      <c r="CE2063" s="31"/>
      <c r="CF2063" s="31"/>
      <c r="CG2063" s="31"/>
      <c r="CH2063" s="31"/>
      <c r="CI2063" s="31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</row>
    <row r="2064" spans="1:99" x14ac:dyDescent="0.15">
      <c r="A2064" s="3"/>
      <c r="B2064" s="3"/>
      <c r="C2064" s="3"/>
      <c r="D2064" s="3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4"/>
      <c r="AD2064" s="3"/>
      <c r="AE2064" s="3"/>
      <c r="AF2064" s="3"/>
      <c r="AG2064" s="3"/>
      <c r="AH2064" s="3"/>
      <c r="AI2064" s="3"/>
      <c r="AJ2064" s="3"/>
      <c r="AK2064" s="3"/>
      <c r="AL2064" s="3"/>
      <c r="AM2064" s="1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0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29"/>
      <c r="BQ2064" s="34"/>
      <c r="BR2064" s="34"/>
      <c r="BS2064" s="34"/>
      <c r="BT2064" s="34"/>
      <c r="BU2064" s="34"/>
      <c r="BV2064" s="34"/>
      <c r="BW2064" s="34"/>
      <c r="BX2064" s="34"/>
      <c r="BY2064" s="31"/>
      <c r="BZ2064" s="31"/>
      <c r="CA2064" s="31"/>
      <c r="CB2064" s="31"/>
      <c r="CC2064" s="31"/>
      <c r="CD2064" s="31"/>
      <c r="CE2064" s="31"/>
      <c r="CF2064" s="31"/>
      <c r="CG2064" s="31"/>
      <c r="CH2064" s="31"/>
      <c r="CI2064" s="31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</row>
    <row r="2065" spans="1:99" x14ac:dyDescent="0.15">
      <c r="A2065" s="3"/>
      <c r="B2065" s="3"/>
      <c r="C2065" s="3"/>
      <c r="D2065" s="3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4"/>
      <c r="AD2065" s="3"/>
      <c r="AE2065" s="3"/>
      <c r="AF2065" s="3"/>
      <c r="AG2065" s="3"/>
      <c r="AH2065" s="3"/>
      <c r="AI2065" s="3"/>
      <c r="AJ2065" s="3"/>
      <c r="AK2065" s="3"/>
      <c r="AL2065" s="3"/>
      <c r="AM2065" s="1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0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29"/>
      <c r="BQ2065" s="34"/>
      <c r="BR2065" s="34"/>
      <c r="BS2065" s="34"/>
      <c r="BT2065" s="34"/>
      <c r="BU2065" s="34"/>
      <c r="BV2065" s="34"/>
      <c r="BW2065" s="34"/>
      <c r="BX2065" s="34"/>
      <c r="BY2065" s="31"/>
      <c r="BZ2065" s="31"/>
      <c r="CA2065" s="31"/>
      <c r="CB2065" s="31"/>
      <c r="CC2065" s="31"/>
      <c r="CD2065" s="31"/>
      <c r="CE2065" s="31"/>
      <c r="CF2065" s="31"/>
      <c r="CG2065" s="31"/>
      <c r="CH2065" s="31"/>
      <c r="CI2065" s="31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</row>
    <row r="2066" spans="1:99" x14ac:dyDescent="0.15">
      <c r="A2066" s="3"/>
      <c r="B2066" s="3"/>
      <c r="C2066" s="3"/>
      <c r="D2066" s="3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4"/>
      <c r="AD2066" s="3"/>
      <c r="AE2066" s="3"/>
      <c r="AF2066" s="3"/>
      <c r="AG2066" s="3"/>
      <c r="AH2066" s="3"/>
      <c r="AI2066" s="3"/>
      <c r="AJ2066" s="3"/>
      <c r="AK2066" s="3"/>
      <c r="AL2066" s="3"/>
      <c r="AM2066" s="1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0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29"/>
      <c r="BQ2066" s="34"/>
      <c r="BR2066" s="34"/>
      <c r="BS2066" s="34"/>
      <c r="BT2066" s="34"/>
      <c r="BU2066" s="34"/>
      <c r="BV2066" s="34"/>
      <c r="BW2066" s="34"/>
      <c r="BX2066" s="34"/>
      <c r="BY2066" s="31"/>
      <c r="BZ2066" s="31"/>
      <c r="CA2066" s="31"/>
      <c r="CB2066" s="31"/>
      <c r="CC2066" s="31"/>
      <c r="CD2066" s="31"/>
      <c r="CE2066" s="31"/>
      <c r="CF2066" s="31"/>
      <c r="CG2066" s="31"/>
      <c r="CH2066" s="31"/>
      <c r="CI2066" s="31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</row>
    <row r="2067" spans="1:99" x14ac:dyDescent="0.15">
      <c r="A2067" s="3"/>
      <c r="B2067" s="3"/>
      <c r="C2067" s="3"/>
      <c r="D2067" s="3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4"/>
      <c r="AD2067" s="3"/>
      <c r="AE2067" s="3"/>
      <c r="AF2067" s="3"/>
      <c r="AG2067" s="3"/>
      <c r="AH2067" s="3"/>
      <c r="AI2067" s="3"/>
      <c r="AJ2067" s="3"/>
      <c r="AK2067" s="3"/>
      <c r="AL2067" s="3"/>
      <c r="AM2067" s="1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0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29"/>
      <c r="BQ2067" s="34"/>
      <c r="BR2067" s="34"/>
      <c r="BS2067" s="34"/>
      <c r="BT2067" s="34"/>
      <c r="BU2067" s="34"/>
      <c r="BV2067" s="34"/>
      <c r="BW2067" s="34"/>
      <c r="BX2067" s="34"/>
      <c r="BY2067" s="31"/>
      <c r="BZ2067" s="31"/>
      <c r="CA2067" s="31"/>
      <c r="CB2067" s="31"/>
      <c r="CC2067" s="31"/>
      <c r="CD2067" s="31"/>
      <c r="CE2067" s="31"/>
      <c r="CF2067" s="31"/>
      <c r="CG2067" s="31"/>
      <c r="CH2067" s="31"/>
      <c r="CI2067" s="31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</row>
    <row r="2068" spans="1:99" x14ac:dyDescent="0.15">
      <c r="A2068" s="3"/>
      <c r="B2068" s="3"/>
      <c r="C2068" s="3"/>
      <c r="D2068" s="3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4"/>
      <c r="AD2068" s="3"/>
      <c r="AE2068" s="3"/>
      <c r="AF2068" s="3"/>
      <c r="AG2068" s="3"/>
      <c r="AH2068" s="3"/>
      <c r="AI2068" s="3"/>
      <c r="AJ2068" s="3"/>
      <c r="AK2068" s="3"/>
      <c r="AL2068" s="3"/>
      <c r="AM2068" s="1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0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29"/>
      <c r="BQ2068" s="34"/>
      <c r="BR2068" s="34"/>
      <c r="BS2068" s="34"/>
      <c r="BT2068" s="34"/>
      <c r="BU2068" s="34"/>
      <c r="BV2068" s="34"/>
      <c r="BW2068" s="34"/>
      <c r="BX2068" s="34"/>
      <c r="BY2068" s="31"/>
      <c r="BZ2068" s="31"/>
      <c r="CA2068" s="31"/>
      <c r="CB2068" s="31"/>
      <c r="CC2068" s="31"/>
      <c r="CD2068" s="31"/>
      <c r="CE2068" s="31"/>
      <c r="CF2068" s="31"/>
      <c r="CG2068" s="31"/>
      <c r="CH2068" s="31"/>
      <c r="CI2068" s="31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</row>
    <row r="2069" spans="1:99" x14ac:dyDescent="0.15">
      <c r="A2069" s="3"/>
      <c r="B2069" s="3"/>
      <c r="C2069" s="3"/>
      <c r="D2069" s="3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4"/>
      <c r="AD2069" s="3"/>
      <c r="AE2069" s="3"/>
      <c r="AF2069" s="3"/>
      <c r="AG2069" s="3"/>
      <c r="AH2069" s="3"/>
      <c r="AI2069" s="3"/>
      <c r="AJ2069" s="3"/>
      <c r="AK2069" s="3"/>
      <c r="AL2069" s="3"/>
      <c r="AM2069" s="1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0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29"/>
      <c r="BQ2069" s="34"/>
      <c r="BR2069" s="34"/>
      <c r="BS2069" s="34"/>
      <c r="BT2069" s="34"/>
      <c r="BU2069" s="34"/>
      <c r="BV2069" s="34"/>
      <c r="BW2069" s="34"/>
      <c r="BX2069" s="34"/>
      <c r="BY2069" s="31"/>
      <c r="BZ2069" s="31"/>
      <c r="CA2069" s="31"/>
      <c r="CB2069" s="31"/>
      <c r="CC2069" s="31"/>
      <c r="CD2069" s="31"/>
      <c r="CE2069" s="31"/>
      <c r="CF2069" s="31"/>
      <c r="CG2069" s="31"/>
      <c r="CH2069" s="31"/>
      <c r="CI2069" s="31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</row>
    <row r="2070" spans="1:99" x14ac:dyDescent="0.15">
      <c r="A2070" s="3"/>
      <c r="B2070" s="3"/>
      <c r="C2070" s="3"/>
      <c r="D2070" s="3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4"/>
      <c r="AD2070" s="3"/>
      <c r="AE2070" s="3"/>
      <c r="AF2070" s="3"/>
      <c r="AG2070" s="3"/>
      <c r="AH2070" s="3"/>
      <c r="AI2070" s="3"/>
      <c r="AJ2070" s="3"/>
      <c r="AK2070" s="3"/>
      <c r="AL2070" s="3"/>
      <c r="AM2070" s="1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0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29"/>
      <c r="BQ2070" s="34"/>
      <c r="BR2070" s="34"/>
      <c r="BS2070" s="34"/>
      <c r="BT2070" s="34"/>
      <c r="BU2070" s="34"/>
      <c r="BV2070" s="34"/>
      <c r="BW2070" s="34"/>
      <c r="BX2070" s="34"/>
      <c r="BY2070" s="31"/>
      <c r="BZ2070" s="31"/>
      <c r="CA2070" s="31"/>
      <c r="CB2070" s="31"/>
      <c r="CC2070" s="31"/>
      <c r="CD2070" s="31"/>
      <c r="CE2070" s="31"/>
      <c r="CF2070" s="31"/>
      <c r="CG2070" s="31"/>
      <c r="CH2070" s="31"/>
      <c r="CI2070" s="31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</row>
    <row r="2071" spans="1:99" x14ac:dyDescent="0.15">
      <c r="A2071" s="3"/>
      <c r="B2071" s="3"/>
      <c r="C2071" s="3"/>
      <c r="D2071" s="3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4"/>
      <c r="AD2071" s="3"/>
      <c r="AE2071" s="3"/>
      <c r="AF2071" s="3"/>
      <c r="AG2071" s="3"/>
      <c r="AH2071" s="3"/>
      <c r="AI2071" s="3"/>
      <c r="AJ2071" s="3"/>
      <c r="AK2071" s="3"/>
      <c r="AL2071" s="3"/>
      <c r="AM2071" s="1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0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29"/>
      <c r="BQ2071" s="34"/>
      <c r="BR2071" s="34"/>
      <c r="BS2071" s="34"/>
      <c r="BT2071" s="34"/>
      <c r="BU2071" s="34"/>
      <c r="BV2071" s="34"/>
      <c r="BW2071" s="34"/>
      <c r="BX2071" s="34"/>
      <c r="BY2071" s="31"/>
      <c r="BZ2071" s="31"/>
      <c r="CA2071" s="31"/>
      <c r="CB2071" s="31"/>
      <c r="CC2071" s="31"/>
      <c r="CD2071" s="31"/>
      <c r="CE2071" s="31"/>
      <c r="CF2071" s="31"/>
      <c r="CG2071" s="31"/>
      <c r="CH2071" s="31"/>
      <c r="CI2071" s="31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</row>
    <row r="2072" spans="1:99" x14ac:dyDescent="0.15">
      <c r="A2072" s="3"/>
      <c r="B2072" s="3"/>
      <c r="C2072" s="3"/>
      <c r="D2072" s="3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4"/>
      <c r="AD2072" s="3"/>
      <c r="AE2072" s="3"/>
      <c r="AF2072" s="3"/>
      <c r="AG2072" s="3"/>
      <c r="AH2072" s="3"/>
      <c r="AI2072" s="3"/>
      <c r="AJ2072" s="3"/>
      <c r="AK2072" s="3"/>
      <c r="AL2072" s="3"/>
      <c r="AM2072" s="1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0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29"/>
      <c r="BQ2072" s="34"/>
      <c r="BR2072" s="34"/>
      <c r="BS2072" s="34"/>
      <c r="BT2072" s="34"/>
      <c r="BU2072" s="34"/>
      <c r="BV2072" s="34"/>
      <c r="BW2072" s="34"/>
      <c r="BX2072" s="34"/>
      <c r="BY2072" s="31"/>
      <c r="BZ2072" s="31"/>
      <c r="CA2072" s="31"/>
      <c r="CB2072" s="31"/>
      <c r="CC2072" s="31"/>
      <c r="CD2072" s="31"/>
      <c r="CE2072" s="31"/>
      <c r="CF2072" s="31"/>
      <c r="CG2072" s="31"/>
      <c r="CH2072" s="31"/>
      <c r="CI2072" s="31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</row>
    <row r="2073" spans="1:99" x14ac:dyDescent="0.15">
      <c r="A2073" s="3"/>
      <c r="B2073" s="3"/>
      <c r="C2073" s="3"/>
      <c r="D2073" s="3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4"/>
      <c r="AD2073" s="3"/>
      <c r="AE2073" s="3"/>
      <c r="AF2073" s="3"/>
      <c r="AG2073" s="3"/>
      <c r="AH2073" s="3"/>
      <c r="AI2073" s="3"/>
      <c r="AJ2073" s="3"/>
      <c r="AK2073" s="3"/>
      <c r="AL2073" s="3"/>
      <c r="AM2073" s="1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0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29"/>
      <c r="BQ2073" s="34"/>
      <c r="BR2073" s="34"/>
      <c r="BS2073" s="34"/>
      <c r="BT2073" s="34"/>
      <c r="BU2073" s="34"/>
      <c r="BV2073" s="34"/>
      <c r="BW2073" s="34"/>
      <c r="BX2073" s="34"/>
      <c r="BY2073" s="31"/>
      <c r="BZ2073" s="31"/>
      <c r="CA2073" s="31"/>
      <c r="CB2073" s="31"/>
      <c r="CC2073" s="31"/>
      <c r="CD2073" s="31"/>
      <c r="CE2073" s="31"/>
      <c r="CF2073" s="31"/>
      <c r="CG2073" s="31"/>
      <c r="CH2073" s="31"/>
      <c r="CI2073" s="31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</row>
    <row r="2074" spans="1:99" x14ac:dyDescent="0.15">
      <c r="A2074" s="3"/>
      <c r="B2074" s="3"/>
      <c r="C2074" s="3"/>
      <c r="D2074" s="3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4"/>
      <c r="AD2074" s="3"/>
      <c r="AE2074" s="3"/>
      <c r="AF2074" s="3"/>
      <c r="AG2074" s="3"/>
      <c r="AH2074" s="3"/>
      <c r="AI2074" s="3"/>
      <c r="AJ2074" s="3"/>
      <c r="AK2074" s="3"/>
      <c r="AL2074" s="3"/>
      <c r="AM2074" s="1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0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29"/>
      <c r="BQ2074" s="34"/>
      <c r="BR2074" s="34"/>
      <c r="BS2074" s="34"/>
      <c r="BT2074" s="34"/>
      <c r="BU2074" s="34"/>
      <c r="BV2074" s="34"/>
      <c r="BW2074" s="34"/>
      <c r="BX2074" s="34"/>
      <c r="BY2074" s="31"/>
      <c r="BZ2074" s="31"/>
      <c r="CA2074" s="31"/>
      <c r="CB2074" s="31"/>
      <c r="CC2074" s="31"/>
      <c r="CD2074" s="31"/>
      <c r="CE2074" s="31"/>
      <c r="CF2074" s="31"/>
      <c r="CG2074" s="31"/>
      <c r="CH2074" s="31"/>
      <c r="CI2074" s="31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</row>
    <row r="2075" spans="1:99" x14ac:dyDescent="0.15">
      <c r="A2075" s="3"/>
      <c r="B2075" s="3"/>
      <c r="C2075" s="3"/>
      <c r="D2075" s="3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4"/>
      <c r="AD2075" s="3"/>
      <c r="AE2075" s="3"/>
      <c r="AF2075" s="3"/>
      <c r="AG2075" s="3"/>
      <c r="AH2075" s="3"/>
      <c r="AI2075" s="3"/>
      <c r="AJ2075" s="3"/>
      <c r="AK2075" s="3"/>
      <c r="AL2075" s="3"/>
      <c r="AM2075" s="1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0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29"/>
      <c r="BQ2075" s="34"/>
      <c r="BR2075" s="34"/>
      <c r="BS2075" s="34"/>
      <c r="BT2075" s="34"/>
      <c r="BU2075" s="34"/>
      <c r="BV2075" s="34"/>
      <c r="BW2075" s="34"/>
      <c r="BX2075" s="34"/>
      <c r="BY2075" s="31"/>
      <c r="BZ2075" s="31"/>
      <c r="CA2075" s="31"/>
      <c r="CB2075" s="31"/>
      <c r="CC2075" s="31"/>
      <c r="CD2075" s="31"/>
      <c r="CE2075" s="31"/>
      <c r="CF2075" s="31"/>
      <c r="CG2075" s="31"/>
      <c r="CH2075" s="31"/>
      <c r="CI2075" s="31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</row>
    <row r="2076" spans="1:99" x14ac:dyDescent="0.15">
      <c r="A2076" s="3"/>
      <c r="B2076" s="3"/>
      <c r="C2076" s="3"/>
      <c r="D2076" s="3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4"/>
      <c r="AD2076" s="3"/>
      <c r="AE2076" s="3"/>
      <c r="AF2076" s="3"/>
      <c r="AG2076" s="3"/>
      <c r="AH2076" s="3"/>
      <c r="AI2076" s="3"/>
      <c r="AJ2076" s="3"/>
      <c r="AK2076" s="3"/>
      <c r="AL2076" s="3"/>
      <c r="AM2076" s="1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0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29"/>
      <c r="BQ2076" s="34"/>
      <c r="BR2076" s="34"/>
      <c r="BS2076" s="34"/>
      <c r="BT2076" s="34"/>
      <c r="BU2076" s="34"/>
      <c r="BV2076" s="34"/>
      <c r="BW2076" s="34"/>
      <c r="BX2076" s="34"/>
      <c r="BY2076" s="31"/>
      <c r="BZ2076" s="31"/>
      <c r="CA2076" s="31"/>
      <c r="CB2076" s="31"/>
      <c r="CC2076" s="31"/>
      <c r="CD2076" s="31"/>
      <c r="CE2076" s="31"/>
      <c r="CF2076" s="31"/>
      <c r="CG2076" s="31"/>
      <c r="CH2076" s="31"/>
      <c r="CI2076" s="31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</row>
    <row r="2077" spans="1:99" x14ac:dyDescent="0.15">
      <c r="A2077" s="3"/>
      <c r="B2077" s="3"/>
      <c r="C2077" s="3"/>
      <c r="D2077" s="3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4"/>
      <c r="AD2077" s="3"/>
      <c r="AE2077" s="3"/>
      <c r="AF2077" s="3"/>
      <c r="AG2077" s="3"/>
      <c r="AH2077" s="3"/>
      <c r="AI2077" s="3"/>
      <c r="AJ2077" s="3"/>
      <c r="AK2077" s="3"/>
      <c r="AL2077" s="3"/>
      <c r="AM2077" s="1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0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29"/>
      <c r="BQ2077" s="34"/>
      <c r="BR2077" s="34"/>
      <c r="BS2077" s="34"/>
      <c r="BT2077" s="34"/>
      <c r="BU2077" s="34"/>
      <c r="BV2077" s="34"/>
      <c r="BW2077" s="34"/>
      <c r="BX2077" s="34"/>
      <c r="BY2077" s="31"/>
      <c r="BZ2077" s="31"/>
      <c r="CA2077" s="31"/>
      <c r="CB2077" s="31"/>
      <c r="CC2077" s="31"/>
      <c r="CD2077" s="31"/>
      <c r="CE2077" s="31"/>
      <c r="CF2077" s="31"/>
      <c r="CG2077" s="31"/>
      <c r="CH2077" s="31"/>
      <c r="CI2077" s="31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</row>
    <row r="2078" spans="1:99" x14ac:dyDescent="0.15">
      <c r="A2078" s="3"/>
      <c r="B2078" s="3"/>
      <c r="C2078" s="3"/>
      <c r="D2078" s="3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4"/>
      <c r="AD2078" s="3"/>
      <c r="AE2078" s="3"/>
      <c r="AF2078" s="3"/>
      <c r="AG2078" s="3"/>
      <c r="AH2078" s="3"/>
      <c r="AI2078" s="3"/>
      <c r="AJ2078" s="3"/>
      <c r="AK2078" s="3"/>
      <c r="AL2078" s="3"/>
      <c r="AM2078" s="1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0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29"/>
      <c r="BQ2078" s="34"/>
      <c r="BR2078" s="34"/>
      <c r="BS2078" s="34"/>
      <c r="BT2078" s="34"/>
      <c r="BU2078" s="34"/>
      <c r="BV2078" s="34"/>
      <c r="BW2078" s="34"/>
      <c r="BX2078" s="34"/>
      <c r="BY2078" s="31"/>
      <c r="BZ2078" s="31"/>
      <c r="CA2078" s="31"/>
      <c r="CB2078" s="31"/>
      <c r="CC2078" s="31"/>
      <c r="CD2078" s="31"/>
      <c r="CE2078" s="31"/>
      <c r="CF2078" s="31"/>
      <c r="CG2078" s="31"/>
      <c r="CH2078" s="31"/>
      <c r="CI2078" s="31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</row>
    <row r="2079" spans="1:99" x14ac:dyDescent="0.15">
      <c r="A2079" s="3"/>
      <c r="B2079" s="3"/>
      <c r="C2079" s="3"/>
      <c r="D2079" s="3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4"/>
      <c r="AD2079" s="3"/>
      <c r="AE2079" s="3"/>
      <c r="AF2079" s="3"/>
      <c r="AG2079" s="3"/>
      <c r="AH2079" s="3"/>
      <c r="AI2079" s="3"/>
      <c r="AJ2079" s="3"/>
      <c r="AK2079" s="3"/>
      <c r="AL2079" s="3"/>
      <c r="AM2079" s="1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0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29"/>
      <c r="BQ2079" s="34"/>
      <c r="BR2079" s="34"/>
      <c r="BS2079" s="34"/>
      <c r="BT2079" s="34"/>
      <c r="BU2079" s="34"/>
      <c r="BV2079" s="34"/>
      <c r="BW2079" s="34"/>
      <c r="BX2079" s="34"/>
      <c r="BY2079" s="31"/>
      <c r="BZ2079" s="31"/>
      <c r="CA2079" s="31"/>
      <c r="CB2079" s="31"/>
      <c r="CC2079" s="31"/>
      <c r="CD2079" s="31"/>
      <c r="CE2079" s="31"/>
      <c r="CF2079" s="31"/>
      <c r="CG2079" s="31"/>
      <c r="CH2079" s="31"/>
      <c r="CI2079" s="31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</row>
    <row r="2080" spans="1:99" x14ac:dyDescent="0.15">
      <c r="A2080" s="3"/>
      <c r="B2080" s="3"/>
      <c r="C2080" s="3"/>
      <c r="D2080" s="3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4"/>
      <c r="AD2080" s="3"/>
      <c r="AE2080" s="3"/>
      <c r="AF2080" s="3"/>
      <c r="AG2080" s="3"/>
      <c r="AH2080" s="3"/>
      <c r="AI2080" s="3"/>
      <c r="AJ2080" s="3"/>
      <c r="AK2080" s="3"/>
      <c r="AL2080" s="3"/>
      <c r="AM2080" s="1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0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29"/>
      <c r="BQ2080" s="34"/>
      <c r="BR2080" s="34"/>
      <c r="BS2080" s="34"/>
      <c r="BT2080" s="34"/>
      <c r="BU2080" s="34"/>
      <c r="BV2080" s="34"/>
      <c r="BW2080" s="34"/>
      <c r="BX2080" s="34"/>
      <c r="BY2080" s="31"/>
      <c r="BZ2080" s="31"/>
      <c r="CA2080" s="31"/>
      <c r="CB2080" s="31"/>
      <c r="CC2080" s="31"/>
      <c r="CD2080" s="31"/>
      <c r="CE2080" s="31"/>
      <c r="CF2080" s="31"/>
      <c r="CG2080" s="31"/>
      <c r="CH2080" s="31"/>
      <c r="CI2080" s="31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</row>
    <row r="2081" spans="1:99" x14ac:dyDescent="0.15">
      <c r="A2081" s="3"/>
      <c r="B2081" s="3"/>
      <c r="C2081" s="3"/>
      <c r="D2081" s="3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4"/>
      <c r="AD2081" s="3"/>
      <c r="AE2081" s="3"/>
      <c r="AF2081" s="3"/>
      <c r="AG2081" s="3"/>
      <c r="AH2081" s="3"/>
      <c r="AI2081" s="3"/>
      <c r="AJ2081" s="3"/>
      <c r="AK2081" s="3"/>
      <c r="AL2081" s="3"/>
      <c r="AM2081" s="1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0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29"/>
      <c r="BQ2081" s="34"/>
      <c r="BR2081" s="34"/>
      <c r="BS2081" s="34"/>
      <c r="BT2081" s="34"/>
      <c r="BU2081" s="34"/>
      <c r="BV2081" s="34"/>
      <c r="BW2081" s="34"/>
      <c r="BX2081" s="34"/>
      <c r="BY2081" s="31"/>
      <c r="BZ2081" s="31"/>
      <c r="CA2081" s="31"/>
      <c r="CB2081" s="31"/>
      <c r="CC2081" s="31"/>
      <c r="CD2081" s="31"/>
      <c r="CE2081" s="31"/>
      <c r="CF2081" s="31"/>
      <c r="CG2081" s="31"/>
      <c r="CH2081" s="31"/>
      <c r="CI2081" s="31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</row>
    <row r="2082" spans="1:99" x14ac:dyDescent="0.15">
      <c r="A2082" s="3"/>
      <c r="B2082" s="3"/>
      <c r="C2082" s="3"/>
      <c r="D2082" s="3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4"/>
      <c r="AD2082" s="3"/>
      <c r="AE2082" s="3"/>
      <c r="AF2082" s="3"/>
      <c r="AG2082" s="3"/>
      <c r="AH2082" s="3"/>
      <c r="AI2082" s="3"/>
      <c r="AJ2082" s="3"/>
      <c r="AK2082" s="3"/>
      <c r="AL2082" s="3"/>
      <c r="AM2082" s="1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0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29"/>
      <c r="BQ2082" s="34"/>
      <c r="BR2082" s="34"/>
      <c r="BS2082" s="34"/>
      <c r="BT2082" s="34"/>
      <c r="BU2082" s="34"/>
      <c r="BV2082" s="34"/>
      <c r="BW2082" s="34"/>
      <c r="BX2082" s="34"/>
      <c r="BY2082" s="31"/>
      <c r="BZ2082" s="31"/>
      <c r="CA2082" s="31"/>
      <c r="CB2082" s="31"/>
      <c r="CC2082" s="31"/>
      <c r="CD2082" s="31"/>
      <c r="CE2082" s="31"/>
      <c r="CF2082" s="31"/>
      <c r="CG2082" s="31"/>
      <c r="CH2082" s="31"/>
      <c r="CI2082" s="31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</row>
    <row r="2083" spans="1:99" x14ac:dyDescent="0.15">
      <c r="A2083" s="3"/>
      <c r="B2083" s="3"/>
      <c r="C2083" s="3"/>
      <c r="D2083" s="3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4"/>
      <c r="AD2083" s="3"/>
      <c r="AE2083" s="3"/>
      <c r="AF2083" s="3"/>
      <c r="AG2083" s="3"/>
      <c r="AH2083" s="3"/>
      <c r="AI2083" s="3"/>
      <c r="AJ2083" s="3"/>
      <c r="AK2083" s="3"/>
      <c r="AL2083" s="3"/>
      <c r="AM2083" s="1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0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29"/>
      <c r="BQ2083" s="34"/>
      <c r="BR2083" s="34"/>
      <c r="BS2083" s="34"/>
      <c r="BT2083" s="34"/>
      <c r="BU2083" s="34"/>
      <c r="BV2083" s="34"/>
      <c r="BW2083" s="34"/>
      <c r="BX2083" s="34"/>
      <c r="BY2083" s="31"/>
      <c r="BZ2083" s="31"/>
      <c r="CA2083" s="31"/>
      <c r="CB2083" s="31"/>
      <c r="CC2083" s="31"/>
      <c r="CD2083" s="31"/>
      <c r="CE2083" s="31"/>
      <c r="CF2083" s="31"/>
      <c r="CG2083" s="31"/>
      <c r="CH2083" s="31"/>
      <c r="CI2083" s="31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</row>
    <row r="2084" spans="1:99" x14ac:dyDescent="0.15">
      <c r="A2084" s="3"/>
      <c r="B2084" s="3"/>
      <c r="C2084" s="3"/>
      <c r="D2084" s="3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4"/>
      <c r="AD2084" s="3"/>
      <c r="AE2084" s="3"/>
      <c r="AF2084" s="3"/>
      <c r="AG2084" s="3"/>
      <c r="AH2084" s="3"/>
      <c r="AI2084" s="3"/>
      <c r="AJ2084" s="3"/>
      <c r="AK2084" s="3"/>
      <c r="AL2084" s="3"/>
      <c r="AM2084" s="1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0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29"/>
      <c r="BQ2084" s="34"/>
      <c r="BR2084" s="34"/>
      <c r="BS2084" s="34"/>
      <c r="BT2084" s="34"/>
      <c r="BU2084" s="34"/>
      <c r="BV2084" s="34"/>
      <c r="BW2084" s="34"/>
      <c r="BX2084" s="34"/>
      <c r="BY2084" s="31"/>
      <c r="BZ2084" s="31"/>
      <c r="CA2084" s="31"/>
      <c r="CB2084" s="31"/>
      <c r="CC2084" s="31"/>
      <c r="CD2084" s="31"/>
      <c r="CE2084" s="31"/>
      <c r="CF2084" s="31"/>
      <c r="CG2084" s="31"/>
      <c r="CH2084" s="31"/>
      <c r="CI2084" s="31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</row>
    <row r="2085" spans="1:99" x14ac:dyDescent="0.15">
      <c r="A2085" s="3"/>
      <c r="B2085" s="3"/>
      <c r="C2085" s="3"/>
      <c r="D2085" s="3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4"/>
      <c r="AD2085" s="3"/>
      <c r="AE2085" s="3"/>
      <c r="AF2085" s="3"/>
      <c r="AG2085" s="3"/>
      <c r="AH2085" s="3"/>
      <c r="AI2085" s="3"/>
      <c r="AJ2085" s="3"/>
      <c r="AK2085" s="3"/>
      <c r="AL2085" s="3"/>
      <c r="AM2085" s="1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0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29"/>
      <c r="BQ2085" s="34"/>
      <c r="BR2085" s="34"/>
      <c r="BS2085" s="34"/>
      <c r="BT2085" s="34"/>
      <c r="BU2085" s="34"/>
      <c r="BV2085" s="34"/>
      <c r="BW2085" s="34"/>
      <c r="BX2085" s="34"/>
      <c r="BY2085" s="31"/>
      <c r="BZ2085" s="31"/>
      <c r="CA2085" s="31"/>
      <c r="CB2085" s="31"/>
      <c r="CC2085" s="31"/>
      <c r="CD2085" s="31"/>
      <c r="CE2085" s="31"/>
      <c r="CF2085" s="31"/>
      <c r="CG2085" s="31"/>
      <c r="CH2085" s="31"/>
      <c r="CI2085" s="31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</row>
    <row r="2086" spans="1:99" x14ac:dyDescent="0.15">
      <c r="A2086" s="3"/>
      <c r="B2086" s="3"/>
      <c r="C2086" s="3"/>
      <c r="D2086" s="3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4"/>
      <c r="AD2086" s="3"/>
      <c r="AE2086" s="3"/>
      <c r="AF2086" s="3"/>
      <c r="AG2086" s="3"/>
      <c r="AH2086" s="3"/>
      <c r="AI2086" s="3"/>
      <c r="AJ2086" s="3"/>
      <c r="AK2086" s="3"/>
      <c r="AL2086" s="3"/>
      <c r="AM2086" s="1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0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29"/>
      <c r="BQ2086" s="34"/>
      <c r="BR2086" s="34"/>
      <c r="BS2086" s="34"/>
      <c r="BT2086" s="34"/>
      <c r="BU2086" s="34"/>
      <c r="BV2086" s="34"/>
      <c r="BW2086" s="34"/>
      <c r="BX2086" s="34"/>
      <c r="BY2086" s="31"/>
      <c r="BZ2086" s="31"/>
      <c r="CA2086" s="31"/>
      <c r="CB2086" s="31"/>
      <c r="CC2086" s="31"/>
      <c r="CD2086" s="31"/>
      <c r="CE2086" s="31"/>
      <c r="CF2086" s="31"/>
      <c r="CG2086" s="31"/>
      <c r="CH2086" s="31"/>
      <c r="CI2086" s="31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</row>
    <row r="2087" spans="1:99" x14ac:dyDescent="0.15">
      <c r="A2087" s="3"/>
      <c r="B2087" s="3"/>
      <c r="C2087" s="3"/>
      <c r="D2087" s="3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4"/>
      <c r="AD2087" s="3"/>
      <c r="AE2087" s="3"/>
      <c r="AF2087" s="3"/>
      <c r="AG2087" s="3"/>
      <c r="AH2087" s="3"/>
      <c r="AI2087" s="3"/>
      <c r="AJ2087" s="3"/>
      <c r="AK2087" s="3"/>
      <c r="AL2087" s="3"/>
      <c r="AM2087" s="1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0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29"/>
      <c r="BQ2087" s="34"/>
      <c r="BR2087" s="34"/>
      <c r="BS2087" s="34"/>
      <c r="BT2087" s="34"/>
      <c r="BU2087" s="34"/>
      <c r="BV2087" s="34"/>
      <c r="BW2087" s="34"/>
      <c r="BX2087" s="34"/>
      <c r="BY2087" s="31"/>
      <c r="BZ2087" s="31"/>
      <c r="CA2087" s="31"/>
      <c r="CB2087" s="31"/>
      <c r="CC2087" s="31"/>
      <c r="CD2087" s="31"/>
      <c r="CE2087" s="31"/>
      <c r="CF2087" s="31"/>
      <c r="CG2087" s="31"/>
      <c r="CH2087" s="31"/>
      <c r="CI2087" s="31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</row>
    <row r="2088" spans="1:99" x14ac:dyDescent="0.15">
      <c r="A2088" s="3"/>
      <c r="B2088" s="3"/>
      <c r="C2088" s="3"/>
      <c r="D2088" s="3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4"/>
      <c r="AD2088" s="3"/>
      <c r="AE2088" s="3"/>
      <c r="AF2088" s="3"/>
      <c r="AG2088" s="3"/>
      <c r="AH2088" s="3"/>
      <c r="AI2088" s="3"/>
      <c r="AJ2088" s="3"/>
      <c r="AK2088" s="3"/>
      <c r="AL2088" s="3"/>
      <c r="AM2088" s="1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0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29"/>
      <c r="BQ2088" s="34"/>
      <c r="BR2088" s="34"/>
      <c r="BS2088" s="34"/>
      <c r="BT2088" s="34"/>
      <c r="BU2088" s="34"/>
      <c r="BV2088" s="34"/>
      <c r="BW2088" s="34"/>
      <c r="BX2088" s="34"/>
      <c r="BY2088" s="31"/>
      <c r="BZ2088" s="31"/>
      <c r="CA2088" s="31"/>
      <c r="CB2088" s="31"/>
      <c r="CC2088" s="31"/>
      <c r="CD2088" s="31"/>
      <c r="CE2088" s="31"/>
      <c r="CF2088" s="31"/>
      <c r="CG2088" s="31"/>
      <c r="CH2088" s="31"/>
      <c r="CI2088" s="31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</row>
    <row r="2089" spans="1:99" x14ac:dyDescent="0.15">
      <c r="A2089" s="3"/>
      <c r="B2089" s="3"/>
      <c r="C2089" s="3"/>
      <c r="D2089" s="3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4"/>
      <c r="AD2089" s="3"/>
      <c r="AE2089" s="3"/>
      <c r="AF2089" s="3"/>
      <c r="AG2089" s="3"/>
      <c r="AH2089" s="3"/>
      <c r="AI2089" s="3"/>
      <c r="AJ2089" s="3"/>
      <c r="AK2089" s="3"/>
      <c r="AL2089" s="3"/>
      <c r="AM2089" s="1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0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29"/>
      <c r="BQ2089" s="34"/>
      <c r="BR2089" s="34"/>
      <c r="BS2089" s="34"/>
      <c r="BT2089" s="34"/>
      <c r="BU2089" s="34"/>
      <c r="BV2089" s="34"/>
      <c r="BW2089" s="34"/>
      <c r="BX2089" s="34"/>
      <c r="BY2089" s="31"/>
      <c r="BZ2089" s="31"/>
      <c r="CA2089" s="31"/>
      <c r="CB2089" s="31"/>
      <c r="CC2089" s="31"/>
      <c r="CD2089" s="31"/>
      <c r="CE2089" s="31"/>
      <c r="CF2089" s="31"/>
      <c r="CG2089" s="31"/>
      <c r="CH2089" s="31"/>
      <c r="CI2089" s="31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</row>
    <row r="2090" spans="1:99" x14ac:dyDescent="0.15">
      <c r="A2090" s="3"/>
      <c r="B2090" s="3"/>
      <c r="C2090" s="3"/>
      <c r="D2090" s="3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4"/>
      <c r="AD2090" s="3"/>
      <c r="AE2090" s="3"/>
      <c r="AF2090" s="3"/>
      <c r="AG2090" s="3"/>
      <c r="AH2090" s="3"/>
      <c r="AI2090" s="3"/>
      <c r="AJ2090" s="3"/>
      <c r="AK2090" s="3"/>
      <c r="AL2090" s="3"/>
      <c r="AM2090" s="1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0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29"/>
      <c r="BQ2090" s="34"/>
      <c r="BR2090" s="34"/>
      <c r="BS2090" s="34"/>
      <c r="BT2090" s="34"/>
      <c r="BU2090" s="34"/>
      <c r="BV2090" s="34"/>
      <c r="BW2090" s="34"/>
      <c r="BX2090" s="34"/>
      <c r="BY2090" s="31"/>
      <c r="BZ2090" s="31"/>
      <c r="CA2090" s="31"/>
      <c r="CB2090" s="31"/>
      <c r="CC2090" s="31"/>
      <c r="CD2090" s="31"/>
      <c r="CE2090" s="31"/>
      <c r="CF2090" s="31"/>
      <c r="CG2090" s="31"/>
      <c r="CH2090" s="31"/>
      <c r="CI2090" s="31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</row>
    <row r="2091" spans="1:99" x14ac:dyDescent="0.15">
      <c r="A2091" s="3"/>
      <c r="B2091" s="3"/>
      <c r="C2091" s="3"/>
      <c r="D2091" s="3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4"/>
      <c r="AD2091" s="3"/>
      <c r="AE2091" s="3"/>
      <c r="AF2091" s="3"/>
      <c r="AG2091" s="3"/>
      <c r="AH2091" s="3"/>
      <c r="AI2091" s="3"/>
      <c r="AJ2091" s="3"/>
      <c r="AK2091" s="3"/>
      <c r="AL2091" s="3"/>
      <c r="AM2091" s="1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0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29"/>
      <c r="BQ2091" s="34"/>
      <c r="BR2091" s="34"/>
      <c r="BS2091" s="34"/>
      <c r="BT2091" s="34"/>
      <c r="BU2091" s="34"/>
      <c r="BV2091" s="34"/>
      <c r="BW2091" s="34"/>
      <c r="BX2091" s="34"/>
      <c r="BY2091" s="31"/>
      <c r="BZ2091" s="31"/>
      <c r="CA2091" s="31"/>
      <c r="CB2091" s="31"/>
      <c r="CC2091" s="31"/>
      <c r="CD2091" s="31"/>
      <c r="CE2091" s="31"/>
      <c r="CF2091" s="31"/>
      <c r="CG2091" s="31"/>
      <c r="CH2091" s="31"/>
      <c r="CI2091" s="31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</row>
    <row r="2092" spans="1:99" x14ac:dyDescent="0.15">
      <c r="A2092" s="3"/>
      <c r="B2092" s="3"/>
      <c r="C2092" s="3"/>
      <c r="D2092" s="3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4"/>
      <c r="AD2092" s="3"/>
      <c r="AE2092" s="3"/>
      <c r="AF2092" s="3"/>
      <c r="AG2092" s="3"/>
      <c r="AH2092" s="3"/>
      <c r="AI2092" s="3"/>
      <c r="AJ2092" s="3"/>
      <c r="AK2092" s="3"/>
      <c r="AL2092" s="3"/>
      <c r="AM2092" s="1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0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29"/>
      <c r="BQ2092" s="34"/>
      <c r="BR2092" s="34"/>
      <c r="BS2092" s="34"/>
      <c r="BT2092" s="34"/>
      <c r="BU2092" s="34"/>
      <c r="BV2092" s="34"/>
      <c r="BW2092" s="34"/>
      <c r="BX2092" s="34"/>
      <c r="BY2092" s="31"/>
      <c r="BZ2092" s="31"/>
      <c r="CA2092" s="31"/>
      <c r="CB2092" s="31"/>
      <c r="CC2092" s="31"/>
      <c r="CD2092" s="31"/>
      <c r="CE2092" s="31"/>
      <c r="CF2092" s="31"/>
      <c r="CG2092" s="31"/>
      <c r="CH2092" s="31"/>
      <c r="CI2092" s="31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</row>
    <row r="2093" spans="1:99" x14ac:dyDescent="0.15">
      <c r="A2093" s="3"/>
      <c r="B2093" s="3"/>
      <c r="C2093" s="3"/>
      <c r="D2093" s="3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4"/>
      <c r="AD2093" s="3"/>
      <c r="AE2093" s="3"/>
      <c r="AF2093" s="3"/>
      <c r="AG2093" s="3"/>
      <c r="AH2093" s="3"/>
      <c r="AI2093" s="3"/>
      <c r="AJ2093" s="3"/>
      <c r="AK2093" s="3"/>
      <c r="AL2093" s="3"/>
      <c r="AM2093" s="1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0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29"/>
      <c r="BQ2093" s="34"/>
      <c r="BR2093" s="34"/>
      <c r="BS2093" s="34"/>
      <c r="BT2093" s="34"/>
      <c r="BU2093" s="34"/>
      <c r="BV2093" s="34"/>
      <c r="BW2093" s="34"/>
      <c r="BX2093" s="34"/>
      <c r="BY2093" s="31"/>
      <c r="BZ2093" s="31"/>
      <c r="CA2093" s="31"/>
      <c r="CB2093" s="31"/>
      <c r="CC2093" s="31"/>
      <c r="CD2093" s="31"/>
      <c r="CE2093" s="31"/>
      <c r="CF2093" s="31"/>
      <c r="CG2093" s="31"/>
      <c r="CH2093" s="31"/>
      <c r="CI2093" s="31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</row>
    <row r="2094" spans="1:99" x14ac:dyDescent="0.15">
      <c r="A2094" s="3"/>
      <c r="B2094" s="3"/>
      <c r="C2094" s="3"/>
      <c r="D2094" s="3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4"/>
      <c r="AD2094" s="3"/>
      <c r="AE2094" s="3"/>
      <c r="AF2094" s="3"/>
      <c r="AG2094" s="3"/>
      <c r="AH2094" s="3"/>
      <c r="AI2094" s="3"/>
      <c r="AJ2094" s="3"/>
      <c r="AK2094" s="3"/>
      <c r="AL2094" s="3"/>
      <c r="AM2094" s="1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0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29"/>
      <c r="BQ2094" s="34"/>
      <c r="BR2094" s="34"/>
      <c r="BS2094" s="34"/>
      <c r="BT2094" s="34"/>
      <c r="BU2094" s="34"/>
      <c r="BV2094" s="34"/>
      <c r="BW2094" s="34"/>
      <c r="BX2094" s="34"/>
      <c r="BY2094" s="31"/>
      <c r="BZ2094" s="31"/>
      <c r="CA2094" s="31"/>
      <c r="CB2094" s="31"/>
      <c r="CC2094" s="31"/>
      <c r="CD2094" s="31"/>
      <c r="CE2094" s="31"/>
      <c r="CF2094" s="31"/>
      <c r="CG2094" s="31"/>
      <c r="CH2094" s="31"/>
      <c r="CI2094" s="31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</row>
    <row r="2095" spans="1:99" x14ac:dyDescent="0.15">
      <c r="A2095" s="3"/>
      <c r="B2095" s="3"/>
      <c r="C2095" s="3"/>
      <c r="D2095" s="3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4"/>
      <c r="AD2095" s="3"/>
      <c r="AE2095" s="3"/>
      <c r="AF2095" s="3"/>
      <c r="AG2095" s="3"/>
      <c r="AH2095" s="3"/>
      <c r="AI2095" s="3"/>
      <c r="AJ2095" s="3"/>
      <c r="AK2095" s="3"/>
      <c r="AL2095" s="3"/>
      <c r="AM2095" s="1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0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29"/>
      <c r="BQ2095" s="34"/>
      <c r="BR2095" s="34"/>
      <c r="BS2095" s="34"/>
      <c r="BT2095" s="34"/>
      <c r="BU2095" s="34"/>
      <c r="BV2095" s="34"/>
      <c r="BW2095" s="34"/>
      <c r="BX2095" s="34"/>
      <c r="BY2095" s="31"/>
      <c r="BZ2095" s="31"/>
      <c r="CA2095" s="31"/>
      <c r="CB2095" s="31"/>
      <c r="CC2095" s="31"/>
      <c r="CD2095" s="31"/>
      <c r="CE2095" s="31"/>
      <c r="CF2095" s="31"/>
      <c r="CG2095" s="31"/>
      <c r="CH2095" s="31"/>
      <c r="CI2095" s="31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</row>
    <row r="2096" spans="1:99" x14ac:dyDescent="0.15">
      <c r="A2096" s="3"/>
      <c r="B2096" s="3"/>
      <c r="C2096" s="3"/>
      <c r="D2096" s="3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4"/>
      <c r="AD2096" s="3"/>
      <c r="AE2096" s="3"/>
      <c r="AF2096" s="3"/>
      <c r="AG2096" s="3"/>
      <c r="AH2096" s="3"/>
      <c r="AI2096" s="3"/>
      <c r="AJ2096" s="3"/>
      <c r="AK2096" s="3"/>
      <c r="AL2096" s="3"/>
      <c r="AM2096" s="1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0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29"/>
      <c r="BQ2096" s="34"/>
      <c r="BR2096" s="34"/>
      <c r="BS2096" s="34"/>
      <c r="BT2096" s="34"/>
      <c r="BU2096" s="34"/>
      <c r="BV2096" s="34"/>
      <c r="BW2096" s="34"/>
      <c r="BX2096" s="34"/>
      <c r="BY2096" s="31"/>
      <c r="BZ2096" s="31"/>
      <c r="CA2096" s="31"/>
      <c r="CB2096" s="31"/>
      <c r="CC2096" s="31"/>
      <c r="CD2096" s="31"/>
      <c r="CE2096" s="31"/>
      <c r="CF2096" s="31"/>
      <c r="CG2096" s="31"/>
      <c r="CH2096" s="31"/>
      <c r="CI2096" s="31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</row>
    <row r="2097" spans="1:99" x14ac:dyDescent="0.15">
      <c r="A2097" s="3"/>
      <c r="B2097" s="3"/>
      <c r="C2097" s="3"/>
      <c r="D2097" s="3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4"/>
      <c r="AD2097" s="3"/>
      <c r="AE2097" s="3"/>
      <c r="AF2097" s="3"/>
      <c r="AG2097" s="3"/>
      <c r="AH2097" s="3"/>
      <c r="AI2097" s="3"/>
      <c r="AJ2097" s="3"/>
      <c r="AK2097" s="3"/>
      <c r="AL2097" s="3"/>
      <c r="AM2097" s="1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0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29"/>
      <c r="BQ2097" s="34"/>
      <c r="BR2097" s="34"/>
      <c r="BS2097" s="34"/>
      <c r="BT2097" s="34"/>
      <c r="BU2097" s="34"/>
      <c r="BV2097" s="34"/>
      <c r="BW2097" s="34"/>
      <c r="BX2097" s="34"/>
      <c r="BY2097" s="31"/>
      <c r="BZ2097" s="31"/>
      <c r="CA2097" s="31"/>
      <c r="CB2097" s="31"/>
      <c r="CC2097" s="31"/>
      <c r="CD2097" s="31"/>
      <c r="CE2097" s="31"/>
      <c r="CF2097" s="31"/>
      <c r="CG2097" s="31"/>
      <c r="CH2097" s="31"/>
      <c r="CI2097" s="31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</row>
    <row r="2098" spans="1:99" x14ac:dyDescent="0.15">
      <c r="A2098" s="3"/>
      <c r="B2098" s="3"/>
      <c r="C2098" s="3"/>
      <c r="D2098" s="3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4"/>
      <c r="AD2098" s="3"/>
      <c r="AE2098" s="3"/>
      <c r="AF2098" s="3"/>
      <c r="AG2098" s="3"/>
      <c r="AH2098" s="3"/>
      <c r="AI2098" s="3"/>
      <c r="AJ2098" s="3"/>
      <c r="AK2098" s="3"/>
      <c r="AL2098" s="3"/>
      <c r="AM2098" s="1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0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29"/>
      <c r="BQ2098" s="34"/>
      <c r="BR2098" s="34"/>
      <c r="BS2098" s="34"/>
      <c r="BT2098" s="34"/>
      <c r="BU2098" s="34"/>
      <c r="BV2098" s="34"/>
      <c r="BW2098" s="34"/>
      <c r="BX2098" s="34"/>
      <c r="BY2098" s="31"/>
      <c r="BZ2098" s="31"/>
      <c r="CA2098" s="31"/>
      <c r="CB2098" s="31"/>
      <c r="CC2098" s="31"/>
      <c r="CD2098" s="31"/>
      <c r="CE2098" s="31"/>
      <c r="CF2098" s="31"/>
      <c r="CG2098" s="31"/>
      <c r="CH2098" s="31"/>
      <c r="CI2098" s="31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</row>
    <row r="2099" spans="1:99" x14ac:dyDescent="0.15">
      <c r="A2099" s="3"/>
      <c r="B2099" s="3"/>
      <c r="C2099" s="3"/>
      <c r="D2099" s="3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4"/>
      <c r="AD2099" s="3"/>
      <c r="AE2099" s="3"/>
      <c r="AF2099" s="3"/>
      <c r="AG2099" s="3"/>
      <c r="AH2099" s="3"/>
      <c r="AI2099" s="3"/>
      <c r="AJ2099" s="3"/>
      <c r="AK2099" s="3"/>
      <c r="AL2099" s="3"/>
      <c r="AM2099" s="1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0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29"/>
      <c r="BQ2099" s="34"/>
      <c r="BR2099" s="34"/>
      <c r="BS2099" s="34"/>
      <c r="BT2099" s="34"/>
      <c r="BU2099" s="34"/>
      <c r="BV2099" s="34"/>
      <c r="BW2099" s="34"/>
      <c r="BX2099" s="34"/>
      <c r="BY2099" s="31"/>
      <c r="BZ2099" s="31"/>
      <c r="CA2099" s="31"/>
      <c r="CB2099" s="31"/>
      <c r="CC2099" s="31"/>
      <c r="CD2099" s="31"/>
      <c r="CE2099" s="31"/>
      <c r="CF2099" s="31"/>
      <c r="CG2099" s="31"/>
      <c r="CH2099" s="31"/>
      <c r="CI2099" s="31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</row>
    <row r="2100" spans="1:99" x14ac:dyDescent="0.15">
      <c r="A2100" s="3"/>
      <c r="B2100" s="3"/>
      <c r="C2100" s="3"/>
      <c r="D2100" s="3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4"/>
      <c r="AD2100" s="3"/>
      <c r="AE2100" s="3"/>
      <c r="AF2100" s="3"/>
      <c r="AG2100" s="3"/>
      <c r="AH2100" s="3"/>
      <c r="AI2100" s="3"/>
      <c r="AJ2100" s="3"/>
      <c r="AK2100" s="3"/>
      <c r="AL2100" s="3"/>
      <c r="AM2100" s="1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0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29"/>
      <c r="BQ2100" s="34"/>
      <c r="BR2100" s="34"/>
      <c r="BS2100" s="34"/>
      <c r="BT2100" s="34"/>
      <c r="BU2100" s="34"/>
      <c r="BV2100" s="34"/>
      <c r="BW2100" s="34"/>
      <c r="BX2100" s="34"/>
      <c r="BY2100" s="31"/>
      <c r="BZ2100" s="31"/>
      <c r="CA2100" s="31"/>
      <c r="CB2100" s="31"/>
      <c r="CC2100" s="31"/>
      <c r="CD2100" s="31"/>
      <c r="CE2100" s="31"/>
      <c r="CF2100" s="31"/>
      <c r="CG2100" s="31"/>
      <c r="CH2100" s="31"/>
      <c r="CI2100" s="31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</row>
    <row r="2101" spans="1:99" x14ac:dyDescent="0.15">
      <c r="A2101" s="3"/>
      <c r="B2101" s="3"/>
      <c r="C2101" s="3"/>
      <c r="D2101" s="3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4"/>
      <c r="AD2101" s="3"/>
      <c r="AE2101" s="3"/>
      <c r="AF2101" s="3"/>
      <c r="AG2101" s="3"/>
      <c r="AH2101" s="3"/>
      <c r="AI2101" s="3"/>
      <c r="AJ2101" s="3"/>
      <c r="AK2101" s="3"/>
      <c r="AL2101" s="3"/>
      <c r="AM2101" s="1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0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29"/>
      <c r="BQ2101" s="34"/>
      <c r="BR2101" s="34"/>
      <c r="BS2101" s="34"/>
      <c r="BT2101" s="34"/>
      <c r="BU2101" s="34"/>
      <c r="BV2101" s="34"/>
      <c r="BW2101" s="34"/>
      <c r="BX2101" s="34"/>
      <c r="BY2101" s="31"/>
      <c r="BZ2101" s="31"/>
      <c r="CA2101" s="31"/>
      <c r="CB2101" s="31"/>
      <c r="CC2101" s="31"/>
      <c r="CD2101" s="31"/>
      <c r="CE2101" s="31"/>
      <c r="CF2101" s="31"/>
      <c r="CG2101" s="31"/>
      <c r="CH2101" s="31"/>
      <c r="CI2101" s="31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</row>
    <row r="2102" spans="1:99" x14ac:dyDescent="0.15">
      <c r="A2102" s="3"/>
      <c r="B2102" s="3"/>
      <c r="C2102" s="3"/>
      <c r="D2102" s="3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4"/>
      <c r="AD2102" s="3"/>
      <c r="AE2102" s="3"/>
      <c r="AF2102" s="3"/>
      <c r="AG2102" s="3"/>
      <c r="AH2102" s="3"/>
      <c r="AI2102" s="3"/>
      <c r="AJ2102" s="3"/>
      <c r="AK2102" s="3"/>
      <c r="AL2102" s="3"/>
      <c r="AM2102" s="1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0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29"/>
      <c r="BQ2102" s="34"/>
      <c r="BR2102" s="34"/>
      <c r="BS2102" s="34"/>
      <c r="BT2102" s="34"/>
      <c r="BU2102" s="34"/>
      <c r="BV2102" s="34"/>
      <c r="BW2102" s="34"/>
      <c r="BX2102" s="34"/>
      <c r="BY2102" s="31"/>
      <c r="BZ2102" s="31"/>
      <c r="CA2102" s="31"/>
      <c r="CB2102" s="31"/>
      <c r="CC2102" s="31"/>
      <c r="CD2102" s="31"/>
      <c r="CE2102" s="31"/>
      <c r="CF2102" s="31"/>
      <c r="CG2102" s="31"/>
      <c r="CH2102" s="31"/>
      <c r="CI2102" s="31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</row>
    <row r="2103" spans="1:99" x14ac:dyDescent="0.15">
      <c r="A2103" s="3"/>
      <c r="B2103" s="3"/>
      <c r="C2103" s="3"/>
      <c r="D2103" s="3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4"/>
      <c r="AD2103" s="3"/>
      <c r="AE2103" s="3"/>
      <c r="AF2103" s="3"/>
      <c r="AG2103" s="3"/>
      <c r="AH2103" s="3"/>
      <c r="AI2103" s="3"/>
      <c r="AJ2103" s="3"/>
      <c r="AK2103" s="3"/>
      <c r="AL2103" s="3"/>
      <c r="AM2103" s="1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0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29"/>
      <c r="BQ2103" s="34"/>
      <c r="BR2103" s="34"/>
      <c r="BS2103" s="34"/>
      <c r="BT2103" s="34"/>
      <c r="BU2103" s="34"/>
      <c r="BV2103" s="34"/>
      <c r="BW2103" s="34"/>
      <c r="BX2103" s="34"/>
      <c r="BY2103" s="31"/>
      <c r="BZ2103" s="31"/>
      <c r="CA2103" s="31"/>
      <c r="CB2103" s="31"/>
      <c r="CC2103" s="31"/>
      <c r="CD2103" s="31"/>
      <c r="CE2103" s="31"/>
      <c r="CF2103" s="31"/>
      <c r="CG2103" s="31"/>
      <c r="CH2103" s="31"/>
      <c r="CI2103" s="31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</row>
    <row r="2104" spans="1:99" x14ac:dyDescent="0.15">
      <c r="A2104" s="3"/>
      <c r="B2104" s="3"/>
      <c r="C2104" s="3"/>
      <c r="D2104" s="3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4"/>
      <c r="AD2104" s="3"/>
      <c r="AE2104" s="3"/>
      <c r="AF2104" s="3"/>
      <c r="AG2104" s="3"/>
      <c r="AH2104" s="3"/>
      <c r="AI2104" s="3"/>
      <c r="AJ2104" s="3"/>
      <c r="AK2104" s="3"/>
      <c r="AL2104" s="3"/>
      <c r="AM2104" s="1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0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29"/>
      <c r="BQ2104" s="34"/>
      <c r="BR2104" s="34"/>
      <c r="BS2104" s="34"/>
      <c r="BT2104" s="34"/>
      <c r="BU2104" s="34"/>
      <c r="BV2104" s="34"/>
      <c r="BW2104" s="34"/>
      <c r="BX2104" s="34"/>
      <c r="BY2104" s="31"/>
      <c r="BZ2104" s="31"/>
      <c r="CA2104" s="31"/>
      <c r="CB2104" s="31"/>
      <c r="CC2104" s="31"/>
      <c r="CD2104" s="31"/>
      <c r="CE2104" s="31"/>
      <c r="CF2104" s="31"/>
      <c r="CG2104" s="31"/>
      <c r="CH2104" s="31"/>
      <c r="CI2104" s="31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</row>
    <row r="2105" spans="1:99" x14ac:dyDescent="0.15">
      <c r="A2105" s="3"/>
      <c r="B2105" s="3"/>
      <c r="C2105" s="3"/>
      <c r="D2105" s="3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4"/>
      <c r="AD2105" s="3"/>
      <c r="AE2105" s="3"/>
      <c r="AF2105" s="3"/>
      <c r="AG2105" s="3"/>
      <c r="AH2105" s="3"/>
      <c r="AI2105" s="3"/>
      <c r="AJ2105" s="3"/>
      <c r="AK2105" s="3"/>
      <c r="AL2105" s="3"/>
      <c r="AM2105" s="1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0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29"/>
      <c r="BQ2105" s="34"/>
      <c r="BR2105" s="34"/>
      <c r="BS2105" s="34"/>
      <c r="BT2105" s="34"/>
      <c r="BU2105" s="34"/>
      <c r="BV2105" s="34"/>
      <c r="BW2105" s="34"/>
      <c r="BX2105" s="34"/>
      <c r="BY2105" s="31"/>
      <c r="BZ2105" s="31"/>
      <c r="CA2105" s="31"/>
      <c r="CB2105" s="31"/>
      <c r="CC2105" s="31"/>
      <c r="CD2105" s="31"/>
      <c r="CE2105" s="31"/>
      <c r="CF2105" s="31"/>
      <c r="CG2105" s="31"/>
      <c r="CH2105" s="31"/>
      <c r="CI2105" s="31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</row>
    <row r="2106" spans="1:99" x14ac:dyDescent="0.15">
      <c r="A2106" s="3"/>
      <c r="B2106" s="3"/>
      <c r="C2106" s="3"/>
      <c r="D2106" s="3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4"/>
      <c r="AD2106" s="3"/>
      <c r="AE2106" s="3"/>
      <c r="AF2106" s="3"/>
      <c r="AG2106" s="3"/>
      <c r="AH2106" s="3"/>
      <c r="AI2106" s="3"/>
      <c r="AJ2106" s="3"/>
      <c r="AK2106" s="3"/>
      <c r="AL2106" s="3"/>
      <c r="AM2106" s="1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0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29"/>
      <c r="BQ2106" s="34"/>
      <c r="BR2106" s="34"/>
      <c r="BS2106" s="34"/>
      <c r="BT2106" s="34"/>
      <c r="BU2106" s="34"/>
      <c r="BV2106" s="34"/>
      <c r="BW2106" s="34"/>
      <c r="BX2106" s="34"/>
      <c r="BY2106" s="31"/>
      <c r="BZ2106" s="31"/>
      <c r="CA2106" s="31"/>
      <c r="CB2106" s="31"/>
      <c r="CC2106" s="31"/>
      <c r="CD2106" s="31"/>
      <c r="CE2106" s="31"/>
      <c r="CF2106" s="31"/>
      <c r="CG2106" s="31"/>
      <c r="CH2106" s="31"/>
      <c r="CI2106" s="31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</row>
    <row r="2107" spans="1:99" x14ac:dyDescent="0.15">
      <c r="A2107" s="3"/>
      <c r="B2107" s="3"/>
      <c r="C2107" s="3"/>
      <c r="D2107" s="3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4"/>
      <c r="AD2107" s="3"/>
      <c r="AE2107" s="3"/>
      <c r="AF2107" s="3"/>
      <c r="AG2107" s="3"/>
      <c r="AH2107" s="3"/>
      <c r="AI2107" s="3"/>
      <c r="AJ2107" s="3"/>
      <c r="AK2107" s="3"/>
      <c r="AL2107" s="3"/>
      <c r="AM2107" s="1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0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29"/>
      <c r="BQ2107" s="34"/>
      <c r="BR2107" s="34"/>
      <c r="BS2107" s="34"/>
      <c r="BT2107" s="34"/>
      <c r="BU2107" s="34"/>
      <c r="BV2107" s="34"/>
      <c r="BW2107" s="34"/>
      <c r="BX2107" s="34"/>
      <c r="BY2107" s="31"/>
      <c r="BZ2107" s="31"/>
      <c r="CA2107" s="31"/>
      <c r="CB2107" s="31"/>
      <c r="CC2107" s="31"/>
      <c r="CD2107" s="31"/>
      <c r="CE2107" s="31"/>
      <c r="CF2107" s="31"/>
      <c r="CG2107" s="31"/>
      <c r="CH2107" s="31"/>
      <c r="CI2107" s="31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</row>
    <row r="2108" spans="1:99" x14ac:dyDescent="0.15">
      <c r="A2108" s="3"/>
      <c r="B2108" s="3"/>
      <c r="C2108" s="3"/>
      <c r="D2108" s="3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4"/>
      <c r="AD2108" s="3"/>
      <c r="AE2108" s="3"/>
      <c r="AF2108" s="3"/>
      <c r="AG2108" s="3"/>
      <c r="AH2108" s="3"/>
      <c r="AI2108" s="3"/>
      <c r="AJ2108" s="3"/>
      <c r="AK2108" s="3"/>
      <c r="AL2108" s="3"/>
      <c r="AM2108" s="1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0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29"/>
      <c r="BQ2108" s="34"/>
      <c r="BR2108" s="34"/>
      <c r="BS2108" s="34"/>
      <c r="BT2108" s="34"/>
      <c r="BU2108" s="34"/>
      <c r="BV2108" s="34"/>
      <c r="BW2108" s="34"/>
      <c r="BX2108" s="34"/>
      <c r="BY2108" s="31"/>
      <c r="BZ2108" s="31"/>
      <c r="CA2108" s="31"/>
      <c r="CB2108" s="31"/>
      <c r="CC2108" s="31"/>
      <c r="CD2108" s="31"/>
      <c r="CE2108" s="31"/>
      <c r="CF2108" s="31"/>
      <c r="CG2108" s="31"/>
      <c r="CH2108" s="31"/>
      <c r="CI2108" s="31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</row>
    <row r="2109" spans="1:99" x14ac:dyDescent="0.15">
      <c r="A2109" s="3"/>
      <c r="B2109" s="3"/>
      <c r="C2109" s="3"/>
      <c r="D2109" s="3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4"/>
      <c r="AD2109" s="3"/>
      <c r="AE2109" s="3"/>
      <c r="AF2109" s="3"/>
      <c r="AG2109" s="3"/>
      <c r="AH2109" s="3"/>
      <c r="AI2109" s="3"/>
      <c r="AJ2109" s="3"/>
      <c r="AK2109" s="3"/>
      <c r="AL2109" s="3"/>
      <c r="AM2109" s="1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0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29"/>
      <c r="BQ2109" s="34"/>
      <c r="BR2109" s="34"/>
      <c r="BS2109" s="34"/>
      <c r="BT2109" s="34"/>
      <c r="BU2109" s="34"/>
      <c r="BV2109" s="34"/>
      <c r="BW2109" s="34"/>
      <c r="BX2109" s="34"/>
      <c r="BY2109" s="31"/>
      <c r="BZ2109" s="31"/>
      <c r="CA2109" s="31"/>
      <c r="CB2109" s="31"/>
      <c r="CC2109" s="31"/>
      <c r="CD2109" s="31"/>
      <c r="CE2109" s="31"/>
      <c r="CF2109" s="31"/>
      <c r="CG2109" s="31"/>
      <c r="CH2109" s="31"/>
      <c r="CI2109" s="31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</row>
    <row r="2110" spans="1:99" x14ac:dyDescent="0.15">
      <c r="A2110" s="3"/>
      <c r="B2110" s="3"/>
      <c r="C2110" s="3"/>
      <c r="D2110" s="3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4"/>
      <c r="AD2110" s="3"/>
      <c r="AE2110" s="3"/>
      <c r="AF2110" s="3"/>
      <c r="AG2110" s="3"/>
      <c r="AH2110" s="3"/>
      <c r="AI2110" s="3"/>
      <c r="AJ2110" s="3"/>
      <c r="AK2110" s="3"/>
      <c r="AL2110" s="3"/>
      <c r="AM2110" s="1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0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29"/>
      <c r="BQ2110" s="34"/>
      <c r="BR2110" s="34"/>
      <c r="BS2110" s="34"/>
      <c r="BT2110" s="34"/>
      <c r="BU2110" s="34"/>
      <c r="BV2110" s="34"/>
      <c r="BW2110" s="34"/>
      <c r="BX2110" s="34"/>
      <c r="BY2110" s="31"/>
      <c r="BZ2110" s="31"/>
      <c r="CA2110" s="31"/>
      <c r="CB2110" s="31"/>
      <c r="CC2110" s="31"/>
      <c r="CD2110" s="31"/>
      <c r="CE2110" s="31"/>
      <c r="CF2110" s="31"/>
      <c r="CG2110" s="31"/>
      <c r="CH2110" s="31"/>
      <c r="CI2110" s="31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</row>
    <row r="2111" spans="1:99" x14ac:dyDescent="0.15">
      <c r="A2111" s="3"/>
      <c r="B2111" s="3"/>
      <c r="C2111" s="3"/>
      <c r="D2111" s="3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4"/>
      <c r="AD2111" s="3"/>
      <c r="AE2111" s="3"/>
      <c r="AF2111" s="3"/>
      <c r="AG2111" s="3"/>
      <c r="AH2111" s="3"/>
      <c r="AI2111" s="3"/>
      <c r="AJ2111" s="3"/>
      <c r="AK2111" s="3"/>
      <c r="AL2111" s="3"/>
      <c r="AM2111" s="1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0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29"/>
      <c r="BQ2111" s="34"/>
      <c r="BR2111" s="34"/>
      <c r="BS2111" s="34"/>
      <c r="BT2111" s="34"/>
      <c r="BU2111" s="34"/>
      <c r="BV2111" s="34"/>
      <c r="BW2111" s="34"/>
      <c r="BX2111" s="34"/>
      <c r="BY2111" s="31"/>
      <c r="BZ2111" s="31"/>
      <c r="CA2111" s="31"/>
      <c r="CB2111" s="31"/>
      <c r="CC2111" s="31"/>
      <c r="CD2111" s="31"/>
      <c r="CE2111" s="31"/>
      <c r="CF2111" s="31"/>
      <c r="CG2111" s="31"/>
      <c r="CH2111" s="31"/>
      <c r="CI2111" s="31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</row>
    <row r="2112" spans="1:99" x14ac:dyDescent="0.15">
      <c r="A2112" s="3"/>
      <c r="B2112" s="3"/>
      <c r="C2112" s="3"/>
      <c r="D2112" s="3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4"/>
      <c r="AD2112" s="3"/>
      <c r="AE2112" s="3"/>
      <c r="AF2112" s="3"/>
      <c r="AG2112" s="3"/>
      <c r="AH2112" s="3"/>
      <c r="AI2112" s="3"/>
      <c r="AJ2112" s="3"/>
      <c r="AK2112" s="3"/>
      <c r="AL2112" s="3"/>
      <c r="AM2112" s="1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0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29"/>
      <c r="BQ2112" s="34"/>
      <c r="BR2112" s="34"/>
      <c r="BS2112" s="34"/>
      <c r="BT2112" s="34"/>
      <c r="BU2112" s="34"/>
      <c r="BV2112" s="34"/>
      <c r="BW2112" s="34"/>
      <c r="BX2112" s="34"/>
      <c r="BY2112" s="31"/>
      <c r="BZ2112" s="31"/>
      <c r="CA2112" s="31"/>
      <c r="CB2112" s="31"/>
      <c r="CC2112" s="31"/>
      <c r="CD2112" s="31"/>
      <c r="CE2112" s="31"/>
      <c r="CF2112" s="31"/>
      <c r="CG2112" s="31"/>
      <c r="CH2112" s="31"/>
      <c r="CI2112" s="31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</row>
    <row r="2113" spans="1:99" x14ac:dyDescent="0.15">
      <c r="A2113" s="3"/>
      <c r="B2113" s="3"/>
      <c r="C2113" s="3"/>
      <c r="D2113" s="3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4"/>
      <c r="AD2113" s="3"/>
      <c r="AE2113" s="3"/>
      <c r="AF2113" s="3"/>
      <c r="AG2113" s="3"/>
      <c r="AH2113" s="3"/>
      <c r="AI2113" s="3"/>
      <c r="AJ2113" s="3"/>
      <c r="AK2113" s="3"/>
      <c r="AL2113" s="3"/>
      <c r="AM2113" s="1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0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29"/>
      <c r="BQ2113" s="34"/>
      <c r="BR2113" s="34"/>
      <c r="BS2113" s="34"/>
      <c r="BT2113" s="34"/>
      <c r="BU2113" s="34"/>
      <c r="BV2113" s="34"/>
      <c r="BW2113" s="34"/>
      <c r="BX2113" s="34"/>
      <c r="BY2113" s="31"/>
      <c r="BZ2113" s="31"/>
      <c r="CA2113" s="31"/>
      <c r="CB2113" s="31"/>
      <c r="CC2113" s="31"/>
      <c r="CD2113" s="31"/>
      <c r="CE2113" s="31"/>
      <c r="CF2113" s="31"/>
      <c r="CG2113" s="31"/>
      <c r="CH2113" s="31"/>
      <c r="CI2113" s="31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</row>
    <row r="2114" spans="1:99" x14ac:dyDescent="0.15">
      <c r="A2114" s="3"/>
      <c r="B2114" s="3"/>
      <c r="C2114" s="3"/>
      <c r="D2114" s="3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4"/>
      <c r="AD2114" s="3"/>
      <c r="AE2114" s="3"/>
      <c r="AF2114" s="3"/>
      <c r="AG2114" s="3"/>
      <c r="AH2114" s="3"/>
      <c r="AI2114" s="3"/>
      <c r="AJ2114" s="3"/>
      <c r="AK2114" s="3"/>
      <c r="AL2114" s="3"/>
      <c r="AM2114" s="1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0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29"/>
      <c r="BQ2114" s="34"/>
      <c r="BR2114" s="34"/>
      <c r="BS2114" s="34"/>
      <c r="BT2114" s="34"/>
      <c r="BU2114" s="34"/>
      <c r="BV2114" s="34"/>
      <c r="BW2114" s="34"/>
      <c r="BX2114" s="34"/>
      <c r="BY2114" s="31"/>
      <c r="BZ2114" s="31"/>
      <c r="CA2114" s="31"/>
      <c r="CB2114" s="31"/>
      <c r="CC2114" s="31"/>
      <c r="CD2114" s="31"/>
      <c r="CE2114" s="31"/>
      <c r="CF2114" s="31"/>
      <c r="CG2114" s="31"/>
      <c r="CH2114" s="31"/>
      <c r="CI2114" s="31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</row>
    <row r="2115" spans="1:99" x14ac:dyDescent="0.15">
      <c r="A2115" s="3"/>
      <c r="B2115" s="3"/>
      <c r="C2115" s="3"/>
      <c r="D2115" s="3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4"/>
      <c r="AD2115" s="3"/>
      <c r="AE2115" s="3"/>
      <c r="AF2115" s="3"/>
      <c r="AG2115" s="3"/>
      <c r="AH2115" s="3"/>
      <c r="AI2115" s="3"/>
      <c r="AJ2115" s="3"/>
      <c r="AK2115" s="3"/>
      <c r="AL2115" s="3"/>
      <c r="AM2115" s="1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0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29"/>
      <c r="BQ2115" s="34"/>
      <c r="BR2115" s="34"/>
      <c r="BS2115" s="34"/>
      <c r="BT2115" s="34"/>
      <c r="BU2115" s="34"/>
      <c r="BV2115" s="34"/>
      <c r="BW2115" s="34"/>
      <c r="BX2115" s="34"/>
      <c r="BY2115" s="31"/>
      <c r="BZ2115" s="31"/>
      <c r="CA2115" s="31"/>
      <c r="CB2115" s="31"/>
      <c r="CC2115" s="31"/>
      <c r="CD2115" s="31"/>
      <c r="CE2115" s="31"/>
      <c r="CF2115" s="31"/>
      <c r="CG2115" s="31"/>
      <c r="CH2115" s="31"/>
      <c r="CI2115" s="31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</row>
    <row r="2116" spans="1:99" x14ac:dyDescent="0.15">
      <c r="A2116" s="3"/>
      <c r="B2116" s="3"/>
      <c r="C2116" s="3"/>
      <c r="D2116" s="3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4"/>
      <c r="AD2116" s="3"/>
      <c r="AE2116" s="3"/>
      <c r="AF2116" s="3"/>
      <c r="AG2116" s="3"/>
      <c r="AH2116" s="3"/>
      <c r="AI2116" s="3"/>
      <c r="AJ2116" s="3"/>
      <c r="AK2116" s="3"/>
      <c r="AL2116" s="3"/>
      <c r="AM2116" s="1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0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29"/>
      <c r="BQ2116" s="34"/>
      <c r="BR2116" s="34"/>
      <c r="BS2116" s="34"/>
      <c r="BT2116" s="34"/>
      <c r="BU2116" s="34"/>
      <c r="BV2116" s="34"/>
      <c r="BW2116" s="34"/>
      <c r="BX2116" s="34"/>
      <c r="BY2116" s="31"/>
      <c r="BZ2116" s="31"/>
      <c r="CA2116" s="31"/>
      <c r="CB2116" s="31"/>
      <c r="CC2116" s="31"/>
      <c r="CD2116" s="31"/>
      <c r="CE2116" s="31"/>
      <c r="CF2116" s="31"/>
      <c r="CG2116" s="31"/>
      <c r="CH2116" s="31"/>
      <c r="CI2116" s="31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</row>
    <row r="2117" spans="1:99" x14ac:dyDescent="0.15">
      <c r="A2117" s="3"/>
      <c r="B2117" s="3"/>
      <c r="C2117" s="3"/>
      <c r="D2117" s="3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4"/>
      <c r="AD2117" s="3"/>
      <c r="AE2117" s="3"/>
      <c r="AF2117" s="3"/>
      <c r="AG2117" s="3"/>
      <c r="AH2117" s="3"/>
      <c r="AI2117" s="3"/>
      <c r="AJ2117" s="3"/>
      <c r="AK2117" s="3"/>
      <c r="AL2117" s="3"/>
      <c r="AM2117" s="1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0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29"/>
      <c r="BQ2117" s="34"/>
      <c r="BR2117" s="34"/>
      <c r="BS2117" s="34"/>
      <c r="BT2117" s="34"/>
      <c r="BU2117" s="34"/>
      <c r="BV2117" s="34"/>
      <c r="BW2117" s="34"/>
      <c r="BX2117" s="34"/>
      <c r="BY2117" s="31"/>
      <c r="BZ2117" s="31"/>
      <c r="CA2117" s="31"/>
      <c r="CB2117" s="31"/>
      <c r="CC2117" s="31"/>
      <c r="CD2117" s="31"/>
      <c r="CE2117" s="31"/>
      <c r="CF2117" s="31"/>
      <c r="CG2117" s="31"/>
      <c r="CH2117" s="31"/>
      <c r="CI2117" s="31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</row>
    <row r="2118" spans="1:99" x14ac:dyDescent="0.15">
      <c r="A2118" s="3"/>
      <c r="B2118" s="3"/>
      <c r="C2118" s="3"/>
      <c r="D2118" s="3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4"/>
      <c r="AD2118" s="3"/>
      <c r="AE2118" s="3"/>
      <c r="AF2118" s="3"/>
      <c r="AG2118" s="3"/>
      <c r="AH2118" s="3"/>
      <c r="AI2118" s="3"/>
      <c r="AJ2118" s="3"/>
      <c r="AK2118" s="3"/>
      <c r="AL2118" s="3"/>
      <c r="AM2118" s="1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0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29"/>
      <c r="BQ2118" s="34"/>
      <c r="BR2118" s="34"/>
      <c r="BS2118" s="34"/>
      <c r="BT2118" s="34"/>
      <c r="BU2118" s="34"/>
      <c r="BV2118" s="34"/>
      <c r="BW2118" s="34"/>
      <c r="BX2118" s="34"/>
      <c r="BY2118" s="31"/>
      <c r="BZ2118" s="31"/>
      <c r="CA2118" s="31"/>
      <c r="CB2118" s="31"/>
      <c r="CC2118" s="31"/>
      <c r="CD2118" s="31"/>
      <c r="CE2118" s="31"/>
      <c r="CF2118" s="31"/>
      <c r="CG2118" s="31"/>
      <c r="CH2118" s="31"/>
      <c r="CI2118" s="31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</row>
    <row r="2119" spans="1:99" x14ac:dyDescent="0.15">
      <c r="A2119" s="3"/>
      <c r="B2119" s="3"/>
      <c r="C2119" s="3"/>
      <c r="D2119" s="3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4"/>
      <c r="AD2119" s="3"/>
      <c r="AE2119" s="3"/>
      <c r="AF2119" s="3"/>
      <c r="AG2119" s="3"/>
      <c r="AH2119" s="3"/>
      <c r="AI2119" s="3"/>
      <c r="AJ2119" s="3"/>
      <c r="AK2119" s="3"/>
      <c r="AL2119" s="3"/>
      <c r="AM2119" s="1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0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29"/>
      <c r="BQ2119" s="34"/>
      <c r="BR2119" s="34"/>
      <c r="BS2119" s="34"/>
      <c r="BT2119" s="34"/>
      <c r="BU2119" s="34"/>
      <c r="BV2119" s="34"/>
      <c r="BW2119" s="34"/>
      <c r="BX2119" s="34"/>
      <c r="BY2119" s="31"/>
      <c r="BZ2119" s="31"/>
      <c r="CA2119" s="31"/>
      <c r="CB2119" s="31"/>
      <c r="CC2119" s="31"/>
      <c r="CD2119" s="31"/>
      <c r="CE2119" s="31"/>
      <c r="CF2119" s="31"/>
      <c r="CG2119" s="31"/>
      <c r="CH2119" s="31"/>
      <c r="CI2119" s="31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</row>
    <row r="2120" spans="1:99" x14ac:dyDescent="0.15">
      <c r="A2120" s="3"/>
      <c r="B2120" s="3"/>
      <c r="C2120" s="3"/>
      <c r="D2120" s="3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4"/>
      <c r="AD2120" s="3"/>
      <c r="AE2120" s="3"/>
      <c r="AF2120" s="3"/>
      <c r="AG2120" s="3"/>
      <c r="AH2120" s="3"/>
      <c r="AI2120" s="3"/>
      <c r="AJ2120" s="3"/>
      <c r="AK2120" s="3"/>
      <c r="AL2120" s="3"/>
      <c r="AM2120" s="1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0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29"/>
      <c r="BQ2120" s="34"/>
      <c r="BR2120" s="34"/>
      <c r="BS2120" s="34"/>
      <c r="BT2120" s="34"/>
      <c r="BU2120" s="34"/>
      <c r="BV2120" s="34"/>
      <c r="BW2120" s="34"/>
      <c r="BX2120" s="34"/>
      <c r="BY2120" s="31"/>
      <c r="BZ2120" s="31"/>
      <c r="CA2120" s="31"/>
      <c r="CB2120" s="31"/>
      <c r="CC2120" s="31"/>
      <c r="CD2120" s="31"/>
      <c r="CE2120" s="31"/>
      <c r="CF2120" s="31"/>
      <c r="CG2120" s="31"/>
      <c r="CH2120" s="31"/>
      <c r="CI2120" s="31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</row>
    <row r="2121" spans="1:99" x14ac:dyDescent="0.15">
      <c r="A2121" s="3"/>
      <c r="B2121" s="3"/>
      <c r="C2121" s="3"/>
      <c r="D2121" s="3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4"/>
      <c r="AD2121" s="3"/>
      <c r="AE2121" s="3"/>
      <c r="AF2121" s="3"/>
      <c r="AG2121" s="3"/>
      <c r="AH2121" s="3"/>
      <c r="AI2121" s="3"/>
      <c r="AJ2121" s="3"/>
      <c r="AK2121" s="3"/>
      <c r="AL2121" s="3"/>
      <c r="AM2121" s="1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0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29"/>
      <c r="BQ2121" s="34"/>
      <c r="BR2121" s="34"/>
      <c r="BS2121" s="34"/>
      <c r="BT2121" s="34"/>
      <c r="BU2121" s="34"/>
      <c r="BV2121" s="34"/>
      <c r="BW2121" s="34"/>
      <c r="BX2121" s="34"/>
      <c r="BY2121" s="31"/>
      <c r="BZ2121" s="31"/>
      <c r="CA2121" s="31"/>
      <c r="CB2121" s="31"/>
      <c r="CC2121" s="31"/>
      <c r="CD2121" s="31"/>
      <c r="CE2121" s="31"/>
      <c r="CF2121" s="31"/>
      <c r="CG2121" s="31"/>
      <c r="CH2121" s="31"/>
      <c r="CI2121" s="31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</row>
    <row r="2122" spans="1:99" x14ac:dyDescent="0.15">
      <c r="A2122" s="3"/>
      <c r="B2122" s="3"/>
      <c r="C2122" s="3"/>
      <c r="D2122" s="3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4"/>
      <c r="AD2122" s="3"/>
      <c r="AE2122" s="3"/>
      <c r="AF2122" s="3"/>
      <c r="AG2122" s="3"/>
      <c r="AH2122" s="3"/>
      <c r="AI2122" s="3"/>
      <c r="AJ2122" s="3"/>
      <c r="AK2122" s="3"/>
      <c r="AL2122" s="3"/>
      <c r="AM2122" s="1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0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29"/>
      <c r="BQ2122" s="34"/>
      <c r="BR2122" s="34"/>
      <c r="BS2122" s="34"/>
      <c r="BT2122" s="34"/>
      <c r="BU2122" s="34"/>
      <c r="BV2122" s="34"/>
      <c r="BW2122" s="34"/>
      <c r="BX2122" s="34"/>
      <c r="BY2122" s="31"/>
      <c r="BZ2122" s="31"/>
      <c r="CA2122" s="31"/>
      <c r="CB2122" s="31"/>
      <c r="CC2122" s="31"/>
      <c r="CD2122" s="31"/>
      <c r="CE2122" s="31"/>
      <c r="CF2122" s="31"/>
      <c r="CG2122" s="31"/>
      <c r="CH2122" s="31"/>
      <c r="CI2122" s="31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</row>
    <row r="2123" spans="1:99" x14ac:dyDescent="0.15">
      <c r="A2123" s="3"/>
      <c r="B2123" s="3"/>
      <c r="C2123" s="3"/>
      <c r="D2123" s="3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4"/>
      <c r="AD2123" s="3"/>
      <c r="AE2123" s="3"/>
      <c r="AF2123" s="3"/>
      <c r="AG2123" s="3"/>
      <c r="AH2123" s="3"/>
      <c r="AI2123" s="3"/>
      <c r="AJ2123" s="3"/>
      <c r="AK2123" s="3"/>
      <c r="AL2123" s="3"/>
      <c r="AM2123" s="1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0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29"/>
      <c r="BQ2123" s="34"/>
      <c r="BR2123" s="34"/>
      <c r="BS2123" s="34"/>
      <c r="BT2123" s="34"/>
      <c r="BU2123" s="34"/>
      <c r="BV2123" s="34"/>
      <c r="BW2123" s="34"/>
      <c r="BX2123" s="34"/>
      <c r="BY2123" s="31"/>
      <c r="BZ2123" s="31"/>
      <c r="CA2123" s="31"/>
      <c r="CB2123" s="31"/>
      <c r="CC2123" s="31"/>
      <c r="CD2123" s="31"/>
      <c r="CE2123" s="31"/>
      <c r="CF2123" s="31"/>
      <c r="CG2123" s="31"/>
      <c r="CH2123" s="31"/>
      <c r="CI2123" s="31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</row>
    <row r="2124" spans="1:99" x14ac:dyDescent="0.15">
      <c r="A2124" s="3"/>
      <c r="B2124" s="3"/>
      <c r="C2124" s="3"/>
      <c r="D2124" s="3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4"/>
      <c r="AD2124" s="3"/>
      <c r="AE2124" s="3"/>
      <c r="AF2124" s="3"/>
      <c r="AG2124" s="3"/>
      <c r="AH2124" s="3"/>
      <c r="AI2124" s="3"/>
      <c r="AJ2124" s="3"/>
      <c r="AK2124" s="3"/>
      <c r="AL2124" s="3"/>
      <c r="AM2124" s="1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0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29"/>
      <c r="BQ2124" s="34"/>
      <c r="BR2124" s="34"/>
      <c r="BS2124" s="34"/>
      <c r="BT2124" s="34"/>
      <c r="BU2124" s="34"/>
      <c r="BV2124" s="34"/>
      <c r="BW2124" s="34"/>
      <c r="BX2124" s="34"/>
      <c r="BY2124" s="31"/>
      <c r="BZ2124" s="31"/>
      <c r="CA2124" s="31"/>
      <c r="CB2124" s="31"/>
      <c r="CC2124" s="31"/>
      <c r="CD2124" s="31"/>
      <c r="CE2124" s="31"/>
      <c r="CF2124" s="31"/>
      <c r="CG2124" s="31"/>
      <c r="CH2124" s="31"/>
      <c r="CI2124" s="31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</row>
    <row r="2125" spans="1:99" x14ac:dyDescent="0.15">
      <c r="A2125" s="3"/>
      <c r="B2125" s="3"/>
      <c r="C2125" s="3"/>
      <c r="D2125" s="3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4"/>
      <c r="AD2125" s="3"/>
      <c r="AE2125" s="3"/>
      <c r="AF2125" s="3"/>
      <c r="AG2125" s="3"/>
      <c r="AH2125" s="3"/>
      <c r="AI2125" s="3"/>
      <c r="AJ2125" s="3"/>
      <c r="AK2125" s="3"/>
      <c r="AL2125" s="3"/>
      <c r="AM2125" s="1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0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29"/>
      <c r="BQ2125" s="34"/>
      <c r="BR2125" s="34"/>
      <c r="BS2125" s="34"/>
      <c r="BT2125" s="34"/>
      <c r="BU2125" s="34"/>
      <c r="BV2125" s="34"/>
      <c r="BW2125" s="34"/>
      <c r="BX2125" s="34"/>
      <c r="BY2125" s="31"/>
      <c r="BZ2125" s="31"/>
      <c r="CA2125" s="31"/>
      <c r="CB2125" s="31"/>
      <c r="CC2125" s="31"/>
      <c r="CD2125" s="31"/>
      <c r="CE2125" s="31"/>
      <c r="CF2125" s="31"/>
      <c r="CG2125" s="31"/>
      <c r="CH2125" s="31"/>
      <c r="CI2125" s="31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</row>
    <row r="2126" spans="1:99" x14ac:dyDescent="0.15">
      <c r="A2126" s="3"/>
      <c r="B2126" s="3"/>
      <c r="C2126" s="3"/>
      <c r="D2126" s="3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4"/>
      <c r="AD2126" s="3"/>
      <c r="AE2126" s="3"/>
      <c r="AF2126" s="3"/>
      <c r="AG2126" s="3"/>
      <c r="AH2126" s="3"/>
      <c r="AI2126" s="3"/>
      <c r="AJ2126" s="3"/>
      <c r="AK2126" s="3"/>
      <c r="AL2126" s="3"/>
      <c r="AM2126" s="1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0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29"/>
      <c r="BQ2126" s="34"/>
      <c r="BR2126" s="34"/>
      <c r="BS2126" s="34"/>
      <c r="BT2126" s="34"/>
      <c r="BU2126" s="34"/>
      <c r="BV2126" s="34"/>
      <c r="BW2126" s="34"/>
      <c r="BX2126" s="34"/>
      <c r="BY2126" s="31"/>
      <c r="BZ2126" s="31"/>
      <c r="CA2126" s="31"/>
      <c r="CB2126" s="31"/>
      <c r="CC2126" s="31"/>
      <c r="CD2126" s="31"/>
      <c r="CE2126" s="31"/>
      <c r="CF2126" s="31"/>
      <c r="CG2126" s="31"/>
      <c r="CH2126" s="31"/>
      <c r="CI2126" s="31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</row>
    <row r="2127" spans="1:99" x14ac:dyDescent="0.15">
      <c r="A2127" s="3"/>
      <c r="B2127" s="3"/>
      <c r="C2127" s="3"/>
      <c r="D2127" s="3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4"/>
      <c r="AD2127" s="3"/>
      <c r="AE2127" s="3"/>
      <c r="AF2127" s="3"/>
      <c r="AG2127" s="3"/>
      <c r="AH2127" s="3"/>
      <c r="AI2127" s="3"/>
      <c r="AJ2127" s="3"/>
      <c r="AK2127" s="3"/>
      <c r="AL2127" s="3"/>
      <c r="AM2127" s="1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0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29"/>
      <c r="BQ2127" s="34"/>
      <c r="BR2127" s="34"/>
      <c r="BS2127" s="34"/>
      <c r="BT2127" s="34"/>
      <c r="BU2127" s="34"/>
      <c r="BV2127" s="34"/>
      <c r="BW2127" s="34"/>
      <c r="BX2127" s="34"/>
      <c r="BY2127" s="31"/>
      <c r="BZ2127" s="31"/>
      <c r="CA2127" s="31"/>
      <c r="CB2127" s="31"/>
      <c r="CC2127" s="31"/>
      <c r="CD2127" s="31"/>
      <c r="CE2127" s="31"/>
      <c r="CF2127" s="31"/>
      <c r="CG2127" s="31"/>
      <c r="CH2127" s="31"/>
      <c r="CI2127" s="31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</row>
    <row r="2128" spans="1:99" x14ac:dyDescent="0.15">
      <c r="A2128" s="3"/>
      <c r="B2128" s="3"/>
      <c r="C2128" s="3"/>
      <c r="D2128" s="3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4"/>
      <c r="AD2128" s="3"/>
      <c r="AE2128" s="3"/>
      <c r="AF2128" s="3"/>
      <c r="AG2128" s="3"/>
      <c r="AH2128" s="3"/>
      <c r="AI2128" s="3"/>
      <c r="AJ2128" s="3"/>
      <c r="AK2128" s="3"/>
      <c r="AL2128" s="3"/>
      <c r="AM2128" s="1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0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29"/>
      <c r="BQ2128" s="34"/>
      <c r="BR2128" s="34"/>
      <c r="BS2128" s="34"/>
      <c r="BT2128" s="34"/>
      <c r="BU2128" s="34"/>
      <c r="BV2128" s="34"/>
      <c r="BW2128" s="34"/>
      <c r="BX2128" s="34"/>
      <c r="BY2128" s="31"/>
      <c r="BZ2128" s="31"/>
      <c r="CA2128" s="31"/>
      <c r="CB2128" s="31"/>
      <c r="CC2128" s="31"/>
      <c r="CD2128" s="31"/>
      <c r="CE2128" s="31"/>
      <c r="CF2128" s="31"/>
      <c r="CG2128" s="31"/>
      <c r="CH2128" s="31"/>
      <c r="CI2128" s="31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</row>
    <row r="2129" spans="1:99" x14ac:dyDescent="0.15">
      <c r="A2129" s="3"/>
      <c r="B2129" s="3"/>
      <c r="C2129" s="3"/>
      <c r="D2129" s="3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4"/>
      <c r="AD2129" s="3"/>
      <c r="AE2129" s="3"/>
      <c r="AF2129" s="3"/>
      <c r="AG2129" s="3"/>
      <c r="AH2129" s="3"/>
      <c r="AI2129" s="3"/>
      <c r="AJ2129" s="3"/>
      <c r="AK2129" s="3"/>
      <c r="AL2129" s="3"/>
      <c r="AM2129" s="1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0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29"/>
      <c r="BQ2129" s="34"/>
      <c r="BR2129" s="34"/>
      <c r="BS2129" s="34"/>
      <c r="BT2129" s="34"/>
      <c r="BU2129" s="34"/>
      <c r="BV2129" s="34"/>
      <c r="BW2129" s="34"/>
      <c r="BX2129" s="34"/>
      <c r="BY2129" s="31"/>
      <c r="BZ2129" s="31"/>
      <c r="CA2129" s="31"/>
      <c r="CB2129" s="31"/>
      <c r="CC2129" s="31"/>
      <c r="CD2129" s="31"/>
      <c r="CE2129" s="31"/>
      <c r="CF2129" s="31"/>
      <c r="CG2129" s="31"/>
      <c r="CH2129" s="31"/>
      <c r="CI2129" s="31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</row>
    <row r="2130" spans="1:99" x14ac:dyDescent="0.15">
      <c r="A2130" s="3"/>
      <c r="B2130" s="3"/>
      <c r="C2130" s="3"/>
      <c r="D2130" s="3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4"/>
      <c r="AD2130" s="3"/>
      <c r="AE2130" s="3"/>
      <c r="AF2130" s="3"/>
      <c r="AG2130" s="3"/>
      <c r="AH2130" s="3"/>
      <c r="AI2130" s="3"/>
      <c r="AJ2130" s="3"/>
      <c r="AK2130" s="3"/>
      <c r="AL2130" s="3"/>
      <c r="AM2130" s="1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0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29"/>
      <c r="BQ2130" s="34"/>
      <c r="BR2130" s="34"/>
      <c r="BS2130" s="34"/>
      <c r="BT2130" s="34"/>
      <c r="BU2130" s="34"/>
      <c r="BV2130" s="34"/>
      <c r="BW2130" s="34"/>
      <c r="BX2130" s="34"/>
      <c r="BY2130" s="31"/>
      <c r="BZ2130" s="31"/>
      <c r="CA2130" s="31"/>
      <c r="CB2130" s="31"/>
      <c r="CC2130" s="31"/>
      <c r="CD2130" s="31"/>
      <c r="CE2130" s="31"/>
      <c r="CF2130" s="31"/>
      <c r="CG2130" s="31"/>
      <c r="CH2130" s="31"/>
      <c r="CI2130" s="31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</row>
    <row r="2131" spans="1:99" x14ac:dyDescent="0.15">
      <c r="A2131" s="3"/>
      <c r="B2131" s="3"/>
      <c r="C2131" s="3"/>
      <c r="D2131" s="3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4"/>
      <c r="AD2131" s="3"/>
      <c r="AE2131" s="3"/>
      <c r="AF2131" s="3"/>
      <c r="AG2131" s="3"/>
      <c r="AH2131" s="3"/>
      <c r="AI2131" s="3"/>
      <c r="AJ2131" s="3"/>
      <c r="AK2131" s="3"/>
      <c r="AL2131" s="3"/>
      <c r="AM2131" s="1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0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29"/>
      <c r="BQ2131" s="34"/>
      <c r="BR2131" s="34"/>
      <c r="BS2131" s="34"/>
      <c r="BT2131" s="34"/>
      <c r="BU2131" s="34"/>
      <c r="BV2131" s="34"/>
      <c r="BW2131" s="34"/>
      <c r="BX2131" s="34"/>
      <c r="BY2131" s="31"/>
      <c r="BZ2131" s="31"/>
      <c r="CA2131" s="31"/>
      <c r="CB2131" s="31"/>
      <c r="CC2131" s="31"/>
      <c r="CD2131" s="31"/>
      <c r="CE2131" s="31"/>
      <c r="CF2131" s="31"/>
      <c r="CG2131" s="31"/>
      <c r="CH2131" s="31"/>
      <c r="CI2131" s="31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</row>
    <row r="2132" spans="1:99" x14ac:dyDescent="0.15">
      <c r="A2132" s="3"/>
      <c r="B2132" s="3"/>
      <c r="C2132" s="3"/>
      <c r="D2132" s="3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4"/>
      <c r="AD2132" s="3"/>
      <c r="AE2132" s="3"/>
      <c r="AF2132" s="3"/>
      <c r="AG2132" s="3"/>
      <c r="AH2132" s="3"/>
      <c r="AI2132" s="3"/>
      <c r="AJ2132" s="3"/>
      <c r="AK2132" s="3"/>
      <c r="AL2132" s="3"/>
      <c r="AM2132" s="1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0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29"/>
      <c r="BQ2132" s="34"/>
      <c r="BR2132" s="34"/>
      <c r="BS2132" s="34"/>
      <c r="BT2132" s="34"/>
      <c r="BU2132" s="34"/>
      <c r="BV2132" s="34"/>
      <c r="BW2132" s="34"/>
      <c r="BX2132" s="34"/>
      <c r="BY2132" s="31"/>
      <c r="BZ2132" s="31"/>
      <c r="CA2132" s="31"/>
      <c r="CB2132" s="31"/>
      <c r="CC2132" s="31"/>
      <c r="CD2132" s="31"/>
      <c r="CE2132" s="31"/>
      <c r="CF2132" s="31"/>
      <c r="CG2132" s="31"/>
      <c r="CH2132" s="31"/>
      <c r="CI2132" s="31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</row>
    <row r="2133" spans="1:99" x14ac:dyDescent="0.15">
      <c r="A2133" s="3"/>
      <c r="B2133" s="3"/>
      <c r="C2133" s="3"/>
      <c r="D2133" s="3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4"/>
      <c r="AD2133" s="3"/>
      <c r="AE2133" s="3"/>
      <c r="AF2133" s="3"/>
      <c r="AG2133" s="3"/>
      <c r="AH2133" s="3"/>
      <c r="AI2133" s="3"/>
      <c r="AJ2133" s="3"/>
      <c r="AK2133" s="3"/>
      <c r="AL2133" s="3"/>
      <c r="AM2133" s="1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0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29"/>
      <c r="BQ2133" s="34"/>
      <c r="BR2133" s="34"/>
      <c r="BS2133" s="34"/>
      <c r="BT2133" s="34"/>
      <c r="BU2133" s="34"/>
      <c r="BV2133" s="34"/>
      <c r="BW2133" s="34"/>
      <c r="BX2133" s="34"/>
      <c r="BY2133" s="31"/>
      <c r="BZ2133" s="31"/>
      <c r="CA2133" s="31"/>
      <c r="CB2133" s="31"/>
      <c r="CC2133" s="31"/>
      <c r="CD2133" s="31"/>
      <c r="CE2133" s="31"/>
      <c r="CF2133" s="31"/>
      <c r="CG2133" s="31"/>
      <c r="CH2133" s="31"/>
      <c r="CI2133" s="31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</row>
    <row r="2134" spans="1:99" x14ac:dyDescent="0.15">
      <c r="A2134" s="3"/>
      <c r="B2134" s="3"/>
      <c r="C2134" s="3"/>
      <c r="D2134" s="3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4"/>
      <c r="AD2134" s="3"/>
      <c r="AE2134" s="3"/>
      <c r="AF2134" s="3"/>
      <c r="AG2134" s="3"/>
      <c r="AH2134" s="3"/>
      <c r="AI2134" s="3"/>
      <c r="AJ2134" s="3"/>
      <c r="AK2134" s="3"/>
      <c r="AL2134" s="3"/>
      <c r="AM2134" s="1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0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29"/>
      <c r="BQ2134" s="34"/>
      <c r="BR2134" s="34"/>
      <c r="BS2134" s="34"/>
      <c r="BT2134" s="34"/>
      <c r="BU2134" s="34"/>
      <c r="BV2134" s="34"/>
      <c r="BW2134" s="34"/>
      <c r="BX2134" s="34"/>
      <c r="BY2134" s="31"/>
      <c r="BZ2134" s="31"/>
      <c r="CA2134" s="31"/>
      <c r="CB2134" s="31"/>
      <c r="CC2134" s="31"/>
      <c r="CD2134" s="31"/>
      <c r="CE2134" s="31"/>
      <c r="CF2134" s="31"/>
      <c r="CG2134" s="31"/>
      <c r="CH2134" s="31"/>
      <c r="CI2134" s="31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</row>
    <row r="2135" spans="1:99" x14ac:dyDescent="0.15">
      <c r="A2135" s="3"/>
      <c r="B2135" s="3"/>
      <c r="C2135" s="3"/>
      <c r="D2135" s="3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4"/>
      <c r="AD2135" s="3"/>
      <c r="AE2135" s="3"/>
      <c r="AF2135" s="3"/>
      <c r="AG2135" s="3"/>
      <c r="AH2135" s="3"/>
      <c r="AI2135" s="3"/>
      <c r="AJ2135" s="3"/>
      <c r="AK2135" s="3"/>
      <c r="AL2135" s="3"/>
      <c r="AM2135" s="1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0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29"/>
      <c r="BQ2135" s="34"/>
      <c r="BR2135" s="34"/>
      <c r="BS2135" s="34"/>
      <c r="BT2135" s="34"/>
      <c r="BU2135" s="34"/>
      <c r="BV2135" s="34"/>
      <c r="BW2135" s="34"/>
      <c r="BX2135" s="34"/>
      <c r="BY2135" s="31"/>
      <c r="BZ2135" s="31"/>
      <c r="CA2135" s="31"/>
      <c r="CB2135" s="31"/>
      <c r="CC2135" s="31"/>
      <c r="CD2135" s="31"/>
      <c r="CE2135" s="31"/>
      <c r="CF2135" s="31"/>
      <c r="CG2135" s="31"/>
      <c r="CH2135" s="31"/>
      <c r="CI2135" s="31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</row>
    <row r="2136" spans="1:99" x14ac:dyDescent="0.15">
      <c r="A2136" s="3"/>
      <c r="B2136" s="3"/>
      <c r="C2136" s="3"/>
      <c r="D2136" s="3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4"/>
      <c r="AD2136" s="3"/>
      <c r="AE2136" s="3"/>
      <c r="AF2136" s="3"/>
      <c r="AG2136" s="3"/>
      <c r="AH2136" s="3"/>
      <c r="AI2136" s="3"/>
      <c r="AJ2136" s="3"/>
      <c r="AK2136" s="3"/>
      <c r="AL2136" s="3"/>
      <c r="AM2136" s="1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0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29"/>
      <c r="BQ2136" s="34"/>
      <c r="BR2136" s="34"/>
      <c r="BS2136" s="34"/>
      <c r="BT2136" s="34"/>
      <c r="BU2136" s="34"/>
      <c r="BV2136" s="34"/>
      <c r="BW2136" s="34"/>
      <c r="BX2136" s="34"/>
      <c r="BY2136" s="31"/>
      <c r="BZ2136" s="31"/>
      <c r="CA2136" s="31"/>
      <c r="CB2136" s="31"/>
      <c r="CC2136" s="31"/>
      <c r="CD2136" s="31"/>
      <c r="CE2136" s="31"/>
      <c r="CF2136" s="31"/>
      <c r="CG2136" s="31"/>
      <c r="CH2136" s="31"/>
      <c r="CI2136" s="31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</row>
    <row r="2137" spans="1:99" x14ac:dyDescent="0.15">
      <c r="A2137" s="3"/>
      <c r="B2137" s="3"/>
      <c r="C2137" s="3"/>
      <c r="D2137" s="3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4"/>
      <c r="AD2137" s="3"/>
      <c r="AE2137" s="3"/>
      <c r="AF2137" s="3"/>
      <c r="AG2137" s="3"/>
      <c r="AH2137" s="3"/>
      <c r="AI2137" s="3"/>
      <c r="AJ2137" s="3"/>
      <c r="AK2137" s="3"/>
      <c r="AL2137" s="3"/>
      <c r="AM2137" s="1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0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29"/>
      <c r="BQ2137" s="34"/>
      <c r="BR2137" s="34"/>
      <c r="BS2137" s="34"/>
      <c r="BT2137" s="34"/>
      <c r="BU2137" s="34"/>
      <c r="BV2137" s="34"/>
      <c r="BW2137" s="34"/>
      <c r="BX2137" s="34"/>
      <c r="BY2137" s="31"/>
      <c r="BZ2137" s="31"/>
      <c r="CA2137" s="31"/>
      <c r="CB2137" s="31"/>
      <c r="CC2137" s="31"/>
      <c r="CD2137" s="31"/>
      <c r="CE2137" s="31"/>
      <c r="CF2137" s="31"/>
      <c r="CG2137" s="31"/>
      <c r="CH2137" s="31"/>
      <c r="CI2137" s="31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</row>
    <row r="2138" spans="1:99" x14ac:dyDescent="0.15">
      <c r="A2138" s="3"/>
      <c r="B2138" s="3"/>
      <c r="C2138" s="3"/>
      <c r="D2138" s="3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4"/>
      <c r="AD2138" s="3"/>
      <c r="AE2138" s="3"/>
      <c r="AF2138" s="3"/>
      <c r="AG2138" s="3"/>
      <c r="AH2138" s="3"/>
      <c r="AI2138" s="3"/>
      <c r="AJ2138" s="3"/>
      <c r="AK2138" s="3"/>
      <c r="AL2138" s="3"/>
      <c r="AM2138" s="1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0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29"/>
      <c r="BQ2138" s="34"/>
      <c r="BR2138" s="34"/>
      <c r="BS2138" s="34"/>
      <c r="BT2138" s="34"/>
      <c r="BU2138" s="34"/>
      <c r="BV2138" s="34"/>
      <c r="BW2138" s="34"/>
      <c r="BX2138" s="34"/>
      <c r="BY2138" s="31"/>
      <c r="BZ2138" s="31"/>
      <c r="CA2138" s="31"/>
      <c r="CB2138" s="31"/>
      <c r="CC2138" s="31"/>
      <c r="CD2138" s="31"/>
      <c r="CE2138" s="31"/>
      <c r="CF2138" s="31"/>
      <c r="CG2138" s="31"/>
      <c r="CH2138" s="31"/>
      <c r="CI2138" s="31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</row>
    <row r="2139" spans="1:99" x14ac:dyDescent="0.15">
      <c r="A2139" s="3"/>
      <c r="B2139" s="3"/>
      <c r="C2139" s="3"/>
      <c r="D2139" s="3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4"/>
      <c r="AD2139" s="3"/>
      <c r="AE2139" s="3"/>
      <c r="AF2139" s="3"/>
      <c r="AG2139" s="3"/>
      <c r="AH2139" s="3"/>
      <c r="AI2139" s="3"/>
      <c r="AJ2139" s="3"/>
      <c r="AK2139" s="3"/>
      <c r="AL2139" s="3"/>
      <c r="AM2139" s="1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0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29"/>
      <c r="BQ2139" s="34"/>
      <c r="BR2139" s="34"/>
      <c r="BS2139" s="34"/>
      <c r="BT2139" s="34"/>
      <c r="BU2139" s="34"/>
      <c r="BV2139" s="34"/>
      <c r="BW2139" s="34"/>
      <c r="BX2139" s="34"/>
      <c r="BY2139" s="31"/>
      <c r="BZ2139" s="31"/>
      <c r="CA2139" s="31"/>
      <c r="CB2139" s="31"/>
      <c r="CC2139" s="31"/>
      <c r="CD2139" s="31"/>
      <c r="CE2139" s="31"/>
      <c r="CF2139" s="31"/>
      <c r="CG2139" s="31"/>
      <c r="CH2139" s="31"/>
      <c r="CI2139" s="31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</row>
    <row r="2140" spans="1:99" x14ac:dyDescent="0.15">
      <c r="A2140" s="3"/>
      <c r="B2140" s="3"/>
      <c r="C2140" s="3"/>
      <c r="D2140" s="3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4"/>
      <c r="AD2140" s="3"/>
      <c r="AE2140" s="3"/>
      <c r="AF2140" s="3"/>
      <c r="AG2140" s="3"/>
      <c r="AH2140" s="3"/>
      <c r="AI2140" s="3"/>
      <c r="AJ2140" s="3"/>
      <c r="AK2140" s="3"/>
      <c r="AL2140" s="3"/>
      <c r="AM2140" s="1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0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29"/>
      <c r="BQ2140" s="34"/>
      <c r="BR2140" s="34"/>
      <c r="BS2140" s="34"/>
      <c r="BT2140" s="34"/>
      <c r="BU2140" s="34"/>
      <c r="BV2140" s="34"/>
      <c r="BW2140" s="34"/>
      <c r="BX2140" s="34"/>
      <c r="BY2140" s="31"/>
      <c r="BZ2140" s="31"/>
      <c r="CA2140" s="31"/>
      <c r="CB2140" s="31"/>
      <c r="CC2140" s="31"/>
      <c r="CD2140" s="31"/>
      <c r="CE2140" s="31"/>
      <c r="CF2140" s="31"/>
      <c r="CG2140" s="31"/>
      <c r="CH2140" s="31"/>
      <c r="CI2140" s="31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</row>
    <row r="2141" spans="1:99" x14ac:dyDescent="0.15">
      <c r="A2141" s="3"/>
      <c r="B2141" s="3"/>
      <c r="C2141" s="3"/>
      <c r="D2141" s="3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4"/>
      <c r="AD2141" s="3"/>
      <c r="AE2141" s="3"/>
      <c r="AF2141" s="3"/>
      <c r="AG2141" s="3"/>
      <c r="AH2141" s="3"/>
      <c r="AI2141" s="3"/>
      <c r="AJ2141" s="3"/>
      <c r="AK2141" s="3"/>
      <c r="AL2141" s="3"/>
      <c r="AM2141" s="1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0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29"/>
      <c r="BQ2141" s="34"/>
      <c r="BR2141" s="34"/>
      <c r="BS2141" s="34"/>
      <c r="BT2141" s="34"/>
      <c r="BU2141" s="34"/>
      <c r="BV2141" s="34"/>
      <c r="BW2141" s="34"/>
      <c r="BX2141" s="34"/>
      <c r="BY2141" s="31"/>
      <c r="BZ2141" s="31"/>
      <c r="CA2141" s="31"/>
      <c r="CB2141" s="31"/>
      <c r="CC2141" s="31"/>
      <c r="CD2141" s="31"/>
      <c r="CE2141" s="31"/>
      <c r="CF2141" s="31"/>
      <c r="CG2141" s="31"/>
      <c r="CH2141" s="31"/>
      <c r="CI2141" s="31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</row>
    <row r="2142" spans="1:99" x14ac:dyDescent="0.15">
      <c r="A2142" s="3"/>
      <c r="B2142" s="3"/>
      <c r="C2142" s="3"/>
      <c r="D2142" s="3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4"/>
      <c r="AD2142" s="3"/>
      <c r="AE2142" s="3"/>
      <c r="AF2142" s="3"/>
      <c r="AG2142" s="3"/>
      <c r="AH2142" s="3"/>
      <c r="AI2142" s="3"/>
      <c r="AJ2142" s="3"/>
      <c r="AK2142" s="3"/>
      <c r="AL2142" s="3"/>
      <c r="AM2142" s="1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0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29"/>
      <c r="BQ2142" s="34"/>
      <c r="BR2142" s="34"/>
      <c r="BS2142" s="34"/>
      <c r="BT2142" s="34"/>
      <c r="BU2142" s="34"/>
      <c r="BV2142" s="34"/>
      <c r="BW2142" s="34"/>
      <c r="BX2142" s="34"/>
      <c r="BY2142" s="31"/>
      <c r="BZ2142" s="31"/>
      <c r="CA2142" s="31"/>
      <c r="CB2142" s="31"/>
      <c r="CC2142" s="31"/>
      <c r="CD2142" s="31"/>
      <c r="CE2142" s="31"/>
      <c r="CF2142" s="31"/>
      <c r="CG2142" s="31"/>
      <c r="CH2142" s="31"/>
      <c r="CI2142" s="31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</row>
    <row r="2143" spans="1:99" x14ac:dyDescent="0.15">
      <c r="A2143" s="3"/>
      <c r="B2143" s="3"/>
      <c r="C2143" s="3"/>
      <c r="D2143" s="3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4"/>
      <c r="AD2143" s="3"/>
      <c r="AE2143" s="3"/>
      <c r="AF2143" s="3"/>
      <c r="AG2143" s="3"/>
      <c r="AH2143" s="3"/>
      <c r="AI2143" s="3"/>
      <c r="AJ2143" s="3"/>
      <c r="AK2143" s="3"/>
      <c r="AL2143" s="3"/>
      <c r="AM2143" s="1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0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29"/>
      <c r="BQ2143" s="34"/>
      <c r="BR2143" s="34"/>
      <c r="BS2143" s="34"/>
      <c r="BT2143" s="34"/>
      <c r="BU2143" s="34"/>
      <c r="BV2143" s="34"/>
      <c r="BW2143" s="34"/>
      <c r="BX2143" s="34"/>
      <c r="BY2143" s="31"/>
      <c r="BZ2143" s="31"/>
      <c r="CA2143" s="31"/>
      <c r="CB2143" s="31"/>
      <c r="CC2143" s="31"/>
      <c r="CD2143" s="31"/>
      <c r="CE2143" s="31"/>
      <c r="CF2143" s="31"/>
      <c r="CG2143" s="31"/>
      <c r="CH2143" s="31"/>
      <c r="CI2143" s="31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</row>
    <row r="2144" spans="1:99" x14ac:dyDescent="0.15">
      <c r="A2144" s="3"/>
      <c r="B2144" s="3"/>
      <c r="C2144" s="3"/>
      <c r="D2144" s="3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4"/>
      <c r="AD2144" s="3"/>
      <c r="AE2144" s="3"/>
      <c r="AF2144" s="3"/>
      <c r="AG2144" s="3"/>
      <c r="AH2144" s="3"/>
      <c r="AI2144" s="3"/>
      <c r="AJ2144" s="3"/>
      <c r="AK2144" s="3"/>
      <c r="AL2144" s="3"/>
      <c r="AM2144" s="1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0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29"/>
      <c r="BQ2144" s="34"/>
      <c r="BR2144" s="34"/>
      <c r="BS2144" s="34"/>
      <c r="BT2144" s="34"/>
      <c r="BU2144" s="34"/>
      <c r="BV2144" s="34"/>
      <c r="BW2144" s="34"/>
      <c r="BX2144" s="34"/>
      <c r="BY2144" s="31"/>
      <c r="BZ2144" s="31"/>
      <c r="CA2144" s="31"/>
      <c r="CB2144" s="31"/>
      <c r="CC2144" s="31"/>
      <c r="CD2144" s="31"/>
      <c r="CE2144" s="31"/>
      <c r="CF2144" s="31"/>
      <c r="CG2144" s="31"/>
      <c r="CH2144" s="31"/>
      <c r="CI2144" s="31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</row>
    <row r="2145" spans="1:99" x14ac:dyDescent="0.15">
      <c r="A2145" s="3"/>
      <c r="B2145" s="3"/>
      <c r="C2145" s="3"/>
      <c r="D2145" s="3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4"/>
      <c r="AD2145" s="3"/>
      <c r="AE2145" s="3"/>
      <c r="AF2145" s="3"/>
      <c r="AG2145" s="3"/>
      <c r="AH2145" s="3"/>
      <c r="AI2145" s="3"/>
      <c r="AJ2145" s="3"/>
      <c r="AK2145" s="3"/>
      <c r="AL2145" s="3"/>
      <c r="AM2145" s="1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0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29"/>
      <c r="BQ2145" s="34"/>
      <c r="BR2145" s="34"/>
      <c r="BS2145" s="34"/>
      <c r="BT2145" s="34"/>
      <c r="BU2145" s="34"/>
      <c r="BV2145" s="34"/>
      <c r="BW2145" s="34"/>
      <c r="BX2145" s="34"/>
      <c r="BY2145" s="31"/>
      <c r="BZ2145" s="31"/>
      <c r="CA2145" s="31"/>
      <c r="CB2145" s="31"/>
      <c r="CC2145" s="31"/>
      <c r="CD2145" s="31"/>
      <c r="CE2145" s="31"/>
      <c r="CF2145" s="31"/>
      <c r="CG2145" s="31"/>
      <c r="CH2145" s="31"/>
      <c r="CI2145" s="31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</row>
    <row r="2146" spans="1:99" x14ac:dyDescent="0.15">
      <c r="A2146" s="3"/>
      <c r="B2146" s="3"/>
      <c r="C2146" s="3"/>
      <c r="D2146" s="3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4"/>
      <c r="AD2146" s="3"/>
      <c r="AE2146" s="3"/>
      <c r="AF2146" s="3"/>
      <c r="AG2146" s="3"/>
      <c r="AH2146" s="3"/>
      <c r="AI2146" s="3"/>
      <c r="AJ2146" s="3"/>
      <c r="AK2146" s="3"/>
      <c r="AL2146" s="3"/>
      <c r="AM2146" s="1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0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29"/>
      <c r="BQ2146" s="34"/>
      <c r="BR2146" s="34"/>
      <c r="BS2146" s="34"/>
      <c r="BT2146" s="34"/>
      <c r="BU2146" s="34"/>
      <c r="BV2146" s="34"/>
      <c r="BW2146" s="34"/>
      <c r="BX2146" s="34"/>
      <c r="BY2146" s="31"/>
      <c r="BZ2146" s="31"/>
      <c r="CA2146" s="31"/>
      <c r="CB2146" s="31"/>
      <c r="CC2146" s="31"/>
      <c r="CD2146" s="31"/>
      <c r="CE2146" s="31"/>
      <c r="CF2146" s="31"/>
      <c r="CG2146" s="31"/>
      <c r="CH2146" s="31"/>
      <c r="CI2146" s="31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</row>
    <row r="2147" spans="1:99" x14ac:dyDescent="0.15">
      <c r="A2147" s="3"/>
      <c r="B2147" s="3"/>
      <c r="C2147" s="3"/>
      <c r="D2147" s="3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4"/>
      <c r="AD2147" s="3"/>
      <c r="AE2147" s="3"/>
      <c r="AF2147" s="3"/>
      <c r="AG2147" s="3"/>
      <c r="AH2147" s="3"/>
      <c r="AI2147" s="3"/>
      <c r="AJ2147" s="3"/>
      <c r="AK2147" s="3"/>
      <c r="AL2147" s="3"/>
      <c r="AM2147" s="1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0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29"/>
      <c r="BQ2147" s="34"/>
      <c r="BR2147" s="34"/>
      <c r="BS2147" s="34"/>
      <c r="BT2147" s="34"/>
      <c r="BU2147" s="34"/>
      <c r="BV2147" s="34"/>
      <c r="BW2147" s="34"/>
      <c r="BX2147" s="34"/>
      <c r="BY2147" s="31"/>
      <c r="BZ2147" s="31"/>
      <c r="CA2147" s="31"/>
      <c r="CB2147" s="31"/>
      <c r="CC2147" s="31"/>
      <c r="CD2147" s="31"/>
      <c r="CE2147" s="31"/>
      <c r="CF2147" s="31"/>
      <c r="CG2147" s="31"/>
      <c r="CH2147" s="31"/>
      <c r="CI2147" s="31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</row>
    <row r="2148" spans="1:99" x14ac:dyDescent="0.15">
      <c r="A2148" s="3"/>
      <c r="B2148" s="3"/>
      <c r="C2148" s="3"/>
      <c r="D2148" s="3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4"/>
      <c r="AD2148" s="3"/>
      <c r="AE2148" s="3"/>
      <c r="AF2148" s="3"/>
      <c r="AG2148" s="3"/>
      <c r="AH2148" s="3"/>
      <c r="AI2148" s="3"/>
      <c r="AJ2148" s="3"/>
      <c r="AK2148" s="3"/>
      <c r="AL2148" s="3"/>
      <c r="AM2148" s="1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0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29"/>
      <c r="BQ2148" s="34"/>
      <c r="BR2148" s="34"/>
      <c r="BS2148" s="34"/>
      <c r="BT2148" s="34"/>
      <c r="BU2148" s="34"/>
      <c r="BV2148" s="34"/>
      <c r="BW2148" s="34"/>
      <c r="BX2148" s="34"/>
      <c r="BY2148" s="31"/>
      <c r="BZ2148" s="31"/>
      <c r="CA2148" s="31"/>
      <c r="CB2148" s="31"/>
      <c r="CC2148" s="31"/>
      <c r="CD2148" s="31"/>
      <c r="CE2148" s="31"/>
      <c r="CF2148" s="31"/>
      <c r="CG2148" s="31"/>
      <c r="CH2148" s="31"/>
      <c r="CI2148" s="31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</row>
    <row r="2149" spans="1:99" x14ac:dyDescent="0.15">
      <c r="A2149" s="3"/>
      <c r="B2149" s="3"/>
      <c r="C2149" s="3"/>
      <c r="D2149" s="3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4"/>
      <c r="AD2149" s="3"/>
      <c r="AE2149" s="3"/>
      <c r="AF2149" s="3"/>
      <c r="AG2149" s="3"/>
      <c r="AH2149" s="3"/>
      <c r="AI2149" s="3"/>
      <c r="AJ2149" s="3"/>
      <c r="AK2149" s="3"/>
      <c r="AL2149" s="3"/>
      <c r="AM2149" s="1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0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29"/>
      <c r="BQ2149" s="34"/>
      <c r="BR2149" s="34"/>
      <c r="BS2149" s="34"/>
      <c r="BT2149" s="34"/>
      <c r="BU2149" s="34"/>
      <c r="BV2149" s="34"/>
      <c r="BW2149" s="34"/>
      <c r="BX2149" s="34"/>
      <c r="BY2149" s="31"/>
      <c r="BZ2149" s="31"/>
      <c r="CA2149" s="31"/>
      <c r="CB2149" s="31"/>
      <c r="CC2149" s="31"/>
      <c r="CD2149" s="31"/>
      <c r="CE2149" s="31"/>
      <c r="CF2149" s="31"/>
      <c r="CG2149" s="31"/>
      <c r="CH2149" s="31"/>
      <c r="CI2149" s="31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</row>
    <row r="2150" spans="1:99" x14ac:dyDescent="0.15">
      <c r="A2150" s="3"/>
      <c r="B2150" s="3"/>
      <c r="C2150" s="3"/>
      <c r="D2150" s="3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4"/>
      <c r="AD2150" s="3"/>
      <c r="AE2150" s="3"/>
      <c r="AF2150" s="3"/>
      <c r="AG2150" s="3"/>
      <c r="AH2150" s="3"/>
      <c r="AI2150" s="3"/>
      <c r="AJ2150" s="3"/>
      <c r="AK2150" s="3"/>
      <c r="AL2150" s="3"/>
      <c r="AM2150" s="1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0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29"/>
      <c r="BQ2150" s="34"/>
      <c r="BR2150" s="34"/>
      <c r="BS2150" s="34"/>
      <c r="BT2150" s="34"/>
      <c r="BU2150" s="34"/>
      <c r="BV2150" s="34"/>
      <c r="BW2150" s="34"/>
      <c r="BX2150" s="34"/>
      <c r="BY2150" s="31"/>
      <c r="BZ2150" s="31"/>
      <c r="CA2150" s="31"/>
      <c r="CB2150" s="31"/>
      <c r="CC2150" s="31"/>
      <c r="CD2150" s="31"/>
      <c r="CE2150" s="31"/>
      <c r="CF2150" s="31"/>
      <c r="CG2150" s="31"/>
      <c r="CH2150" s="31"/>
      <c r="CI2150" s="31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</row>
    <row r="2151" spans="1:99" x14ac:dyDescent="0.15">
      <c r="A2151" s="3"/>
      <c r="B2151" s="3"/>
      <c r="C2151" s="3"/>
      <c r="D2151" s="3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4"/>
      <c r="AD2151" s="3"/>
      <c r="AE2151" s="3"/>
      <c r="AF2151" s="3"/>
      <c r="AG2151" s="3"/>
      <c r="AH2151" s="3"/>
      <c r="AI2151" s="3"/>
      <c r="AJ2151" s="3"/>
      <c r="AK2151" s="3"/>
      <c r="AL2151" s="3"/>
      <c r="AM2151" s="1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0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29"/>
      <c r="BQ2151" s="34"/>
      <c r="BR2151" s="34"/>
      <c r="BS2151" s="34"/>
      <c r="BT2151" s="34"/>
      <c r="BU2151" s="34"/>
      <c r="BV2151" s="34"/>
      <c r="BW2151" s="34"/>
      <c r="BX2151" s="34"/>
      <c r="BY2151" s="31"/>
      <c r="BZ2151" s="31"/>
      <c r="CA2151" s="31"/>
      <c r="CB2151" s="31"/>
      <c r="CC2151" s="31"/>
      <c r="CD2151" s="31"/>
      <c r="CE2151" s="31"/>
      <c r="CF2151" s="31"/>
      <c r="CG2151" s="31"/>
      <c r="CH2151" s="31"/>
      <c r="CI2151" s="31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</row>
    <row r="2152" spans="1:99" x14ac:dyDescent="0.15">
      <c r="A2152" s="3"/>
      <c r="B2152" s="3"/>
      <c r="C2152" s="3"/>
      <c r="D2152" s="3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4"/>
      <c r="AD2152" s="3"/>
      <c r="AE2152" s="3"/>
      <c r="AF2152" s="3"/>
      <c r="AG2152" s="3"/>
      <c r="AH2152" s="3"/>
      <c r="AI2152" s="3"/>
      <c r="AJ2152" s="3"/>
      <c r="AK2152" s="3"/>
      <c r="AL2152" s="3"/>
      <c r="AM2152" s="1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0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29"/>
      <c r="BQ2152" s="34"/>
      <c r="BR2152" s="34"/>
      <c r="BS2152" s="34"/>
      <c r="BT2152" s="34"/>
      <c r="BU2152" s="34"/>
      <c r="BV2152" s="34"/>
      <c r="BW2152" s="34"/>
      <c r="BX2152" s="34"/>
      <c r="BY2152" s="31"/>
      <c r="BZ2152" s="31"/>
      <c r="CA2152" s="31"/>
      <c r="CB2152" s="31"/>
      <c r="CC2152" s="31"/>
      <c r="CD2152" s="31"/>
      <c r="CE2152" s="31"/>
      <c r="CF2152" s="31"/>
      <c r="CG2152" s="31"/>
      <c r="CH2152" s="31"/>
      <c r="CI2152" s="31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</row>
    <row r="2153" spans="1:99" x14ac:dyDescent="0.15">
      <c r="A2153" s="3"/>
      <c r="B2153" s="3"/>
      <c r="C2153" s="3"/>
      <c r="D2153" s="3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4"/>
      <c r="AD2153" s="3"/>
      <c r="AE2153" s="3"/>
      <c r="AF2153" s="3"/>
      <c r="AG2153" s="3"/>
      <c r="AH2153" s="3"/>
      <c r="AI2153" s="3"/>
      <c r="AJ2153" s="3"/>
      <c r="AK2153" s="3"/>
      <c r="AL2153" s="3"/>
      <c r="AM2153" s="1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0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29"/>
      <c r="BQ2153" s="34"/>
      <c r="BR2153" s="34"/>
      <c r="BS2153" s="34"/>
      <c r="BT2153" s="34"/>
      <c r="BU2153" s="34"/>
      <c r="BV2153" s="34"/>
      <c r="BW2153" s="34"/>
      <c r="BX2153" s="34"/>
      <c r="BY2153" s="31"/>
      <c r="BZ2153" s="31"/>
      <c r="CA2153" s="31"/>
      <c r="CB2153" s="31"/>
      <c r="CC2153" s="31"/>
      <c r="CD2153" s="31"/>
      <c r="CE2153" s="31"/>
      <c r="CF2153" s="31"/>
      <c r="CG2153" s="31"/>
      <c r="CH2153" s="31"/>
      <c r="CI2153" s="31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</row>
    <row r="2154" spans="1:99" x14ac:dyDescent="0.15">
      <c r="A2154" s="3"/>
      <c r="B2154" s="3"/>
      <c r="C2154" s="3"/>
      <c r="D2154" s="3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4"/>
      <c r="AD2154" s="3"/>
      <c r="AE2154" s="3"/>
      <c r="AF2154" s="3"/>
      <c r="AG2154" s="3"/>
      <c r="AH2154" s="3"/>
      <c r="AI2154" s="3"/>
      <c r="AJ2154" s="3"/>
      <c r="AK2154" s="3"/>
      <c r="AL2154" s="3"/>
      <c r="AM2154" s="1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0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29"/>
      <c r="BQ2154" s="34"/>
      <c r="BR2154" s="34"/>
      <c r="BS2154" s="34"/>
      <c r="BT2154" s="34"/>
      <c r="BU2154" s="34"/>
      <c r="BV2154" s="34"/>
      <c r="BW2154" s="34"/>
      <c r="BX2154" s="34"/>
      <c r="BY2154" s="31"/>
      <c r="BZ2154" s="31"/>
      <c r="CA2154" s="31"/>
      <c r="CB2154" s="31"/>
      <c r="CC2154" s="31"/>
      <c r="CD2154" s="31"/>
      <c r="CE2154" s="31"/>
      <c r="CF2154" s="31"/>
      <c r="CG2154" s="31"/>
      <c r="CH2154" s="31"/>
      <c r="CI2154" s="31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</row>
    <row r="2155" spans="1:99" x14ac:dyDescent="0.15">
      <c r="A2155" s="3"/>
      <c r="B2155" s="3"/>
      <c r="C2155" s="3"/>
      <c r="D2155" s="3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4"/>
      <c r="AD2155" s="3"/>
      <c r="AE2155" s="3"/>
      <c r="AF2155" s="3"/>
      <c r="AG2155" s="3"/>
      <c r="AH2155" s="3"/>
      <c r="AI2155" s="3"/>
      <c r="AJ2155" s="3"/>
      <c r="AK2155" s="3"/>
      <c r="AL2155" s="3"/>
      <c r="AM2155" s="1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0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29"/>
      <c r="BQ2155" s="34"/>
      <c r="BR2155" s="34"/>
      <c r="BS2155" s="34"/>
      <c r="BT2155" s="34"/>
      <c r="BU2155" s="34"/>
      <c r="BV2155" s="34"/>
      <c r="BW2155" s="34"/>
      <c r="BX2155" s="34"/>
      <c r="BY2155" s="31"/>
      <c r="BZ2155" s="31"/>
      <c r="CA2155" s="31"/>
      <c r="CB2155" s="31"/>
      <c r="CC2155" s="31"/>
      <c r="CD2155" s="31"/>
      <c r="CE2155" s="31"/>
      <c r="CF2155" s="31"/>
      <c r="CG2155" s="31"/>
      <c r="CH2155" s="31"/>
      <c r="CI2155" s="31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</row>
    <row r="2156" spans="1:99" x14ac:dyDescent="0.15">
      <c r="A2156" s="3"/>
      <c r="B2156" s="3"/>
      <c r="C2156" s="3"/>
      <c r="D2156" s="3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4"/>
      <c r="AD2156" s="3"/>
      <c r="AE2156" s="3"/>
      <c r="AF2156" s="3"/>
      <c r="AG2156" s="3"/>
      <c r="AH2156" s="3"/>
      <c r="AI2156" s="3"/>
      <c r="AJ2156" s="3"/>
      <c r="AK2156" s="3"/>
      <c r="AL2156" s="3"/>
      <c r="AM2156" s="1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0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29"/>
      <c r="BQ2156" s="34"/>
      <c r="BR2156" s="34"/>
      <c r="BS2156" s="34"/>
      <c r="BT2156" s="34"/>
      <c r="BU2156" s="34"/>
      <c r="BV2156" s="34"/>
      <c r="BW2156" s="34"/>
      <c r="BX2156" s="34"/>
      <c r="BY2156" s="31"/>
      <c r="BZ2156" s="31"/>
      <c r="CA2156" s="31"/>
      <c r="CB2156" s="31"/>
      <c r="CC2156" s="31"/>
      <c r="CD2156" s="31"/>
      <c r="CE2156" s="31"/>
      <c r="CF2156" s="31"/>
      <c r="CG2156" s="31"/>
      <c r="CH2156" s="31"/>
      <c r="CI2156" s="31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</row>
    <row r="2157" spans="1:99" x14ac:dyDescent="0.15">
      <c r="A2157" s="3"/>
      <c r="B2157" s="3"/>
      <c r="C2157" s="3"/>
      <c r="D2157" s="3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4"/>
      <c r="AD2157" s="3"/>
      <c r="AE2157" s="3"/>
      <c r="AF2157" s="3"/>
      <c r="AG2157" s="3"/>
      <c r="AH2157" s="3"/>
      <c r="AI2157" s="3"/>
      <c r="AJ2157" s="3"/>
      <c r="AK2157" s="3"/>
      <c r="AL2157" s="3"/>
      <c r="AM2157" s="1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0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29"/>
      <c r="BQ2157" s="34"/>
      <c r="BR2157" s="34"/>
      <c r="BS2157" s="34"/>
      <c r="BT2157" s="34"/>
      <c r="BU2157" s="34"/>
      <c r="BV2157" s="34"/>
      <c r="BW2157" s="34"/>
      <c r="BX2157" s="34"/>
      <c r="BY2157" s="31"/>
      <c r="BZ2157" s="31"/>
      <c r="CA2157" s="31"/>
      <c r="CB2157" s="31"/>
      <c r="CC2157" s="31"/>
      <c r="CD2157" s="31"/>
      <c r="CE2157" s="31"/>
      <c r="CF2157" s="31"/>
      <c r="CG2157" s="31"/>
      <c r="CH2157" s="31"/>
      <c r="CI2157" s="31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</row>
    <row r="2158" spans="1:99" x14ac:dyDescent="0.15">
      <c r="A2158" s="3"/>
      <c r="B2158" s="3"/>
      <c r="C2158" s="3"/>
      <c r="D2158" s="3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4"/>
      <c r="AD2158" s="3"/>
      <c r="AE2158" s="3"/>
      <c r="AF2158" s="3"/>
      <c r="AG2158" s="3"/>
      <c r="AH2158" s="3"/>
      <c r="AI2158" s="3"/>
      <c r="AJ2158" s="3"/>
      <c r="AK2158" s="3"/>
      <c r="AL2158" s="3"/>
      <c r="AM2158" s="1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0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29"/>
      <c r="BQ2158" s="34"/>
      <c r="BR2158" s="34"/>
      <c r="BS2158" s="34"/>
      <c r="BT2158" s="34"/>
      <c r="BU2158" s="34"/>
      <c r="BV2158" s="34"/>
      <c r="BW2158" s="34"/>
      <c r="BX2158" s="34"/>
      <c r="BY2158" s="31"/>
      <c r="BZ2158" s="31"/>
      <c r="CA2158" s="31"/>
      <c r="CB2158" s="31"/>
      <c r="CC2158" s="31"/>
      <c r="CD2158" s="31"/>
      <c r="CE2158" s="31"/>
      <c r="CF2158" s="31"/>
      <c r="CG2158" s="31"/>
      <c r="CH2158" s="31"/>
      <c r="CI2158" s="31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</row>
    <row r="2159" spans="1:99" x14ac:dyDescent="0.15">
      <c r="A2159" s="3"/>
      <c r="B2159" s="3"/>
      <c r="C2159" s="3"/>
      <c r="D2159" s="3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4"/>
      <c r="AD2159" s="3"/>
      <c r="AE2159" s="3"/>
      <c r="AF2159" s="3"/>
      <c r="AG2159" s="3"/>
      <c r="AH2159" s="3"/>
      <c r="AI2159" s="3"/>
      <c r="AJ2159" s="3"/>
      <c r="AK2159" s="3"/>
      <c r="AL2159" s="3"/>
      <c r="AM2159" s="1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0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29"/>
      <c r="BQ2159" s="34"/>
      <c r="BR2159" s="34"/>
      <c r="BS2159" s="34"/>
      <c r="BT2159" s="34"/>
      <c r="BU2159" s="34"/>
      <c r="BV2159" s="34"/>
      <c r="BW2159" s="34"/>
      <c r="BX2159" s="34"/>
      <c r="BY2159" s="31"/>
      <c r="BZ2159" s="31"/>
      <c r="CA2159" s="31"/>
      <c r="CB2159" s="31"/>
      <c r="CC2159" s="31"/>
      <c r="CD2159" s="31"/>
      <c r="CE2159" s="31"/>
      <c r="CF2159" s="31"/>
      <c r="CG2159" s="31"/>
      <c r="CH2159" s="31"/>
      <c r="CI2159" s="31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</row>
    <row r="2160" spans="1:99" x14ac:dyDescent="0.15">
      <c r="A2160" s="3"/>
      <c r="B2160" s="3"/>
      <c r="C2160" s="3"/>
      <c r="D2160" s="3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4"/>
      <c r="AD2160" s="3"/>
      <c r="AE2160" s="3"/>
      <c r="AF2160" s="3"/>
      <c r="AG2160" s="3"/>
      <c r="AH2160" s="3"/>
      <c r="AI2160" s="3"/>
      <c r="AJ2160" s="3"/>
      <c r="AK2160" s="3"/>
      <c r="AL2160" s="3"/>
      <c r="AM2160" s="1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0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29"/>
      <c r="BQ2160" s="34"/>
      <c r="BR2160" s="34"/>
      <c r="BS2160" s="34"/>
      <c r="BT2160" s="34"/>
      <c r="BU2160" s="34"/>
      <c r="BV2160" s="34"/>
      <c r="BW2160" s="34"/>
      <c r="BX2160" s="34"/>
      <c r="BY2160" s="31"/>
      <c r="BZ2160" s="31"/>
      <c r="CA2160" s="31"/>
      <c r="CB2160" s="31"/>
      <c r="CC2160" s="31"/>
      <c r="CD2160" s="31"/>
      <c r="CE2160" s="31"/>
      <c r="CF2160" s="31"/>
      <c r="CG2160" s="31"/>
      <c r="CH2160" s="31"/>
      <c r="CI2160" s="31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</row>
    <row r="2161" spans="1:99" x14ac:dyDescent="0.15">
      <c r="A2161" s="3"/>
      <c r="B2161" s="3"/>
      <c r="C2161" s="3"/>
      <c r="D2161" s="3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4"/>
      <c r="AD2161" s="3"/>
      <c r="AE2161" s="3"/>
      <c r="AF2161" s="3"/>
      <c r="AG2161" s="3"/>
      <c r="AH2161" s="3"/>
      <c r="AI2161" s="3"/>
      <c r="AJ2161" s="3"/>
      <c r="AK2161" s="3"/>
      <c r="AL2161" s="3"/>
      <c r="AM2161" s="1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0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29"/>
      <c r="BQ2161" s="34"/>
      <c r="BR2161" s="34"/>
      <c r="BS2161" s="34"/>
      <c r="BT2161" s="34"/>
      <c r="BU2161" s="34"/>
      <c r="BV2161" s="34"/>
      <c r="BW2161" s="34"/>
      <c r="BX2161" s="34"/>
      <c r="BY2161" s="31"/>
      <c r="BZ2161" s="31"/>
      <c r="CA2161" s="31"/>
      <c r="CB2161" s="31"/>
      <c r="CC2161" s="31"/>
      <c r="CD2161" s="31"/>
      <c r="CE2161" s="31"/>
      <c r="CF2161" s="31"/>
      <c r="CG2161" s="31"/>
      <c r="CH2161" s="31"/>
      <c r="CI2161" s="31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</row>
    <row r="2162" spans="1:99" x14ac:dyDescent="0.15">
      <c r="A2162" s="3"/>
      <c r="B2162" s="3"/>
      <c r="C2162" s="3"/>
      <c r="D2162" s="3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4"/>
      <c r="AD2162" s="3"/>
      <c r="AE2162" s="3"/>
      <c r="AF2162" s="3"/>
      <c r="AG2162" s="3"/>
      <c r="AH2162" s="3"/>
      <c r="AI2162" s="3"/>
      <c r="AJ2162" s="3"/>
      <c r="AK2162" s="3"/>
      <c r="AL2162" s="3"/>
      <c r="AM2162" s="1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0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29"/>
      <c r="BQ2162" s="34"/>
      <c r="BR2162" s="34"/>
      <c r="BS2162" s="34"/>
      <c r="BT2162" s="34"/>
      <c r="BU2162" s="34"/>
      <c r="BV2162" s="34"/>
      <c r="BW2162" s="34"/>
      <c r="BX2162" s="34"/>
      <c r="BY2162" s="31"/>
      <c r="BZ2162" s="31"/>
      <c r="CA2162" s="31"/>
      <c r="CB2162" s="31"/>
      <c r="CC2162" s="31"/>
      <c r="CD2162" s="31"/>
      <c r="CE2162" s="31"/>
      <c r="CF2162" s="31"/>
      <c r="CG2162" s="31"/>
      <c r="CH2162" s="31"/>
      <c r="CI2162" s="31"/>
      <c r="CJ2162" s="3"/>
      <c r="CK2162" s="3"/>
      <c r="CL2162" s="3"/>
      <c r="CM2162" s="3"/>
      <c r="CN2162" s="3"/>
      <c r="CO2162" s="3"/>
      <c r="CP2162" s="3"/>
      <c r="CQ2162" s="3"/>
      <c r="CR2162" s="3"/>
      <c r="CS2162" s="3"/>
      <c r="CT2162" s="3"/>
      <c r="CU2162" s="3"/>
    </row>
    <row r="2163" spans="1:99" x14ac:dyDescent="0.15">
      <c r="A2163" s="3"/>
      <c r="B2163" s="3"/>
      <c r="C2163" s="3"/>
      <c r="D2163" s="3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4"/>
      <c r="AD2163" s="3"/>
      <c r="AE2163" s="3"/>
      <c r="AF2163" s="3"/>
      <c r="AG2163" s="3"/>
      <c r="AH2163" s="3"/>
      <c r="AI2163" s="3"/>
      <c r="AJ2163" s="3"/>
      <c r="AK2163" s="3"/>
      <c r="AL2163" s="3"/>
      <c r="AM2163" s="1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0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29"/>
      <c r="BQ2163" s="34"/>
      <c r="BR2163" s="34"/>
      <c r="BS2163" s="34"/>
      <c r="BT2163" s="34"/>
      <c r="BU2163" s="34"/>
      <c r="BV2163" s="34"/>
      <c r="BW2163" s="34"/>
      <c r="BX2163" s="34"/>
      <c r="BY2163" s="31"/>
      <c r="BZ2163" s="31"/>
      <c r="CA2163" s="31"/>
      <c r="CB2163" s="31"/>
      <c r="CC2163" s="31"/>
      <c r="CD2163" s="31"/>
      <c r="CE2163" s="31"/>
      <c r="CF2163" s="31"/>
      <c r="CG2163" s="31"/>
      <c r="CH2163" s="31"/>
      <c r="CI2163" s="31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  <c r="CU2163" s="3"/>
    </row>
    <row r="2164" spans="1:99" x14ac:dyDescent="0.15">
      <c r="A2164" s="3"/>
      <c r="B2164" s="3"/>
      <c r="C2164" s="3"/>
      <c r="D2164" s="3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4"/>
      <c r="AD2164" s="3"/>
      <c r="AE2164" s="3"/>
      <c r="AF2164" s="3"/>
      <c r="AG2164" s="3"/>
      <c r="AH2164" s="3"/>
      <c r="AI2164" s="3"/>
      <c r="AJ2164" s="3"/>
      <c r="AK2164" s="3"/>
      <c r="AL2164" s="3"/>
      <c r="AM2164" s="1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30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"/>
      <c r="BP2164" s="29"/>
      <c r="BQ2164" s="34"/>
      <c r="BR2164" s="34"/>
      <c r="BS2164" s="34"/>
      <c r="BT2164" s="34"/>
      <c r="BU2164" s="34"/>
      <c r="BV2164" s="34"/>
      <c r="BW2164" s="34"/>
      <c r="BX2164" s="34"/>
      <c r="BY2164" s="31"/>
      <c r="BZ2164" s="31"/>
      <c r="CA2164" s="31"/>
      <c r="CB2164" s="31"/>
      <c r="CC2164" s="31"/>
      <c r="CD2164" s="31"/>
      <c r="CE2164" s="31"/>
      <c r="CF2164" s="31"/>
      <c r="CG2164" s="31"/>
      <c r="CH2164" s="31"/>
      <c r="CI2164" s="31"/>
      <c r="CJ2164" s="3"/>
      <c r="CK2164" s="3"/>
      <c r="CL2164" s="3"/>
      <c r="CM2164" s="3"/>
      <c r="CN2164" s="3"/>
      <c r="CO2164" s="3"/>
      <c r="CP2164" s="3"/>
      <c r="CQ2164" s="3"/>
      <c r="CR2164" s="3"/>
      <c r="CS2164" s="3"/>
      <c r="CT2164" s="3"/>
      <c r="CU2164" s="3"/>
    </row>
    <row r="2165" spans="1:99" x14ac:dyDescent="0.15">
      <c r="A2165" s="3"/>
      <c r="B2165" s="3"/>
      <c r="C2165" s="3"/>
      <c r="D2165" s="3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4"/>
      <c r="AD2165" s="3"/>
      <c r="AE2165" s="3"/>
      <c r="AF2165" s="3"/>
      <c r="AG2165" s="3"/>
      <c r="AH2165" s="3"/>
      <c r="AI2165" s="3"/>
      <c r="AJ2165" s="3"/>
      <c r="AK2165" s="3"/>
      <c r="AL2165" s="3"/>
      <c r="AM2165" s="1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0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"/>
      <c r="BP2165" s="29"/>
      <c r="BQ2165" s="34"/>
      <c r="BR2165" s="34"/>
      <c r="BS2165" s="34"/>
      <c r="BT2165" s="34"/>
      <c r="BU2165" s="34"/>
      <c r="BV2165" s="34"/>
      <c r="BW2165" s="34"/>
      <c r="BX2165" s="34"/>
      <c r="BY2165" s="31"/>
      <c r="BZ2165" s="31"/>
      <c r="CA2165" s="31"/>
      <c r="CB2165" s="31"/>
      <c r="CC2165" s="31"/>
      <c r="CD2165" s="31"/>
      <c r="CE2165" s="31"/>
      <c r="CF2165" s="31"/>
      <c r="CG2165" s="31"/>
      <c r="CH2165" s="31"/>
      <c r="CI2165" s="31"/>
      <c r="CJ2165" s="3"/>
      <c r="CK2165" s="3"/>
      <c r="CL2165" s="3"/>
      <c r="CM2165" s="3"/>
      <c r="CN2165" s="3"/>
      <c r="CO2165" s="3"/>
      <c r="CP2165" s="3"/>
      <c r="CQ2165" s="3"/>
      <c r="CR2165" s="3"/>
      <c r="CS2165" s="3"/>
      <c r="CT2165" s="3"/>
      <c r="CU2165" s="3"/>
    </row>
    <row r="2166" spans="1:99" x14ac:dyDescent="0.15">
      <c r="A2166" s="3"/>
      <c r="B2166" s="3"/>
      <c r="C2166" s="3"/>
      <c r="D2166" s="3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4"/>
      <c r="AD2166" s="3"/>
      <c r="AE2166" s="3"/>
      <c r="AF2166" s="3"/>
      <c r="AG2166" s="3"/>
      <c r="AH2166" s="3"/>
      <c r="AI2166" s="3"/>
      <c r="AJ2166" s="3"/>
      <c r="AK2166" s="3"/>
      <c r="AL2166" s="3"/>
      <c r="AM2166" s="1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30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"/>
      <c r="BP2166" s="29"/>
      <c r="BQ2166" s="34"/>
      <c r="BR2166" s="34"/>
      <c r="BS2166" s="34"/>
      <c r="BT2166" s="34"/>
      <c r="BU2166" s="34"/>
      <c r="BV2166" s="34"/>
      <c r="BW2166" s="34"/>
      <c r="BX2166" s="34"/>
      <c r="BY2166" s="31"/>
      <c r="BZ2166" s="31"/>
      <c r="CA2166" s="31"/>
      <c r="CB2166" s="31"/>
      <c r="CC2166" s="31"/>
      <c r="CD2166" s="31"/>
      <c r="CE2166" s="31"/>
      <c r="CF2166" s="31"/>
      <c r="CG2166" s="31"/>
      <c r="CH2166" s="31"/>
      <c r="CI2166" s="31"/>
      <c r="CJ2166" s="3"/>
      <c r="CK2166" s="3"/>
      <c r="CL2166" s="3"/>
      <c r="CM2166" s="3"/>
      <c r="CN2166" s="3"/>
      <c r="CO2166" s="3"/>
      <c r="CP2166" s="3"/>
      <c r="CQ2166" s="3"/>
      <c r="CR2166" s="3"/>
      <c r="CS2166" s="3"/>
      <c r="CT2166" s="3"/>
      <c r="CU2166" s="3"/>
    </row>
    <row r="2167" spans="1:99" x14ac:dyDescent="0.15">
      <c r="A2167" s="3"/>
      <c r="B2167" s="3"/>
      <c r="C2167" s="3"/>
      <c r="D2167" s="3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4"/>
      <c r="AD2167" s="3"/>
      <c r="AE2167" s="3"/>
      <c r="AF2167" s="3"/>
      <c r="AG2167" s="3"/>
      <c r="AH2167" s="3"/>
      <c r="AI2167" s="3"/>
      <c r="AJ2167" s="3"/>
      <c r="AK2167" s="3"/>
      <c r="AL2167" s="3"/>
      <c r="AM2167" s="1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30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  <c r="BO2167" s="3"/>
      <c r="BP2167" s="29"/>
      <c r="BQ2167" s="34"/>
      <c r="BR2167" s="34"/>
      <c r="BS2167" s="34"/>
      <c r="BT2167" s="34"/>
      <c r="BU2167" s="34"/>
      <c r="BV2167" s="34"/>
      <c r="BW2167" s="34"/>
      <c r="BX2167" s="34"/>
      <c r="BY2167" s="31"/>
      <c r="BZ2167" s="31"/>
      <c r="CA2167" s="31"/>
      <c r="CB2167" s="31"/>
      <c r="CC2167" s="31"/>
      <c r="CD2167" s="31"/>
      <c r="CE2167" s="31"/>
      <c r="CF2167" s="31"/>
      <c r="CG2167" s="31"/>
      <c r="CH2167" s="31"/>
      <c r="CI2167" s="31"/>
      <c r="CJ2167" s="3"/>
      <c r="CK2167" s="3"/>
      <c r="CL2167" s="3"/>
      <c r="CM2167" s="3"/>
      <c r="CN2167" s="3"/>
      <c r="CO2167" s="3"/>
      <c r="CP2167" s="3"/>
      <c r="CQ2167" s="3"/>
      <c r="CR2167" s="3"/>
      <c r="CS2167" s="3"/>
      <c r="CT2167" s="3"/>
      <c r="CU2167" s="3"/>
    </row>
    <row r="2168" spans="1:99" x14ac:dyDescent="0.15">
      <c r="A2168" s="3"/>
      <c r="B2168" s="3"/>
      <c r="C2168" s="3"/>
      <c r="D2168" s="3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4"/>
      <c r="AD2168" s="3"/>
      <c r="AE2168" s="3"/>
      <c r="AF2168" s="3"/>
      <c r="AG2168" s="3"/>
      <c r="AH2168" s="3"/>
      <c r="AI2168" s="3"/>
      <c r="AJ2168" s="3"/>
      <c r="AK2168" s="3"/>
      <c r="AL2168" s="3"/>
      <c r="AM2168" s="1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  <c r="AX2168" s="3"/>
      <c r="AY2168" s="30"/>
      <c r="AZ2168" s="3"/>
      <c r="BA2168" s="3"/>
      <c r="BB2168" s="3"/>
      <c r="BC2168" s="3"/>
      <c r="BD2168" s="3"/>
      <c r="BE2168" s="3"/>
      <c r="BF2168" s="3"/>
      <c r="BG2168" s="3"/>
      <c r="BH2168" s="3"/>
      <c r="BI2168" s="3"/>
      <c r="BJ2168" s="3"/>
      <c r="BK2168" s="3"/>
      <c r="BL2168" s="3"/>
      <c r="BM2168" s="3"/>
      <c r="BN2168" s="3"/>
      <c r="BO2168" s="3"/>
      <c r="BP2168" s="29"/>
      <c r="BQ2168" s="34"/>
      <c r="BR2168" s="34"/>
      <c r="BS2168" s="34"/>
      <c r="BT2168" s="34"/>
      <c r="BU2168" s="34"/>
      <c r="BV2168" s="34"/>
      <c r="BW2168" s="34"/>
      <c r="BX2168" s="34"/>
      <c r="BY2168" s="31"/>
      <c r="BZ2168" s="31"/>
      <c r="CA2168" s="31"/>
      <c r="CB2168" s="31"/>
      <c r="CC2168" s="31"/>
      <c r="CD2168" s="31"/>
      <c r="CE2168" s="31"/>
      <c r="CF2168" s="31"/>
      <c r="CG2168" s="31"/>
      <c r="CH2168" s="31"/>
      <c r="CI2168" s="31"/>
      <c r="CJ2168" s="3"/>
      <c r="CK2168" s="3"/>
      <c r="CL2168" s="3"/>
      <c r="CM2168" s="3"/>
      <c r="CN2168" s="3"/>
      <c r="CO2168" s="3"/>
      <c r="CP2168" s="3"/>
      <c r="CQ2168" s="3"/>
      <c r="CR2168" s="3"/>
      <c r="CS2168" s="3"/>
      <c r="CT2168" s="3"/>
      <c r="CU2168" s="3"/>
    </row>
    <row r="2169" spans="1:99" x14ac:dyDescent="0.15">
      <c r="A2169" s="3"/>
      <c r="B2169" s="3"/>
      <c r="C2169" s="3"/>
      <c r="D2169" s="3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4"/>
      <c r="AD2169" s="3"/>
      <c r="AE2169" s="3"/>
      <c r="AF2169" s="3"/>
      <c r="AG2169" s="3"/>
      <c r="AH2169" s="3"/>
      <c r="AI2169" s="3"/>
      <c r="AJ2169" s="3"/>
      <c r="AK2169" s="3"/>
      <c r="AL2169" s="3"/>
      <c r="AM2169" s="1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  <c r="AX2169" s="3"/>
      <c r="AY2169" s="30"/>
      <c r="AZ2169" s="3"/>
      <c r="BA2169" s="3"/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  <c r="BL2169" s="3"/>
      <c r="BM2169" s="3"/>
      <c r="BN2169" s="3"/>
      <c r="BO2169" s="3"/>
      <c r="BP2169" s="29"/>
      <c r="BQ2169" s="34"/>
      <c r="BR2169" s="34"/>
      <c r="BS2169" s="34"/>
      <c r="BT2169" s="34"/>
      <c r="BU2169" s="34"/>
      <c r="BV2169" s="34"/>
      <c r="BW2169" s="34"/>
      <c r="BX2169" s="34"/>
      <c r="BY2169" s="31"/>
      <c r="BZ2169" s="31"/>
      <c r="CA2169" s="31"/>
      <c r="CB2169" s="31"/>
      <c r="CC2169" s="31"/>
      <c r="CD2169" s="31"/>
      <c r="CE2169" s="31"/>
      <c r="CF2169" s="31"/>
      <c r="CG2169" s="31"/>
      <c r="CH2169" s="31"/>
      <c r="CI2169" s="31"/>
      <c r="CJ2169" s="3"/>
      <c r="CK2169" s="3"/>
      <c r="CL2169" s="3"/>
      <c r="CM2169" s="3"/>
      <c r="CN2169" s="3"/>
      <c r="CO2169" s="3"/>
      <c r="CP2169" s="3"/>
      <c r="CQ2169" s="3"/>
      <c r="CR2169" s="3"/>
      <c r="CS2169" s="3"/>
      <c r="CT2169" s="3"/>
      <c r="CU2169" s="3"/>
    </row>
    <row r="2170" spans="1:99" x14ac:dyDescent="0.15">
      <c r="A2170" s="3"/>
      <c r="B2170" s="3"/>
      <c r="C2170" s="3"/>
      <c r="D2170" s="3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4"/>
      <c r="AD2170" s="3"/>
      <c r="AE2170" s="3"/>
      <c r="AF2170" s="3"/>
      <c r="AG2170" s="3"/>
      <c r="AH2170" s="3"/>
      <c r="AI2170" s="3"/>
      <c r="AJ2170" s="3"/>
      <c r="AK2170" s="3"/>
      <c r="AL2170" s="3"/>
      <c r="AM2170" s="1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  <c r="AX2170" s="3"/>
      <c r="AY2170" s="30"/>
      <c r="AZ2170" s="3"/>
      <c r="BA2170" s="3"/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  <c r="BL2170" s="3"/>
      <c r="BM2170" s="3"/>
      <c r="BN2170" s="3"/>
      <c r="BO2170" s="3"/>
      <c r="BP2170" s="29"/>
      <c r="BQ2170" s="34"/>
      <c r="BR2170" s="34"/>
      <c r="BS2170" s="34"/>
      <c r="BT2170" s="34"/>
      <c r="BU2170" s="34"/>
      <c r="BV2170" s="34"/>
      <c r="BW2170" s="34"/>
      <c r="BX2170" s="34"/>
      <c r="BY2170" s="31"/>
      <c r="BZ2170" s="31"/>
      <c r="CA2170" s="31"/>
      <c r="CB2170" s="31"/>
      <c r="CC2170" s="31"/>
      <c r="CD2170" s="31"/>
      <c r="CE2170" s="31"/>
      <c r="CF2170" s="31"/>
      <c r="CG2170" s="31"/>
      <c r="CH2170" s="31"/>
      <c r="CI2170" s="31"/>
      <c r="CJ2170" s="3"/>
      <c r="CK2170" s="3"/>
      <c r="CL2170" s="3"/>
      <c r="CM2170" s="3"/>
      <c r="CN2170" s="3"/>
      <c r="CO2170" s="3"/>
      <c r="CP2170" s="3"/>
      <c r="CQ2170" s="3"/>
      <c r="CR2170" s="3"/>
      <c r="CS2170" s="3"/>
      <c r="CT2170" s="3"/>
      <c r="CU2170" s="3"/>
    </row>
    <row r="2171" spans="1:99" x14ac:dyDescent="0.15">
      <c r="A2171" s="3"/>
      <c r="B2171" s="3"/>
      <c r="C2171" s="3"/>
      <c r="D2171" s="3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4"/>
      <c r="AD2171" s="3"/>
      <c r="AE2171" s="3"/>
      <c r="AF2171" s="3"/>
      <c r="AG2171" s="3"/>
      <c r="AH2171" s="3"/>
      <c r="AI2171" s="3"/>
      <c r="AJ2171" s="3"/>
      <c r="AK2171" s="3"/>
      <c r="AL2171" s="3"/>
      <c r="AM2171" s="1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30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  <c r="BO2171" s="3"/>
      <c r="BP2171" s="29"/>
      <c r="BQ2171" s="34"/>
      <c r="BR2171" s="34"/>
      <c r="BS2171" s="34"/>
      <c r="BT2171" s="34"/>
      <c r="BU2171" s="34"/>
      <c r="BV2171" s="34"/>
      <c r="BW2171" s="34"/>
      <c r="BX2171" s="34"/>
      <c r="BY2171" s="31"/>
      <c r="BZ2171" s="31"/>
      <c r="CA2171" s="31"/>
      <c r="CB2171" s="31"/>
      <c r="CC2171" s="31"/>
      <c r="CD2171" s="31"/>
      <c r="CE2171" s="31"/>
      <c r="CF2171" s="31"/>
      <c r="CG2171" s="31"/>
      <c r="CH2171" s="31"/>
      <c r="CI2171" s="31"/>
      <c r="CJ2171" s="3"/>
      <c r="CK2171" s="3"/>
      <c r="CL2171" s="3"/>
      <c r="CM2171" s="3"/>
      <c r="CN2171" s="3"/>
      <c r="CO2171" s="3"/>
      <c r="CP2171" s="3"/>
      <c r="CQ2171" s="3"/>
      <c r="CR2171" s="3"/>
      <c r="CS2171" s="3"/>
      <c r="CT2171" s="3"/>
      <c r="CU2171" s="3"/>
    </row>
    <row r="2172" spans="1:99" x14ac:dyDescent="0.15">
      <c r="A2172" s="3"/>
      <c r="B2172" s="3"/>
      <c r="C2172" s="3"/>
      <c r="D2172" s="3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4"/>
      <c r="AD2172" s="3"/>
      <c r="AE2172" s="3"/>
      <c r="AF2172" s="3"/>
      <c r="AG2172" s="3"/>
      <c r="AH2172" s="3"/>
      <c r="AI2172" s="3"/>
      <c r="AJ2172" s="3"/>
      <c r="AK2172" s="3"/>
      <c r="AL2172" s="3"/>
      <c r="AM2172" s="1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0"/>
      <c r="AZ2172" s="3"/>
      <c r="BA2172" s="3"/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  <c r="BL2172" s="3"/>
      <c r="BM2172" s="3"/>
      <c r="BN2172" s="3"/>
      <c r="BO2172" s="3"/>
      <c r="BP2172" s="29"/>
      <c r="BQ2172" s="34"/>
      <c r="BR2172" s="34"/>
      <c r="BS2172" s="34"/>
      <c r="BT2172" s="34"/>
      <c r="BU2172" s="34"/>
      <c r="BV2172" s="34"/>
      <c r="BW2172" s="34"/>
      <c r="BX2172" s="34"/>
      <c r="BY2172" s="31"/>
      <c r="BZ2172" s="31"/>
      <c r="CA2172" s="31"/>
      <c r="CB2172" s="31"/>
      <c r="CC2172" s="31"/>
      <c r="CD2172" s="31"/>
      <c r="CE2172" s="31"/>
      <c r="CF2172" s="31"/>
      <c r="CG2172" s="31"/>
      <c r="CH2172" s="31"/>
      <c r="CI2172" s="31"/>
      <c r="CJ2172" s="3"/>
      <c r="CK2172" s="3"/>
      <c r="CL2172" s="3"/>
      <c r="CM2172" s="3"/>
      <c r="CN2172" s="3"/>
      <c r="CO2172" s="3"/>
      <c r="CP2172" s="3"/>
      <c r="CQ2172" s="3"/>
      <c r="CR2172" s="3"/>
      <c r="CS2172" s="3"/>
      <c r="CT2172" s="3"/>
      <c r="CU2172" s="3"/>
    </row>
    <row r="2173" spans="1:99" x14ac:dyDescent="0.15">
      <c r="A2173" s="3"/>
      <c r="B2173" s="3"/>
      <c r="C2173" s="3"/>
      <c r="D2173" s="3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4"/>
      <c r="AD2173" s="3"/>
      <c r="AE2173" s="3"/>
      <c r="AF2173" s="3"/>
      <c r="AG2173" s="3"/>
      <c r="AH2173" s="3"/>
      <c r="AI2173" s="3"/>
      <c r="AJ2173" s="3"/>
      <c r="AK2173" s="3"/>
      <c r="AL2173" s="3"/>
      <c r="AM2173" s="1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  <c r="AX2173" s="3"/>
      <c r="AY2173" s="30"/>
      <c r="AZ2173" s="3"/>
      <c r="BA2173" s="3"/>
      <c r="BB2173" s="3"/>
      <c r="BC2173" s="3"/>
      <c r="BD2173" s="3"/>
      <c r="BE2173" s="3"/>
      <c r="BF2173" s="3"/>
      <c r="BG2173" s="3"/>
      <c r="BH2173" s="3"/>
      <c r="BI2173" s="3"/>
      <c r="BJ2173" s="3"/>
      <c r="BK2173" s="3"/>
      <c r="BL2173" s="3"/>
      <c r="BM2173" s="3"/>
      <c r="BN2173" s="3"/>
      <c r="BO2173" s="3"/>
      <c r="BP2173" s="29"/>
      <c r="BQ2173" s="34"/>
      <c r="BR2173" s="34"/>
      <c r="BS2173" s="34"/>
      <c r="BT2173" s="34"/>
      <c r="BU2173" s="34"/>
      <c r="BV2173" s="34"/>
      <c r="BW2173" s="34"/>
      <c r="BX2173" s="34"/>
      <c r="BY2173" s="31"/>
      <c r="BZ2173" s="31"/>
      <c r="CA2173" s="31"/>
      <c r="CB2173" s="31"/>
      <c r="CC2173" s="31"/>
      <c r="CD2173" s="31"/>
      <c r="CE2173" s="31"/>
      <c r="CF2173" s="31"/>
      <c r="CG2173" s="31"/>
      <c r="CH2173" s="31"/>
      <c r="CI2173" s="31"/>
      <c r="CJ2173" s="3"/>
      <c r="CK2173" s="3"/>
      <c r="CL2173" s="3"/>
      <c r="CM2173" s="3"/>
      <c r="CN2173" s="3"/>
      <c r="CO2173" s="3"/>
      <c r="CP2173" s="3"/>
      <c r="CQ2173" s="3"/>
      <c r="CR2173" s="3"/>
      <c r="CS2173" s="3"/>
      <c r="CT2173" s="3"/>
      <c r="CU2173" s="3"/>
    </row>
    <row r="2174" spans="1:99" x14ac:dyDescent="0.15">
      <c r="A2174" s="3"/>
      <c r="B2174" s="3"/>
      <c r="C2174" s="3"/>
      <c r="D2174" s="3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4"/>
      <c r="AD2174" s="3"/>
      <c r="AE2174" s="3"/>
      <c r="AF2174" s="3"/>
      <c r="AG2174" s="3"/>
      <c r="AH2174" s="3"/>
      <c r="AI2174" s="3"/>
      <c r="AJ2174" s="3"/>
      <c r="AK2174" s="3"/>
      <c r="AL2174" s="3"/>
      <c r="AM2174" s="1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"/>
      <c r="AY2174" s="30"/>
      <c r="AZ2174" s="3"/>
      <c r="BA2174" s="3"/>
      <c r="BB2174" s="3"/>
      <c r="BC2174" s="3"/>
      <c r="BD2174" s="3"/>
      <c r="BE2174" s="3"/>
      <c r="BF2174" s="3"/>
      <c r="BG2174" s="3"/>
      <c r="BH2174" s="3"/>
      <c r="BI2174" s="3"/>
      <c r="BJ2174" s="3"/>
      <c r="BK2174" s="3"/>
      <c r="BL2174" s="3"/>
      <c r="BM2174" s="3"/>
      <c r="BN2174" s="3"/>
      <c r="BO2174" s="3"/>
      <c r="BP2174" s="29"/>
      <c r="BQ2174" s="34"/>
      <c r="BR2174" s="34"/>
      <c r="BS2174" s="34"/>
      <c r="BT2174" s="34"/>
      <c r="BU2174" s="34"/>
      <c r="BV2174" s="34"/>
      <c r="BW2174" s="34"/>
      <c r="BX2174" s="34"/>
      <c r="BY2174" s="31"/>
      <c r="BZ2174" s="31"/>
      <c r="CA2174" s="31"/>
      <c r="CB2174" s="31"/>
      <c r="CC2174" s="31"/>
      <c r="CD2174" s="31"/>
      <c r="CE2174" s="31"/>
      <c r="CF2174" s="31"/>
      <c r="CG2174" s="31"/>
      <c r="CH2174" s="31"/>
      <c r="CI2174" s="31"/>
      <c r="CJ2174" s="3"/>
      <c r="CK2174" s="3"/>
      <c r="CL2174" s="3"/>
      <c r="CM2174" s="3"/>
      <c r="CN2174" s="3"/>
      <c r="CO2174" s="3"/>
      <c r="CP2174" s="3"/>
      <c r="CQ2174" s="3"/>
      <c r="CR2174" s="3"/>
      <c r="CS2174" s="3"/>
      <c r="CT2174" s="3"/>
      <c r="CU2174" s="3"/>
    </row>
    <row r="2175" spans="1:99" x14ac:dyDescent="0.15">
      <c r="A2175" s="3"/>
      <c r="B2175" s="3"/>
      <c r="C2175" s="3"/>
      <c r="D2175" s="3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4"/>
      <c r="AD2175" s="3"/>
      <c r="AE2175" s="3"/>
      <c r="AF2175" s="3"/>
      <c r="AG2175" s="3"/>
      <c r="AH2175" s="3"/>
      <c r="AI2175" s="3"/>
      <c r="AJ2175" s="3"/>
      <c r="AK2175" s="3"/>
      <c r="AL2175" s="3"/>
      <c r="AM2175" s="1"/>
      <c r="AN2175" s="3"/>
      <c r="AO2175" s="3"/>
      <c r="AP2175" s="3"/>
      <c r="AQ2175" s="3"/>
      <c r="AR2175" s="3"/>
      <c r="AS2175" s="3"/>
      <c r="AT2175" s="3"/>
      <c r="AU2175" s="3"/>
      <c r="AV2175" s="3"/>
      <c r="AW2175" s="3"/>
      <c r="AX2175" s="3"/>
      <c r="AY2175" s="30"/>
      <c r="AZ2175" s="3"/>
      <c r="BA2175" s="3"/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  <c r="BL2175" s="3"/>
      <c r="BM2175" s="3"/>
      <c r="BN2175" s="3"/>
      <c r="BO2175" s="3"/>
      <c r="BP2175" s="29"/>
      <c r="BQ2175" s="34"/>
      <c r="BR2175" s="34"/>
      <c r="BS2175" s="34"/>
      <c r="BT2175" s="34"/>
      <c r="BU2175" s="34"/>
      <c r="BV2175" s="34"/>
      <c r="BW2175" s="34"/>
      <c r="BX2175" s="34"/>
      <c r="BY2175" s="31"/>
      <c r="BZ2175" s="31"/>
      <c r="CA2175" s="31"/>
      <c r="CB2175" s="31"/>
      <c r="CC2175" s="31"/>
      <c r="CD2175" s="31"/>
      <c r="CE2175" s="31"/>
      <c r="CF2175" s="31"/>
      <c r="CG2175" s="31"/>
      <c r="CH2175" s="31"/>
      <c r="CI2175" s="31"/>
      <c r="CJ2175" s="3"/>
      <c r="CK2175" s="3"/>
      <c r="CL2175" s="3"/>
      <c r="CM2175" s="3"/>
      <c r="CN2175" s="3"/>
      <c r="CO2175" s="3"/>
      <c r="CP2175" s="3"/>
      <c r="CQ2175" s="3"/>
      <c r="CR2175" s="3"/>
      <c r="CS2175" s="3"/>
      <c r="CT2175" s="3"/>
      <c r="CU2175" s="3"/>
    </row>
    <row r="2176" spans="1:99" x14ac:dyDescent="0.15">
      <c r="A2176" s="3"/>
      <c r="B2176" s="3"/>
      <c r="C2176" s="3"/>
      <c r="D2176" s="3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4"/>
      <c r="AD2176" s="3"/>
      <c r="AE2176" s="3"/>
      <c r="AF2176" s="3"/>
      <c r="AG2176" s="3"/>
      <c r="AH2176" s="3"/>
      <c r="AI2176" s="3"/>
      <c r="AJ2176" s="3"/>
      <c r="AK2176" s="3"/>
      <c r="AL2176" s="3"/>
      <c r="AM2176" s="1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30"/>
      <c r="AZ2176" s="3"/>
      <c r="BA2176" s="3"/>
      <c r="BB2176" s="3"/>
      <c r="BC2176" s="3"/>
      <c r="BD2176" s="3"/>
      <c r="BE2176" s="3"/>
      <c r="BF2176" s="3"/>
      <c r="BG2176" s="3"/>
      <c r="BH2176" s="3"/>
      <c r="BI2176" s="3"/>
      <c r="BJ2176" s="3"/>
      <c r="BK2176" s="3"/>
      <c r="BL2176" s="3"/>
      <c r="BM2176" s="3"/>
      <c r="BN2176" s="3"/>
      <c r="BO2176" s="3"/>
      <c r="BP2176" s="29"/>
      <c r="BQ2176" s="34"/>
      <c r="BR2176" s="34"/>
      <c r="BS2176" s="34"/>
      <c r="BT2176" s="34"/>
      <c r="BU2176" s="34"/>
      <c r="BV2176" s="34"/>
      <c r="BW2176" s="34"/>
      <c r="BX2176" s="34"/>
      <c r="BY2176" s="31"/>
      <c r="BZ2176" s="31"/>
      <c r="CA2176" s="31"/>
      <c r="CB2176" s="31"/>
      <c r="CC2176" s="31"/>
      <c r="CD2176" s="31"/>
      <c r="CE2176" s="31"/>
      <c r="CF2176" s="31"/>
      <c r="CG2176" s="31"/>
      <c r="CH2176" s="31"/>
      <c r="CI2176" s="31"/>
      <c r="CJ2176" s="3"/>
      <c r="CK2176" s="3"/>
      <c r="CL2176" s="3"/>
      <c r="CM2176" s="3"/>
      <c r="CN2176" s="3"/>
      <c r="CO2176" s="3"/>
      <c r="CP2176" s="3"/>
      <c r="CQ2176" s="3"/>
      <c r="CR2176" s="3"/>
      <c r="CS2176" s="3"/>
      <c r="CT2176" s="3"/>
      <c r="CU2176" s="3"/>
    </row>
    <row r="2177" spans="1:99" x14ac:dyDescent="0.15">
      <c r="A2177" s="3"/>
      <c r="B2177" s="3"/>
      <c r="C2177" s="3"/>
      <c r="D2177" s="3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4"/>
      <c r="AD2177" s="3"/>
      <c r="AE2177" s="3"/>
      <c r="AF2177" s="3"/>
      <c r="AG2177" s="3"/>
      <c r="AH2177" s="3"/>
      <c r="AI2177" s="3"/>
      <c r="AJ2177" s="3"/>
      <c r="AK2177" s="3"/>
      <c r="AL2177" s="3"/>
      <c r="AM2177" s="1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  <c r="AX2177" s="3"/>
      <c r="AY2177" s="30"/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  <c r="BL2177" s="3"/>
      <c r="BM2177" s="3"/>
      <c r="BN2177" s="3"/>
      <c r="BO2177" s="3"/>
      <c r="BP2177" s="29"/>
      <c r="BQ2177" s="34"/>
      <c r="BR2177" s="34"/>
      <c r="BS2177" s="34"/>
      <c r="BT2177" s="34"/>
      <c r="BU2177" s="34"/>
      <c r="BV2177" s="34"/>
      <c r="BW2177" s="34"/>
      <c r="BX2177" s="34"/>
      <c r="BY2177" s="31"/>
      <c r="BZ2177" s="31"/>
      <c r="CA2177" s="31"/>
      <c r="CB2177" s="31"/>
      <c r="CC2177" s="31"/>
      <c r="CD2177" s="31"/>
      <c r="CE2177" s="31"/>
      <c r="CF2177" s="31"/>
      <c r="CG2177" s="31"/>
      <c r="CH2177" s="31"/>
      <c r="CI2177" s="31"/>
      <c r="CJ2177" s="3"/>
      <c r="CK2177" s="3"/>
      <c r="CL2177" s="3"/>
      <c r="CM2177" s="3"/>
      <c r="CN2177" s="3"/>
      <c r="CO2177" s="3"/>
      <c r="CP2177" s="3"/>
      <c r="CQ2177" s="3"/>
      <c r="CR2177" s="3"/>
      <c r="CS2177" s="3"/>
      <c r="CT2177" s="3"/>
      <c r="CU2177" s="3"/>
    </row>
    <row r="2178" spans="1:99" x14ac:dyDescent="0.15">
      <c r="A2178" s="3"/>
      <c r="B2178" s="3"/>
      <c r="C2178" s="3"/>
      <c r="D2178" s="3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4"/>
      <c r="AD2178" s="3"/>
      <c r="AE2178" s="3"/>
      <c r="AF2178" s="3"/>
      <c r="AG2178" s="3"/>
      <c r="AH2178" s="3"/>
      <c r="AI2178" s="3"/>
      <c r="AJ2178" s="3"/>
      <c r="AK2178" s="3"/>
      <c r="AL2178" s="3"/>
      <c r="AM2178" s="1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30"/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/>
      <c r="BO2178" s="3"/>
      <c r="BP2178" s="29"/>
      <c r="BQ2178" s="34"/>
      <c r="BR2178" s="34"/>
      <c r="BS2178" s="34"/>
      <c r="BT2178" s="34"/>
      <c r="BU2178" s="34"/>
      <c r="BV2178" s="34"/>
      <c r="BW2178" s="34"/>
      <c r="BX2178" s="34"/>
      <c r="BY2178" s="31"/>
      <c r="BZ2178" s="31"/>
      <c r="CA2178" s="31"/>
      <c r="CB2178" s="31"/>
      <c r="CC2178" s="31"/>
      <c r="CD2178" s="31"/>
      <c r="CE2178" s="31"/>
      <c r="CF2178" s="31"/>
      <c r="CG2178" s="31"/>
      <c r="CH2178" s="31"/>
      <c r="CI2178" s="31"/>
      <c r="CJ2178" s="3"/>
      <c r="CK2178" s="3"/>
      <c r="CL2178" s="3"/>
      <c r="CM2178" s="3"/>
      <c r="CN2178" s="3"/>
      <c r="CO2178" s="3"/>
      <c r="CP2178" s="3"/>
      <c r="CQ2178" s="3"/>
      <c r="CR2178" s="3"/>
      <c r="CS2178" s="3"/>
      <c r="CT2178" s="3"/>
      <c r="CU2178" s="3"/>
    </row>
    <row r="2179" spans="1:99" x14ac:dyDescent="0.15">
      <c r="A2179" s="3"/>
      <c r="B2179" s="3"/>
      <c r="C2179" s="3"/>
      <c r="D2179" s="3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4"/>
      <c r="AD2179" s="3"/>
      <c r="AE2179" s="3"/>
      <c r="AF2179" s="3"/>
      <c r="AG2179" s="3"/>
      <c r="AH2179" s="3"/>
      <c r="AI2179" s="3"/>
      <c r="AJ2179" s="3"/>
      <c r="AK2179" s="3"/>
      <c r="AL2179" s="3"/>
      <c r="AM2179" s="1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30"/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/>
      <c r="BO2179" s="3"/>
      <c r="BP2179" s="29"/>
      <c r="BQ2179" s="34"/>
      <c r="BR2179" s="34"/>
      <c r="BS2179" s="34"/>
      <c r="BT2179" s="34"/>
      <c r="BU2179" s="34"/>
      <c r="BV2179" s="34"/>
      <c r="BW2179" s="34"/>
      <c r="BX2179" s="34"/>
      <c r="BY2179" s="31"/>
      <c r="BZ2179" s="31"/>
      <c r="CA2179" s="31"/>
      <c r="CB2179" s="31"/>
      <c r="CC2179" s="31"/>
      <c r="CD2179" s="31"/>
      <c r="CE2179" s="31"/>
      <c r="CF2179" s="31"/>
      <c r="CG2179" s="31"/>
      <c r="CH2179" s="31"/>
      <c r="CI2179" s="31"/>
      <c r="CJ2179" s="3"/>
      <c r="CK2179" s="3"/>
      <c r="CL2179" s="3"/>
      <c r="CM2179" s="3"/>
      <c r="CN2179" s="3"/>
      <c r="CO2179" s="3"/>
      <c r="CP2179" s="3"/>
      <c r="CQ2179" s="3"/>
      <c r="CR2179" s="3"/>
      <c r="CS2179" s="3"/>
      <c r="CT2179" s="3"/>
      <c r="CU2179" s="3"/>
    </row>
    <row r="2180" spans="1:99" x14ac:dyDescent="0.15">
      <c r="A2180" s="3"/>
      <c r="B2180" s="3"/>
      <c r="C2180" s="3"/>
      <c r="D2180" s="3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4"/>
      <c r="AD2180" s="3"/>
      <c r="AE2180" s="3"/>
      <c r="AF2180" s="3"/>
      <c r="AG2180" s="3"/>
      <c r="AH2180" s="3"/>
      <c r="AI2180" s="3"/>
      <c r="AJ2180" s="3"/>
      <c r="AK2180" s="3"/>
      <c r="AL2180" s="3"/>
      <c r="AM2180" s="1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0"/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/>
      <c r="BO2180" s="3"/>
      <c r="BP2180" s="29"/>
      <c r="BQ2180" s="34"/>
      <c r="BR2180" s="34"/>
      <c r="BS2180" s="34"/>
      <c r="BT2180" s="34"/>
      <c r="BU2180" s="34"/>
      <c r="BV2180" s="34"/>
      <c r="BW2180" s="34"/>
      <c r="BX2180" s="34"/>
      <c r="BY2180" s="31"/>
      <c r="BZ2180" s="31"/>
      <c r="CA2180" s="31"/>
      <c r="CB2180" s="31"/>
      <c r="CC2180" s="31"/>
      <c r="CD2180" s="31"/>
      <c r="CE2180" s="31"/>
      <c r="CF2180" s="31"/>
      <c r="CG2180" s="31"/>
      <c r="CH2180" s="31"/>
      <c r="CI2180" s="31"/>
      <c r="CJ2180" s="3"/>
      <c r="CK2180" s="3"/>
      <c r="CL2180" s="3"/>
      <c r="CM2180" s="3"/>
      <c r="CN2180" s="3"/>
      <c r="CO2180" s="3"/>
      <c r="CP2180" s="3"/>
      <c r="CQ2180" s="3"/>
      <c r="CR2180" s="3"/>
      <c r="CS2180" s="3"/>
      <c r="CT2180" s="3"/>
      <c r="CU2180" s="3"/>
    </row>
    <row r="2181" spans="1:99" x14ac:dyDescent="0.15">
      <c r="A2181" s="3"/>
      <c r="B2181" s="3"/>
      <c r="C2181" s="3"/>
      <c r="D2181" s="3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4"/>
      <c r="AD2181" s="3"/>
      <c r="AE2181" s="3"/>
      <c r="AF2181" s="3"/>
      <c r="AG2181" s="3"/>
      <c r="AH2181" s="3"/>
      <c r="AI2181" s="3"/>
      <c r="AJ2181" s="3"/>
      <c r="AK2181" s="3"/>
      <c r="AL2181" s="3"/>
      <c r="AM2181" s="1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"/>
      <c r="AY2181" s="30"/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/>
      <c r="BO2181" s="3"/>
      <c r="BP2181" s="29"/>
      <c r="BQ2181" s="34"/>
      <c r="BR2181" s="34"/>
      <c r="BS2181" s="34"/>
      <c r="BT2181" s="34"/>
      <c r="BU2181" s="34"/>
      <c r="BV2181" s="34"/>
      <c r="BW2181" s="34"/>
      <c r="BX2181" s="34"/>
      <c r="BY2181" s="31"/>
      <c r="BZ2181" s="31"/>
      <c r="CA2181" s="31"/>
      <c r="CB2181" s="31"/>
      <c r="CC2181" s="31"/>
      <c r="CD2181" s="31"/>
      <c r="CE2181" s="31"/>
      <c r="CF2181" s="31"/>
      <c r="CG2181" s="31"/>
      <c r="CH2181" s="31"/>
      <c r="CI2181" s="31"/>
      <c r="CJ2181" s="3"/>
      <c r="CK2181" s="3"/>
      <c r="CL2181" s="3"/>
      <c r="CM2181" s="3"/>
      <c r="CN2181" s="3"/>
      <c r="CO2181" s="3"/>
      <c r="CP2181" s="3"/>
      <c r="CQ2181" s="3"/>
      <c r="CR2181" s="3"/>
      <c r="CS2181" s="3"/>
      <c r="CT2181" s="3"/>
      <c r="CU2181" s="3"/>
    </row>
    <row r="2182" spans="1:99" x14ac:dyDescent="0.15">
      <c r="A2182" s="3"/>
      <c r="B2182" s="3"/>
      <c r="C2182" s="3"/>
      <c r="D2182" s="3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4"/>
      <c r="AD2182" s="3"/>
      <c r="AE2182" s="3"/>
      <c r="AF2182" s="3"/>
      <c r="AG2182" s="3"/>
      <c r="AH2182" s="3"/>
      <c r="AI2182" s="3"/>
      <c r="AJ2182" s="3"/>
      <c r="AK2182" s="3"/>
      <c r="AL2182" s="3"/>
      <c r="AM2182" s="1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0"/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/>
      <c r="BO2182" s="3"/>
      <c r="BP2182" s="29"/>
      <c r="BQ2182" s="34"/>
      <c r="BR2182" s="34"/>
      <c r="BS2182" s="34"/>
      <c r="BT2182" s="34"/>
      <c r="BU2182" s="34"/>
      <c r="BV2182" s="34"/>
      <c r="BW2182" s="34"/>
      <c r="BX2182" s="34"/>
      <c r="BY2182" s="31"/>
      <c r="BZ2182" s="31"/>
      <c r="CA2182" s="31"/>
      <c r="CB2182" s="31"/>
      <c r="CC2182" s="31"/>
      <c r="CD2182" s="31"/>
      <c r="CE2182" s="31"/>
      <c r="CF2182" s="31"/>
      <c r="CG2182" s="31"/>
      <c r="CH2182" s="31"/>
      <c r="CI2182" s="31"/>
      <c r="CJ2182" s="3"/>
      <c r="CK2182" s="3"/>
      <c r="CL2182" s="3"/>
      <c r="CM2182" s="3"/>
      <c r="CN2182" s="3"/>
      <c r="CO2182" s="3"/>
      <c r="CP2182" s="3"/>
      <c r="CQ2182" s="3"/>
      <c r="CR2182" s="3"/>
      <c r="CS2182" s="3"/>
      <c r="CT2182" s="3"/>
      <c r="CU2182" s="3"/>
    </row>
    <row r="2183" spans="1:99" x14ac:dyDescent="0.15">
      <c r="A2183" s="3"/>
      <c r="B2183" s="3"/>
      <c r="C2183" s="3"/>
      <c r="D2183" s="3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4"/>
      <c r="AD2183" s="3"/>
      <c r="AE2183" s="3"/>
      <c r="AF2183" s="3"/>
      <c r="AG2183" s="3"/>
      <c r="AH2183" s="3"/>
      <c r="AI2183" s="3"/>
      <c r="AJ2183" s="3"/>
      <c r="AK2183" s="3"/>
      <c r="AL2183" s="3"/>
      <c r="AM2183" s="1"/>
      <c r="AN2183" s="3"/>
      <c r="AO2183" s="3"/>
      <c r="AP2183" s="3"/>
      <c r="AQ2183" s="3"/>
      <c r="AR2183" s="3"/>
      <c r="AS2183" s="3"/>
      <c r="AT2183" s="3"/>
      <c r="AU2183" s="3"/>
      <c r="AV2183" s="3"/>
      <c r="AW2183" s="3"/>
      <c r="AX2183" s="3"/>
      <c r="AY2183" s="30"/>
      <c r="AZ2183" s="3"/>
      <c r="BA2183" s="3"/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  <c r="BL2183" s="3"/>
      <c r="BM2183" s="3"/>
      <c r="BN2183" s="3"/>
      <c r="BO2183" s="3"/>
      <c r="BP2183" s="29"/>
      <c r="BQ2183" s="34"/>
      <c r="BR2183" s="34"/>
      <c r="BS2183" s="34"/>
      <c r="BT2183" s="34"/>
      <c r="BU2183" s="34"/>
      <c r="BV2183" s="34"/>
      <c r="BW2183" s="34"/>
      <c r="BX2183" s="34"/>
      <c r="BY2183" s="31"/>
      <c r="BZ2183" s="31"/>
      <c r="CA2183" s="31"/>
      <c r="CB2183" s="31"/>
      <c r="CC2183" s="31"/>
      <c r="CD2183" s="31"/>
      <c r="CE2183" s="31"/>
      <c r="CF2183" s="31"/>
      <c r="CG2183" s="31"/>
      <c r="CH2183" s="31"/>
      <c r="CI2183" s="31"/>
      <c r="CJ2183" s="3"/>
      <c r="CK2183" s="3"/>
      <c r="CL2183" s="3"/>
      <c r="CM2183" s="3"/>
      <c r="CN2183" s="3"/>
      <c r="CO2183" s="3"/>
      <c r="CP2183" s="3"/>
      <c r="CQ2183" s="3"/>
      <c r="CR2183" s="3"/>
      <c r="CS2183" s="3"/>
      <c r="CT2183" s="3"/>
      <c r="CU2183" s="3"/>
    </row>
    <row r="2184" spans="1:99" x14ac:dyDescent="0.15">
      <c r="A2184" s="3"/>
      <c r="B2184" s="3"/>
      <c r="C2184" s="3"/>
      <c r="D2184" s="3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4"/>
      <c r="AD2184" s="3"/>
      <c r="AE2184" s="3"/>
      <c r="AF2184" s="3"/>
      <c r="AG2184" s="3"/>
      <c r="AH2184" s="3"/>
      <c r="AI2184" s="3"/>
      <c r="AJ2184" s="3"/>
      <c r="AK2184" s="3"/>
      <c r="AL2184" s="3"/>
      <c r="AM2184" s="1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30"/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  <c r="BO2184" s="3"/>
      <c r="BP2184" s="29"/>
      <c r="BQ2184" s="34"/>
      <c r="BR2184" s="34"/>
      <c r="BS2184" s="34"/>
      <c r="BT2184" s="34"/>
      <c r="BU2184" s="34"/>
      <c r="BV2184" s="34"/>
      <c r="BW2184" s="34"/>
      <c r="BX2184" s="34"/>
      <c r="BY2184" s="31"/>
      <c r="BZ2184" s="31"/>
      <c r="CA2184" s="31"/>
      <c r="CB2184" s="31"/>
      <c r="CC2184" s="31"/>
      <c r="CD2184" s="31"/>
      <c r="CE2184" s="31"/>
      <c r="CF2184" s="31"/>
      <c r="CG2184" s="31"/>
      <c r="CH2184" s="31"/>
      <c r="CI2184" s="31"/>
      <c r="CJ2184" s="3"/>
      <c r="CK2184" s="3"/>
      <c r="CL2184" s="3"/>
      <c r="CM2184" s="3"/>
      <c r="CN2184" s="3"/>
      <c r="CO2184" s="3"/>
      <c r="CP2184" s="3"/>
      <c r="CQ2184" s="3"/>
      <c r="CR2184" s="3"/>
      <c r="CS2184" s="3"/>
      <c r="CT2184" s="3"/>
      <c r="CU2184" s="3"/>
    </row>
    <row r="2185" spans="1:99" x14ac:dyDescent="0.15">
      <c r="A2185" s="3"/>
      <c r="B2185" s="3"/>
      <c r="C2185" s="3"/>
      <c r="D2185" s="3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4"/>
      <c r="AD2185" s="3"/>
      <c r="AE2185" s="3"/>
      <c r="AF2185" s="3"/>
      <c r="AG2185" s="3"/>
      <c r="AH2185" s="3"/>
      <c r="AI2185" s="3"/>
      <c r="AJ2185" s="3"/>
      <c r="AK2185" s="3"/>
      <c r="AL2185" s="3"/>
      <c r="AM2185" s="1"/>
      <c r="AN2185" s="3"/>
      <c r="AO2185" s="3"/>
      <c r="AP2185" s="3"/>
      <c r="AQ2185" s="3"/>
      <c r="AR2185" s="3"/>
      <c r="AS2185" s="3"/>
      <c r="AT2185" s="3"/>
      <c r="AU2185" s="3"/>
      <c r="AV2185" s="3"/>
      <c r="AW2185" s="3"/>
      <c r="AX2185" s="3"/>
      <c r="AY2185" s="30"/>
      <c r="AZ2185" s="3"/>
      <c r="BA2185" s="3"/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  <c r="BL2185" s="3"/>
      <c r="BM2185" s="3"/>
      <c r="BN2185" s="3"/>
      <c r="BO2185" s="3"/>
      <c r="BP2185" s="29"/>
      <c r="BQ2185" s="34"/>
      <c r="BR2185" s="34"/>
      <c r="BS2185" s="34"/>
      <c r="BT2185" s="34"/>
      <c r="BU2185" s="34"/>
      <c r="BV2185" s="34"/>
      <c r="BW2185" s="34"/>
      <c r="BX2185" s="34"/>
      <c r="BY2185" s="31"/>
      <c r="BZ2185" s="31"/>
      <c r="CA2185" s="31"/>
      <c r="CB2185" s="31"/>
      <c r="CC2185" s="31"/>
      <c r="CD2185" s="31"/>
      <c r="CE2185" s="31"/>
      <c r="CF2185" s="31"/>
      <c r="CG2185" s="31"/>
      <c r="CH2185" s="31"/>
      <c r="CI2185" s="31"/>
      <c r="CJ2185" s="3"/>
      <c r="CK2185" s="3"/>
      <c r="CL2185" s="3"/>
      <c r="CM2185" s="3"/>
      <c r="CN2185" s="3"/>
      <c r="CO2185" s="3"/>
      <c r="CP2185" s="3"/>
      <c r="CQ2185" s="3"/>
      <c r="CR2185" s="3"/>
      <c r="CS2185" s="3"/>
      <c r="CT2185" s="3"/>
      <c r="CU2185" s="3"/>
    </row>
    <row r="2186" spans="1:99" x14ac:dyDescent="0.15">
      <c r="A2186" s="3"/>
      <c r="B2186" s="3"/>
      <c r="C2186" s="3"/>
      <c r="D2186" s="3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4"/>
      <c r="AD2186" s="3"/>
      <c r="AE2186" s="3"/>
      <c r="AF2186" s="3"/>
      <c r="AG2186" s="3"/>
      <c r="AH2186" s="3"/>
      <c r="AI2186" s="3"/>
      <c r="AJ2186" s="3"/>
      <c r="AK2186" s="3"/>
      <c r="AL2186" s="3"/>
      <c r="AM2186" s="1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0"/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/>
      <c r="BO2186" s="3"/>
      <c r="BP2186" s="29"/>
      <c r="BQ2186" s="34"/>
      <c r="BR2186" s="34"/>
      <c r="BS2186" s="34"/>
      <c r="BT2186" s="34"/>
      <c r="BU2186" s="34"/>
      <c r="BV2186" s="34"/>
      <c r="BW2186" s="34"/>
      <c r="BX2186" s="34"/>
      <c r="BY2186" s="31"/>
      <c r="BZ2186" s="31"/>
      <c r="CA2186" s="31"/>
      <c r="CB2186" s="31"/>
      <c r="CC2186" s="31"/>
      <c r="CD2186" s="31"/>
      <c r="CE2186" s="31"/>
      <c r="CF2186" s="31"/>
      <c r="CG2186" s="31"/>
      <c r="CH2186" s="31"/>
      <c r="CI2186" s="31"/>
      <c r="CJ2186" s="3"/>
      <c r="CK2186" s="3"/>
      <c r="CL2186" s="3"/>
      <c r="CM2186" s="3"/>
      <c r="CN2186" s="3"/>
      <c r="CO2186" s="3"/>
      <c r="CP2186" s="3"/>
      <c r="CQ2186" s="3"/>
      <c r="CR2186" s="3"/>
      <c r="CS2186" s="3"/>
      <c r="CT2186" s="3"/>
      <c r="CU2186" s="3"/>
    </row>
    <row r="2187" spans="1:99" x14ac:dyDescent="0.15">
      <c r="A2187" s="3"/>
      <c r="B2187" s="3"/>
      <c r="C2187" s="3"/>
      <c r="D2187" s="3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4"/>
      <c r="AD2187" s="3"/>
      <c r="AE2187" s="3"/>
      <c r="AF2187" s="3"/>
      <c r="AG2187" s="3"/>
      <c r="AH2187" s="3"/>
      <c r="AI2187" s="3"/>
      <c r="AJ2187" s="3"/>
      <c r="AK2187" s="3"/>
      <c r="AL2187" s="3"/>
      <c r="AM2187" s="1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30"/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/>
      <c r="BO2187" s="3"/>
      <c r="BP2187" s="29"/>
      <c r="BQ2187" s="34"/>
      <c r="BR2187" s="34"/>
      <c r="BS2187" s="34"/>
      <c r="BT2187" s="34"/>
      <c r="BU2187" s="34"/>
      <c r="BV2187" s="34"/>
      <c r="BW2187" s="34"/>
      <c r="BX2187" s="34"/>
      <c r="BY2187" s="31"/>
      <c r="BZ2187" s="31"/>
      <c r="CA2187" s="31"/>
      <c r="CB2187" s="31"/>
      <c r="CC2187" s="31"/>
      <c r="CD2187" s="31"/>
      <c r="CE2187" s="31"/>
      <c r="CF2187" s="31"/>
      <c r="CG2187" s="31"/>
      <c r="CH2187" s="31"/>
      <c r="CI2187" s="31"/>
      <c r="CJ2187" s="3"/>
      <c r="CK2187" s="3"/>
      <c r="CL2187" s="3"/>
      <c r="CM2187" s="3"/>
      <c r="CN2187" s="3"/>
      <c r="CO2187" s="3"/>
      <c r="CP2187" s="3"/>
      <c r="CQ2187" s="3"/>
      <c r="CR2187" s="3"/>
      <c r="CS2187" s="3"/>
      <c r="CT2187" s="3"/>
      <c r="CU2187" s="3"/>
    </row>
    <row r="2188" spans="1:99" x14ac:dyDescent="0.15">
      <c r="A2188" s="3"/>
      <c r="B2188" s="3"/>
      <c r="C2188" s="3"/>
      <c r="D2188" s="3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4"/>
      <c r="AD2188" s="3"/>
      <c r="AE2188" s="3"/>
      <c r="AF2188" s="3"/>
      <c r="AG2188" s="3"/>
      <c r="AH2188" s="3"/>
      <c r="AI2188" s="3"/>
      <c r="AJ2188" s="3"/>
      <c r="AK2188" s="3"/>
      <c r="AL2188" s="3"/>
      <c r="AM2188" s="1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"/>
      <c r="AY2188" s="30"/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/>
      <c r="BO2188" s="3"/>
      <c r="BP2188" s="29"/>
      <c r="BQ2188" s="34"/>
      <c r="BR2188" s="34"/>
      <c r="BS2188" s="34"/>
      <c r="BT2188" s="34"/>
      <c r="BU2188" s="34"/>
      <c r="BV2188" s="34"/>
      <c r="BW2188" s="34"/>
      <c r="BX2188" s="34"/>
      <c r="BY2188" s="31"/>
      <c r="BZ2188" s="31"/>
      <c r="CA2188" s="31"/>
      <c r="CB2188" s="31"/>
      <c r="CC2188" s="31"/>
      <c r="CD2188" s="31"/>
      <c r="CE2188" s="31"/>
      <c r="CF2188" s="31"/>
      <c r="CG2188" s="31"/>
      <c r="CH2188" s="31"/>
      <c r="CI2188" s="31"/>
      <c r="CJ2188" s="3"/>
      <c r="CK2188" s="3"/>
      <c r="CL2188" s="3"/>
      <c r="CM2188" s="3"/>
      <c r="CN2188" s="3"/>
      <c r="CO2188" s="3"/>
      <c r="CP2188" s="3"/>
      <c r="CQ2188" s="3"/>
      <c r="CR2188" s="3"/>
      <c r="CS2188" s="3"/>
      <c r="CT2188" s="3"/>
      <c r="CU2188" s="3"/>
    </row>
    <row r="2189" spans="1:99" x14ac:dyDescent="0.15">
      <c r="A2189" s="3"/>
      <c r="B2189" s="3"/>
      <c r="C2189" s="3"/>
      <c r="D2189" s="3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4"/>
      <c r="AD2189" s="3"/>
      <c r="AE2189" s="3"/>
      <c r="AF2189" s="3"/>
      <c r="AG2189" s="3"/>
      <c r="AH2189" s="3"/>
      <c r="AI2189" s="3"/>
      <c r="AJ2189" s="3"/>
      <c r="AK2189" s="3"/>
      <c r="AL2189" s="3"/>
      <c r="AM2189" s="1"/>
      <c r="AN2189" s="3"/>
      <c r="AO2189" s="3"/>
      <c r="AP2189" s="3"/>
      <c r="AQ2189" s="3"/>
      <c r="AR2189" s="3"/>
      <c r="AS2189" s="3"/>
      <c r="AT2189" s="3"/>
      <c r="AU2189" s="3"/>
      <c r="AV2189" s="3"/>
      <c r="AW2189" s="3"/>
      <c r="AX2189" s="3"/>
      <c r="AY2189" s="30"/>
      <c r="AZ2189" s="3"/>
      <c r="BA2189" s="3"/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  <c r="BL2189" s="3"/>
      <c r="BM2189" s="3"/>
      <c r="BN2189" s="3"/>
      <c r="BO2189" s="3"/>
      <c r="BP2189" s="29"/>
      <c r="BQ2189" s="34"/>
      <c r="BR2189" s="34"/>
      <c r="BS2189" s="34"/>
      <c r="BT2189" s="34"/>
      <c r="BU2189" s="34"/>
      <c r="BV2189" s="34"/>
      <c r="BW2189" s="34"/>
      <c r="BX2189" s="34"/>
      <c r="BY2189" s="31"/>
      <c r="BZ2189" s="31"/>
      <c r="CA2189" s="31"/>
      <c r="CB2189" s="31"/>
      <c r="CC2189" s="31"/>
      <c r="CD2189" s="31"/>
      <c r="CE2189" s="31"/>
      <c r="CF2189" s="31"/>
      <c r="CG2189" s="31"/>
      <c r="CH2189" s="31"/>
      <c r="CI2189" s="31"/>
      <c r="CJ2189" s="3"/>
      <c r="CK2189" s="3"/>
      <c r="CL2189" s="3"/>
      <c r="CM2189" s="3"/>
      <c r="CN2189" s="3"/>
      <c r="CO2189" s="3"/>
      <c r="CP2189" s="3"/>
      <c r="CQ2189" s="3"/>
      <c r="CR2189" s="3"/>
      <c r="CS2189" s="3"/>
      <c r="CT2189" s="3"/>
      <c r="CU2189" s="3"/>
    </row>
    <row r="2190" spans="1:99" x14ac:dyDescent="0.15">
      <c r="A2190" s="3"/>
      <c r="B2190" s="3"/>
      <c r="C2190" s="3"/>
      <c r="D2190" s="3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4"/>
      <c r="AD2190" s="3"/>
      <c r="AE2190" s="3"/>
      <c r="AF2190" s="3"/>
      <c r="AG2190" s="3"/>
      <c r="AH2190" s="3"/>
      <c r="AI2190" s="3"/>
      <c r="AJ2190" s="3"/>
      <c r="AK2190" s="3"/>
      <c r="AL2190" s="3"/>
      <c r="AM2190" s="1"/>
      <c r="AN2190" s="3"/>
      <c r="AO2190" s="3"/>
      <c r="AP2190" s="3"/>
      <c r="AQ2190" s="3"/>
      <c r="AR2190" s="3"/>
      <c r="AS2190" s="3"/>
      <c r="AT2190" s="3"/>
      <c r="AU2190" s="3"/>
      <c r="AV2190" s="3"/>
      <c r="AW2190" s="3"/>
      <c r="AX2190" s="3"/>
      <c r="AY2190" s="30"/>
      <c r="AZ2190" s="3"/>
      <c r="BA2190" s="3"/>
      <c r="BB2190" s="3"/>
      <c r="BC2190" s="3"/>
      <c r="BD2190" s="3"/>
      <c r="BE2190" s="3"/>
      <c r="BF2190" s="3"/>
      <c r="BG2190" s="3"/>
      <c r="BH2190" s="3"/>
      <c r="BI2190" s="3"/>
      <c r="BJ2190" s="3"/>
      <c r="BK2190" s="3"/>
      <c r="BL2190" s="3"/>
      <c r="BM2190" s="3"/>
      <c r="BN2190" s="3"/>
      <c r="BO2190" s="3"/>
      <c r="BP2190" s="29"/>
      <c r="BQ2190" s="34"/>
      <c r="BR2190" s="34"/>
      <c r="BS2190" s="34"/>
      <c r="BT2190" s="34"/>
      <c r="BU2190" s="34"/>
      <c r="BV2190" s="34"/>
      <c r="BW2190" s="34"/>
      <c r="BX2190" s="34"/>
      <c r="BY2190" s="31"/>
      <c r="BZ2190" s="31"/>
      <c r="CA2190" s="31"/>
      <c r="CB2190" s="31"/>
      <c r="CC2190" s="31"/>
      <c r="CD2190" s="31"/>
      <c r="CE2190" s="31"/>
      <c r="CF2190" s="31"/>
      <c r="CG2190" s="31"/>
      <c r="CH2190" s="31"/>
      <c r="CI2190" s="31"/>
      <c r="CJ2190" s="3"/>
      <c r="CK2190" s="3"/>
      <c r="CL2190" s="3"/>
      <c r="CM2190" s="3"/>
      <c r="CN2190" s="3"/>
      <c r="CO2190" s="3"/>
      <c r="CP2190" s="3"/>
      <c r="CQ2190" s="3"/>
      <c r="CR2190" s="3"/>
      <c r="CS2190" s="3"/>
      <c r="CT2190" s="3"/>
      <c r="CU2190" s="3"/>
    </row>
    <row r="2191" spans="1:99" x14ac:dyDescent="0.15">
      <c r="A2191" s="3"/>
      <c r="B2191" s="3"/>
      <c r="C2191" s="3"/>
      <c r="D2191" s="3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4"/>
      <c r="AD2191" s="3"/>
      <c r="AE2191" s="3"/>
      <c r="AF2191" s="3"/>
      <c r="AG2191" s="3"/>
      <c r="AH2191" s="3"/>
      <c r="AI2191" s="3"/>
      <c r="AJ2191" s="3"/>
      <c r="AK2191" s="3"/>
      <c r="AL2191" s="3"/>
      <c r="AM2191" s="1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30"/>
      <c r="AZ2191" s="3"/>
      <c r="BA2191" s="3"/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  <c r="BL2191" s="3"/>
      <c r="BM2191" s="3"/>
      <c r="BN2191" s="3"/>
      <c r="BO2191" s="3"/>
      <c r="BP2191" s="29"/>
      <c r="BQ2191" s="34"/>
      <c r="BR2191" s="34"/>
      <c r="BS2191" s="34"/>
      <c r="BT2191" s="34"/>
      <c r="BU2191" s="34"/>
      <c r="BV2191" s="34"/>
      <c r="BW2191" s="34"/>
      <c r="BX2191" s="34"/>
      <c r="BY2191" s="31"/>
      <c r="BZ2191" s="31"/>
      <c r="CA2191" s="31"/>
      <c r="CB2191" s="31"/>
      <c r="CC2191" s="31"/>
      <c r="CD2191" s="31"/>
      <c r="CE2191" s="31"/>
      <c r="CF2191" s="31"/>
      <c r="CG2191" s="31"/>
      <c r="CH2191" s="31"/>
      <c r="CI2191" s="31"/>
      <c r="CJ2191" s="3"/>
      <c r="CK2191" s="3"/>
      <c r="CL2191" s="3"/>
      <c r="CM2191" s="3"/>
      <c r="CN2191" s="3"/>
      <c r="CO2191" s="3"/>
      <c r="CP2191" s="3"/>
      <c r="CQ2191" s="3"/>
      <c r="CR2191" s="3"/>
      <c r="CS2191" s="3"/>
      <c r="CT2191" s="3"/>
      <c r="CU2191" s="3"/>
    </row>
    <row r="2192" spans="1:99" x14ac:dyDescent="0.15">
      <c r="A2192" s="3"/>
      <c r="B2192" s="3"/>
      <c r="C2192" s="3"/>
      <c r="D2192" s="3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4"/>
      <c r="AD2192" s="3"/>
      <c r="AE2192" s="3"/>
      <c r="AF2192" s="3"/>
      <c r="AG2192" s="3"/>
      <c r="AH2192" s="3"/>
      <c r="AI2192" s="3"/>
      <c r="AJ2192" s="3"/>
      <c r="AK2192" s="3"/>
      <c r="AL2192" s="3"/>
      <c r="AM2192" s="1"/>
      <c r="AN2192" s="3"/>
      <c r="AO2192" s="3"/>
      <c r="AP2192" s="3"/>
      <c r="AQ2192" s="3"/>
      <c r="AR2192" s="3"/>
      <c r="AS2192" s="3"/>
      <c r="AT2192" s="3"/>
      <c r="AU2192" s="3"/>
      <c r="AV2192" s="3"/>
      <c r="AW2192" s="3"/>
      <c r="AX2192" s="3"/>
      <c r="AY2192" s="30"/>
      <c r="AZ2192" s="3"/>
      <c r="BA2192" s="3"/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  <c r="BL2192" s="3"/>
      <c r="BM2192" s="3"/>
      <c r="BN2192" s="3"/>
      <c r="BO2192" s="3"/>
      <c r="BP2192" s="29"/>
      <c r="BQ2192" s="34"/>
      <c r="BR2192" s="34"/>
      <c r="BS2192" s="34"/>
      <c r="BT2192" s="34"/>
      <c r="BU2192" s="34"/>
      <c r="BV2192" s="34"/>
      <c r="BW2192" s="34"/>
      <c r="BX2192" s="34"/>
      <c r="BY2192" s="31"/>
      <c r="BZ2192" s="31"/>
      <c r="CA2192" s="31"/>
      <c r="CB2192" s="31"/>
      <c r="CC2192" s="31"/>
      <c r="CD2192" s="31"/>
      <c r="CE2192" s="31"/>
      <c r="CF2192" s="31"/>
      <c r="CG2192" s="31"/>
      <c r="CH2192" s="31"/>
      <c r="CI2192" s="31"/>
      <c r="CJ2192" s="3"/>
      <c r="CK2192" s="3"/>
      <c r="CL2192" s="3"/>
      <c r="CM2192" s="3"/>
      <c r="CN2192" s="3"/>
      <c r="CO2192" s="3"/>
      <c r="CP2192" s="3"/>
      <c r="CQ2192" s="3"/>
      <c r="CR2192" s="3"/>
      <c r="CS2192" s="3"/>
      <c r="CT2192" s="3"/>
      <c r="CU2192" s="3"/>
    </row>
    <row r="2193" spans="1:99" x14ac:dyDescent="0.15">
      <c r="A2193" s="3"/>
      <c r="B2193" s="3"/>
      <c r="C2193" s="3"/>
      <c r="D2193" s="3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4"/>
      <c r="AD2193" s="3"/>
      <c r="AE2193" s="3"/>
      <c r="AF2193" s="3"/>
      <c r="AG2193" s="3"/>
      <c r="AH2193" s="3"/>
      <c r="AI2193" s="3"/>
      <c r="AJ2193" s="3"/>
      <c r="AK2193" s="3"/>
      <c r="AL2193" s="3"/>
      <c r="AM2193" s="1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/>
      <c r="AX2193" s="3"/>
      <c r="AY2193" s="30"/>
      <c r="AZ2193" s="3"/>
      <c r="BA2193" s="3"/>
      <c r="BB2193" s="3"/>
      <c r="BC2193" s="3"/>
      <c r="BD2193" s="3"/>
      <c r="BE2193" s="3"/>
      <c r="BF2193" s="3"/>
      <c r="BG2193" s="3"/>
      <c r="BH2193" s="3"/>
      <c r="BI2193" s="3"/>
      <c r="BJ2193" s="3"/>
      <c r="BK2193" s="3"/>
      <c r="BL2193" s="3"/>
      <c r="BM2193" s="3"/>
      <c r="BN2193" s="3"/>
      <c r="BO2193" s="3"/>
      <c r="BP2193" s="29"/>
      <c r="BQ2193" s="34"/>
      <c r="BR2193" s="34"/>
      <c r="BS2193" s="34"/>
      <c r="BT2193" s="34"/>
      <c r="BU2193" s="34"/>
      <c r="BV2193" s="34"/>
      <c r="BW2193" s="34"/>
      <c r="BX2193" s="34"/>
      <c r="BY2193" s="31"/>
      <c r="BZ2193" s="31"/>
      <c r="CA2193" s="31"/>
      <c r="CB2193" s="31"/>
      <c r="CC2193" s="31"/>
      <c r="CD2193" s="31"/>
      <c r="CE2193" s="31"/>
      <c r="CF2193" s="31"/>
      <c r="CG2193" s="31"/>
      <c r="CH2193" s="31"/>
      <c r="CI2193" s="31"/>
      <c r="CJ2193" s="3"/>
      <c r="CK2193" s="3"/>
      <c r="CL2193" s="3"/>
      <c r="CM2193" s="3"/>
      <c r="CN2193" s="3"/>
      <c r="CO2193" s="3"/>
      <c r="CP2193" s="3"/>
      <c r="CQ2193" s="3"/>
      <c r="CR2193" s="3"/>
      <c r="CS2193" s="3"/>
      <c r="CT2193" s="3"/>
      <c r="CU2193" s="3"/>
    </row>
    <row r="2194" spans="1:99" x14ac:dyDescent="0.15">
      <c r="A2194" s="3"/>
      <c r="B2194" s="3"/>
      <c r="C2194" s="3"/>
      <c r="D2194" s="3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4"/>
      <c r="AD2194" s="3"/>
      <c r="AE2194" s="3"/>
      <c r="AF2194" s="3"/>
      <c r="AG2194" s="3"/>
      <c r="AH2194" s="3"/>
      <c r="AI2194" s="3"/>
      <c r="AJ2194" s="3"/>
      <c r="AK2194" s="3"/>
      <c r="AL2194" s="3"/>
      <c r="AM2194" s="1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30"/>
      <c r="AZ2194" s="3"/>
      <c r="BA2194" s="3"/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  <c r="BL2194" s="3"/>
      <c r="BM2194" s="3"/>
      <c r="BN2194" s="3"/>
      <c r="BO2194" s="3"/>
      <c r="BP2194" s="29"/>
      <c r="BQ2194" s="34"/>
      <c r="BR2194" s="34"/>
      <c r="BS2194" s="34"/>
      <c r="BT2194" s="34"/>
      <c r="BU2194" s="34"/>
      <c r="BV2194" s="34"/>
      <c r="BW2194" s="34"/>
      <c r="BX2194" s="34"/>
      <c r="BY2194" s="31"/>
      <c r="BZ2194" s="31"/>
      <c r="CA2194" s="31"/>
      <c r="CB2194" s="31"/>
      <c r="CC2194" s="31"/>
      <c r="CD2194" s="31"/>
      <c r="CE2194" s="31"/>
      <c r="CF2194" s="31"/>
      <c r="CG2194" s="31"/>
      <c r="CH2194" s="31"/>
      <c r="CI2194" s="31"/>
      <c r="CJ2194" s="3"/>
      <c r="CK2194" s="3"/>
      <c r="CL2194" s="3"/>
      <c r="CM2194" s="3"/>
      <c r="CN2194" s="3"/>
      <c r="CO2194" s="3"/>
      <c r="CP2194" s="3"/>
      <c r="CQ2194" s="3"/>
      <c r="CR2194" s="3"/>
      <c r="CS2194" s="3"/>
      <c r="CT2194" s="3"/>
      <c r="CU2194" s="3"/>
    </row>
    <row r="2195" spans="1:99" x14ac:dyDescent="0.15">
      <c r="A2195" s="3"/>
      <c r="B2195" s="3"/>
      <c r="C2195" s="3"/>
      <c r="D2195" s="3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4"/>
      <c r="AD2195" s="3"/>
      <c r="AE2195" s="3"/>
      <c r="AF2195" s="3"/>
      <c r="AG2195" s="3"/>
      <c r="AH2195" s="3"/>
      <c r="AI2195" s="3"/>
      <c r="AJ2195" s="3"/>
      <c r="AK2195" s="3"/>
      <c r="AL2195" s="3"/>
      <c r="AM2195" s="1"/>
      <c r="AN2195" s="3"/>
      <c r="AO2195" s="3"/>
      <c r="AP2195" s="3"/>
      <c r="AQ2195" s="3"/>
      <c r="AR2195" s="3"/>
      <c r="AS2195" s="3"/>
      <c r="AT2195" s="3"/>
      <c r="AU2195" s="3"/>
      <c r="AV2195" s="3"/>
      <c r="AW2195" s="3"/>
      <c r="AX2195" s="3"/>
      <c r="AY2195" s="30"/>
      <c r="AZ2195" s="3"/>
      <c r="BA2195" s="3"/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  <c r="BL2195" s="3"/>
      <c r="BM2195" s="3"/>
      <c r="BN2195" s="3"/>
      <c r="BO2195" s="3"/>
      <c r="BP2195" s="29"/>
      <c r="BQ2195" s="34"/>
      <c r="BR2195" s="34"/>
      <c r="BS2195" s="34"/>
      <c r="BT2195" s="34"/>
      <c r="BU2195" s="34"/>
      <c r="BV2195" s="34"/>
      <c r="BW2195" s="34"/>
      <c r="BX2195" s="34"/>
      <c r="BY2195" s="31"/>
      <c r="BZ2195" s="31"/>
      <c r="CA2195" s="31"/>
      <c r="CB2195" s="31"/>
      <c r="CC2195" s="31"/>
      <c r="CD2195" s="31"/>
      <c r="CE2195" s="31"/>
      <c r="CF2195" s="31"/>
      <c r="CG2195" s="31"/>
      <c r="CH2195" s="31"/>
      <c r="CI2195" s="31"/>
      <c r="CJ2195" s="3"/>
      <c r="CK2195" s="3"/>
      <c r="CL2195" s="3"/>
      <c r="CM2195" s="3"/>
      <c r="CN2195" s="3"/>
      <c r="CO2195" s="3"/>
      <c r="CP2195" s="3"/>
      <c r="CQ2195" s="3"/>
      <c r="CR2195" s="3"/>
      <c r="CS2195" s="3"/>
      <c r="CT2195" s="3"/>
      <c r="CU2195" s="3"/>
    </row>
    <row r="2196" spans="1:99" x14ac:dyDescent="0.15">
      <c r="A2196" s="3"/>
      <c r="B2196" s="3"/>
      <c r="C2196" s="3"/>
      <c r="D2196" s="3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4"/>
      <c r="AD2196" s="3"/>
      <c r="AE2196" s="3"/>
      <c r="AF2196" s="3"/>
      <c r="AG2196" s="3"/>
      <c r="AH2196" s="3"/>
      <c r="AI2196" s="3"/>
      <c r="AJ2196" s="3"/>
      <c r="AK2196" s="3"/>
      <c r="AL2196" s="3"/>
      <c r="AM2196" s="1"/>
      <c r="AN2196" s="3"/>
      <c r="AO2196" s="3"/>
      <c r="AP2196" s="3"/>
      <c r="AQ2196" s="3"/>
      <c r="AR2196" s="3"/>
      <c r="AS2196" s="3"/>
      <c r="AT2196" s="3"/>
      <c r="AU2196" s="3"/>
      <c r="AV2196" s="3"/>
      <c r="AW2196" s="3"/>
      <c r="AX2196" s="3"/>
      <c r="AY2196" s="30"/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/>
      <c r="BO2196" s="3"/>
      <c r="BP2196" s="29"/>
      <c r="BQ2196" s="34"/>
      <c r="BR2196" s="34"/>
      <c r="BS2196" s="34"/>
      <c r="BT2196" s="34"/>
      <c r="BU2196" s="34"/>
      <c r="BV2196" s="34"/>
      <c r="BW2196" s="34"/>
      <c r="BX2196" s="34"/>
      <c r="BY2196" s="31"/>
      <c r="BZ2196" s="31"/>
      <c r="CA2196" s="31"/>
      <c r="CB2196" s="31"/>
      <c r="CC2196" s="31"/>
      <c r="CD2196" s="31"/>
      <c r="CE2196" s="31"/>
      <c r="CF2196" s="31"/>
      <c r="CG2196" s="31"/>
      <c r="CH2196" s="31"/>
      <c r="CI2196" s="31"/>
      <c r="CJ2196" s="3"/>
      <c r="CK2196" s="3"/>
      <c r="CL2196" s="3"/>
      <c r="CM2196" s="3"/>
      <c r="CN2196" s="3"/>
      <c r="CO2196" s="3"/>
      <c r="CP2196" s="3"/>
      <c r="CQ2196" s="3"/>
      <c r="CR2196" s="3"/>
      <c r="CS2196" s="3"/>
      <c r="CT2196" s="3"/>
      <c r="CU2196" s="3"/>
    </row>
    <row r="2197" spans="1:99" x14ac:dyDescent="0.15">
      <c r="A2197" s="3"/>
      <c r="B2197" s="3"/>
      <c r="C2197" s="3"/>
      <c r="D2197" s="3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4"/>
      <c r="AD2197" s="3"/>
      <c r="AE2197" s="3"/>
      <c r="AF2197" s="3"/>
      <c r="AG2197" s="3"/>
      <c r="AH2197" s="3"/>
      <c r="AI2197" s="3"/>
      <c r="AJ2197" s="3"/>
      <c r="AK2197" s="3"/>
      <c r="AL2197" s="3"/>
      <c r="AM2197" s="1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  <c r="AX2197" s="3"/>
      <c r="AY2197" s="30"/>
      <c r="AZ2197" s="3"/>
      <c r="BA2197" s="3"/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  <c r="BL2197" s="3"/>
      <c r="BM2197" s="3"/>
      <c r="BN2197" s="3"/>
      <c r="BO2197" s="3"/>
      <c r="BP2197" s="29"/>
      <c r="BQ2197" s="34"/>
      <c r="BR2197" s="34"/>
      <c r="BS2197" s="34"/>
      <c r="BT2197" s="34"/>
      <c r="BU2197" s="34"/>
      <c r="BV2197" s="34"/>
      <c r="BW2197" s="34"/>
      <c r="BX2197" s="34"/>
      <c r="BY2197" s="31"/>
      <c r="BZ2197" s="31"/>
      <c r="CA2197" s="31"/>
      <c r="CB2197" s="31"/>
      <c r="CC2197" s="31"/>
      <c r="CD2197" s="31"/>
      <c r="CE2197" s="31"/>
      <c r="CF2197" s="31"/>
      <c r="CG2197" s="31"/>
      <c r="CH2197" s="31"/>
      <c r="CI2197" s="31"/>
      <c r="CJ2197" s="3"/>
      <c r="CK2197" s="3"/>
      <c r="CL2197" s="3"/>
      <c r="CM2197" s="3"/>
      <c r="CN2197" s="3"/>
      <c r="CO2197" s="3"/>
      <c r="CP2197" s="3"/>
      <c r="CQ2197" s="3"/>
      <c r="CR2197" s="3"/>
      <c r="CS2197" s="3"/>
      <c r="CT2197" s="3"/>
      <c r="CU2197" s="3"/>
    </row>
    <row r="2198" spans="1:99" x14ac:dyDescent="0.15">
      <c r="A2198" s="3"/>
      <c r="B2198" s="3"/>
      <c r="C2198" s="3"/>
      <c r="D2198" s="3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4"/>
      <c r="AD2198" s="3"/>
      <c r="AE2198" s="3"/>
      <c r="AF2198" s="3"/>
      <c r="AG2198" s="3"/>
      <c r="AH2198" s="3"/>
      <c r="AI2198" s="3"/>
      <c r="AJ2198" s="3"/>
      <c r="AK2198" s="3"/>
      <c r="AL2198" s="3"/>
      <c r="AM2198" s="1"/>
      <c r="AN2198" s="3"/>
      <c r="AO2198" s="3"/>
      <c r="AP2198" s="3"/>
      <c r="AQ2198" s="3"/>
      <c r="AR2198" s="3"/>
      <c r="AS2198" s="3"/>
      <c r="AT2198" s="3"/>
      <c r="AU2198" s="3"/>
      <c r="AV2198" s="3"/>
      <c r="AW2198" s="3"/>
      <c r="AX2198" s="3"/>
      <c r="AY2198" s="30"/>
      <c r="AZ2198" s="3"/>
      <c r="BA2198" s="3"/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  <c r="BL2198" s="3"/>
      <c r="BM2198" s="3"/>
      <c r="BN2198" s="3"/>
      <c r="BO2198" s="3"/>
      <c r="BP2198" s="29"/>
      <c r="BQ2198" s="34"/>
      <c r="BR2198" s="34"/>
      <c r="BS2198" s="34"/>
      <c r="BT2198" s="34"/>
      <c r="BU2198" s="34"/>
      <c r="BV2198" s="34"/>
      <c r="BW2198" s="34"/>
      <c r="BX2198" s="34"/>
      <c r="BY2198" s="31"/>
      <c r="BZ2198" s="31"/>
      <c r="CA2198" s="31"/>
      <c r="CB2198" s="31"/>
      <c r="CC2198" s="31"/>
      <c r="CD2198" s="31"/>
      <c r="CE2198" s="31"/>
      <c r="CF2198" s="31"/>
      <c r="CG2198" s="31"/>
      <c r="CH2198" s="31"/>
      <c r="CI2198" s="31"/>
      <c r="CJ2198" s="3"/>
      <c r="CK2198" s="3"/>
      <c r="CL2198" s="3"/>
      <c r="CM2198" s="3"/>
      <c r="CN2198" s="3"/>
      <c r="CO2198" s="3"/>
      <c r="CP2198" s="3"/>
      <c r="CQ2198" s="3"/>
      <c r="CR2198" s="3"/>
      <c r="CS2198" s="3"/>
      <c r="CT2198" s="3"/>
      <c r="CU2198" s="3"/>
    </row>
    <row r="2199" spans="1:99" x14ac:dyDescent="0.15">
      <c r="A2199" s="3"/>
      <c r="B2199" s="3"/>
      <c r="C2199" s="3"/>
      <c r="D2199" s="3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4"/>
      <c r="AD2199" s="3"/>
      <c r="AE2199" s="3"/>
      <c r="AF2199" s="3"/>
      <c r="AG2199" s="3"/>
      <c r="AH2199" s="3"/>
      <c r="AI2199" s="3"/>
      <c r="AJ2199" s="3"/>
      <c r="AK2199" s="3"/>
      <c r="AL2199" s="3"/>
      <c r="AM2199" s="1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"/>
      <c r="AY2199" s="30"/>
      <c r="AZ2199" s="3"/>
      <c r="BA2199" s="3"/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  <c r="BL2199" s="3"/>
      <c r="BM2199" s="3"/>
      <c r="BN2199" s="3"/>
      <c r="BO2199" s="3"/>
      <c r="BP2199" s="29"/>
      <c r="BQ2199" s="34"/>
      <c r="BR2199" s="34"/>
      <c r="BS2199" s="34"/>
      <c r="BT2199" s="34"/>
      <c r="BU2199" s="34"/>
      <c r="BV2199" s="34"/>
      <c r="BW2199" s="34"/>
      <c r="BX2199" s="34"/>
      <c r="BY2199" s="31"/>
      <c r="BZ2199" s="31"/>
      <c r="CA2199" s="31"/>
      <c r="CB2199" s="31"/>
      <c r="CC2199" s="31"/>
      <c r="CD2199" s="31"/>
      <c r="CE2199" s="31"/>
      <c r="CF2199" s="31"/>
      <c r="CG2199" s="31"/>
      <c r="CH2199" s="31"/>
      <c r="CI2199" s="31"/>
      <c r="CJ2199" s="3"/>
      <c r="CK2199" s="3"/>
      <c r="CL2199" s="3"/>
      <c r="CM2199" s="3"/>
      <c r="CN2199" s="3"/>
      <c r="CO2199" s="3"/>
      <c r="CP2199" s="3"/>
      <c r="CQ2199" s="3"/>
      <c r="CR2199" s="3"/>
      <c r="CS2199" s="3"/>
      <c r="CT2199" s="3"/>
      <c r="CU2199" s="3"/>
    </row>
    <row r="2200" spans="1:99" x14ac:dyDescent="0.15">
      <c r="A2200" s="3"/>
      <c r="B2200" s="3"/>
      <c r="C2200" s="3"/>
      <c r="D2200" s="3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4"/>
      <c r="AD2200" s="3"/>
      <c r="AE2200" s="3"/>
      <c r="AF2200" s="3"/>
      <c r="AG2200" s="3"/>
      <c r="AH2200" s="3"/>
      <c r="AI2200" s="3"/>
      <c r="AJ2200" s="3"/>
      <c r="AK2200" s="3"/>
      <c r="AL2200" s="3"/>
      <c r="AM2200" s="1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"/>
      <c r="AY2200" s="30"/>
      <c r="AZ2200" s="3"/>
      <c r="BA2200" s="3"/>
      <c r="BB2200" s="3"/>
      <c r="BC2200" s="3"/>
      <c r="BD2200" s="3"/>
      <c r="BE2200" s="3"/>
      <c r="BF2200" s="3"/>
      <c r="BG2200" s="3"/>
      <c r="BH2200" s="3"/>
      <c r="BI2200" s="3"/>
      <c r="BJ2200" s="3"/>
      <c r="BK2200" s="3"/>
      <c r="BL2200" s="3"/>
      <c r="BM2200" s="3"/>
      <c r="BN2200" s="3"/>
      <c r="BO2200" s="3"/>
      <c r="BP2200" s="29"/>
      <c r="BQ2200" s="34"/>
      <c r="BR2200" s="34"/>
      <c r="BS2200" s="34"/>
      <c r="BT2200" s="34"/>
      <c r="BU2200" s="34"/>
      <c r="BV2200" s="34"/>
      <c r="BW2200" s="34"/>
      <c r="BX2200" s="34"/>
      <c r="BY2200" s="31"/>
      <c r="BZ2200" s="31"/>
      <c r="CA2200" s="31"/>
      <c r="CB2200" s="31"/>
      <c r="CC2200" s="31"/>
      <c r="CD2200" s="31"/>
      <c r="CE2200" s="31"/>
      <c r="CF2200" s="31"/>
      <c r="CG2200" s="31"/>
      <c r="CH2200" s="31"/>
      <c r="CI2200" s="31"/>
      <c r="CJ2200" s="3"/>
      <c r="CK2200" s="3"/>
      <c r="CL2200" s="3"/>
      <c r="CM2200" s="3"/>
      <c r="CN2200" s="3"/>
      <c r="CO2200" s="3"/>
      <c r="CP2200" s="3"/>
      <c r="CQ2200" s="3"/>
      <c r="CR2200" s="3"/>
      <c r="CS2200" s="3"/>
      <c r="CT2200" s="3"/>
      <c r="CU2200" s="3"/>
    </row>
    <row r="2201" spans="1:99" x14ac:dyDescent="0.15">
      <c r="A2201" s="3"/>
      <c r="B2201" s="3"/>
      <c r="C2201" s="3"/>
      <c r="D2201" s="3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4"/>
      <c r="AD2201" s="3"/>
      <c r="AE2201" s="3"/>
      <c r="AF2201" s="3"/>
      <c r="AG2201" s="3"/>
      <c r="AH2201" s="3"/>
      <c r="AI2201" s="3"/>
      <c r="AJ2201" s="3"/>
      <c r="AK2201" s="3"/>
      <c r="AL2201" s="3"/>
      <c r="AM2201" s="1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  <c r="AX2201" s="3"/>
      <c r="AY2201" s="30"/>
      <c r="AZ2201" s="3"/>
      <c r="BA2201" s="3"/>
      <c r="BB2201" s="3"/>
      <c r="BC2201" s="3"/>
      <c r="BD2201" s="3"/>
      <c r="BE2201" s="3"/>
      <c r="BF2201" s="3"/>
      <c r="BG2201" s="3"/>
      <c r="BH2201" s="3"/>
      <c r="BI2201" s="3"/>
      <c r="BJ2201" s="3"/>
      <c r="BK2201" s="3"/>
      <c r="BL2201" s="3"/>
      <c r="BM2201" s="3"/>
      <c r="BN2201" s="3"/>
      <c r="BO2201" s="3"/>
      <c r="BP2201" s="29"/>
      <c r="BQ2201" s="34"/>
      <c r="BR2201" s="34"/>
      <c r="BS2201" s="34"/>
      <c r="BT2201" s="34"/>
      <c r="BU2201" s="34"/>
      <c r="BV2201" s="34"/>
      <c r="BW2201" s="34"/>
      <c r="BX2201" s="34"/>
      <c r="BY2201" s="31"/>
      <c r="BZ2201" s="31"/>
      <c r="CA2201" s="31"/>
      <c r="CB2201" s="31"/>
      <c r="CC2201" s="31"/>
      <c r="CD2201" s="31"/>
      <c r="CE2201" s="31"/>
      <c r="CF2201" s="31"/>
      <c r="CG2201" s="31"/>
      <c r="CH2201" s="31"/>
      <c r="CI2201" s="31"/>
      <c r="CJ2201" s="3"/>
      <c r="CK2201" s="3"/>
      <c r="CL2201" s="3"/>
      <c r="CM2201" s="3"/>
      <c r="CN2201" s="3"/>
      <c r="CO2201" s="3"/>
      <c r="CP2201" s="3"/>
      <c r="CQ2201" s="3"/>
      <c r="CR2201" s="3"/>
      <c r="CS2201" s="3"/>
      <c r="CT2201" s="3"/>
      <c r="CU2201" s="3"/>
    </row>
    <row r="2202" spans="1:99" x14ac:dyDescent="0.15">
      <c r="A2202" s="3"/>
      <c r="B2202" s="3"/>
      <c r="C2202" s="3"/>
      <c r="D2202" s="3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4"/>
      <c r="AD2202" s="3"/>
      <c r="AE2202" s="3"/>
      <c r="AF2202" s="3"/>
      <c r="AG2202" s="3"/>
      <c r="AH2202" s="3"/>
      <c r="AI2202" s="3"/>
      <c r="AJ2202" s="3"/>
      <c r="AK2202" s="3"/>
      <c r="AL2202" s="3"/>
      <c r="AM2202" s="1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0"/>
      <c r="AZ2202" s="3"/>
      <c r="BA2202" s="3"/>
      <c r="BB2202" s="3"/>
      <c r="BC2202" s="3"/>
      <c r="BD2202" s="3"/>
      <c r="BE2202" s="3"/>
      <c r="BF2202" s="3"/>
      <c r="BG2202" s="3"/>
      <c r="BH2202" s="3"/>
      <c r="BI2202" s="3"/>
      <c r="BJ2202" s="3"/>
      <c r="BK2202" s="3"/>
      <c r="BL2202" s="3"/>
      <c r="BM2202" s="3"/>
      <c r="BN2202" s="3"/>
      <c r="BO2202" s="3"/>
      <c r="BP2202" s="29"/>
      <c r="BQ2202" s="34"/>
      <c r="BR2202" s="34"/>
      <c r="BS2202" s="34"/>
      <c r="BT2202" s="34"/>
      <c r="BU2202" s="34"/>
      <c r="BV2202" s="34"/>
      <c r="BW2202" s="34"/>
      <c r="BX2202" s="34"/>
      <c r="BY2202" s="31"/>
      <c r="BZ2202" s="31"/>
      <c r="CA2202" s="31"/>
      <c r="CB2202" s="31"/>
      <c r="CC2202" s="31"/>
      <c r="CD2202" s="31"/>
      <c r="CE2202" s="31"/>
      <c r="CF2202" s="31"/>
      <c r="CG2202" s="31"/>
      <c r="CH2202" s="31"/>
      <c r="CI2202" s="31"/>
      <c r="CJ2202" s="3"/>
      <c r="CK2202" s="3"/>
      <c r="CL2202" s="3"/>
      <c r="CM2202" s="3"/>
      <c r="CN2202" s="3"/>
      <c r="CO2202" s="3"/>
      <c r="CP2202" s="3"/>
      <c r="CQ2202" s="3"/>
      <c r="CR2202" s="3"/>
      <c r="CS2202" s="3"/>
      <c r="CT2202" s="3"/>
      <c r="CU2202" s="3"/>
    </row>
    <row r="2203" spans="1:99" x14ac:dyDescent="0.15">
      <c r="A2203" s="3"/>
      <c r="B2203" s="3"/>
      <c r="C2203" s="3"/>
      <c r="D2203" s="3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4"/>
      <c r="AD2203" s="3"/>
      <c r="AE2203" s="3"/>
      <c r="AF2203" s="3"/>
      <c r="AG2203" s="3"/>
      <c r="AH2203" s="3"/>
      <c r="AI2203" s="3"/>
      <c r="AJ2203" s="3"/>
      <c r="AK2203" s="3"/>
      <c r="AL2203" s="3"/>
      <c r="AM2203" s="1"/>
      <c r="AN2203" s="3"/>
      <c r="AO2203" s="3"/>
      <c r="AP2203" s="3"/>
      <c r="AQ2203" s="3"/>
      <c r="AR2203" s="3"/>
      <c r="AS2203" s="3"/>
      <c r="AT2203" s="3"/>
      <c r="AU2203" s="3"/>
      <c r="AV2203" s="3"/>
      <c r="AW2203" s="3"/>
      <c r="AX2203" s="3"/>
      <c r="AY2203" s="30"/>
      <c r="AZ2203" s="3"/>
      <c r="BA2203" s="3"/>
      <c r="BB2203" s="3"/>
      <c r="BC2203" s="3"/>
      <c r="BD2203" s="3"/>
      <c r="BE2203" s="3"/>
      <c r="BF2203" s="3"/>
      <c r="BG2203" s="3"/>
      <c r="BH2203" s="3"/>
      <c r="BI2203" s="3"/>
      <c r="BJ2203" s="3"/>
      <c r="BK2203" s="3"/>
      <c r="BL2203" s="3"/>
      <c r="BM2203" s="3"/>
      <c r="BN2203" s="3"/>
      <c r="BO2203" s="3"/>
      <c r="BP2203" s="29"/>
      <c r="BQ2203" s="34"/>
      <c r="BR2203" s="34"/>
      <c r="BS2203" s="34"/>
      <c r="BT2203" s="34"/>
      <c r="BU2203" s="34"/>
      <c r="BV2203" s="34"/>
      <c r="BW2203" s="34"/>
      <c r="BX2203" s="34"/>
      <c r="BY2203" s="31"/>
      <c r="BZ2203" s="31"/>
      <c r="CA2203" s="31"/>
      <c r="CB2203" s="31"/>
      <c r="CC2203" s="31"/>
      <c r="CD2203" s="31"/>
      <c r="CE2203" s="31"/>
      <c r="CF2203" s="31"/>
      <c r="CG2203" s="31"/>
      <c r="CH2203" s="31"/>
      <c r="CI2203" s="31"/>
      <c r="CJ2203" s="3"/>
      <c r="CK2203" s="3"/>
      <c r="CL2203" s="3"/>
      <c r="CM2203" s="3"/>
      <c r="CN2203" s="3"/>
      <c r="CO2203" s="3"/>
      <c r="CP2203" s="3"/>
      <c r="CQ2203" s="3"/>
      <c r="CR2203" s="3"/>
      <c r="CS2203" s="3"/>
      <c r="CT2203" s="3"/>
      <c r="CU2203" s="3"/>
    </row>
    <row r="2204" spans="1:99" x14ac:dyDescent="0.15">
      <c r="A2204" s="3"/>
      <c r="B2204" s="3"/>
      <c r="C2204" s="3"/>
      <c r="D2204" s="3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4"/>
      <c r="AD2204" s="3"/>
      <c r="AE2204" s="3"/>
      <c r="AF2204" s="3"/>
      <c r="AG2204" s="3"/>
      <c r="AH2204" s="3"/>
      <c r="AI2204" s="3"/>
      <c r="AJ2204" s="3"/>
      <c r="AK2204" s="3"/>
      <c r="AL2204" s="3"/>
      <c r="AM2204" s="1"/>
      <c r="AN2204" s="3"/>
      <c r="AO2204" s="3"/>
      <c r="AP2204" s="3"/>
      <c r="AQ2204" s="3"/>
      <c r="AR2204" s="3"/>
      <c r="AS2204" s="3"/>
      <c r="AT2204" s="3"/>
      <c r="AU2204" s="3"/>
      <c r="AV2204" s="3"/>
      <c r="AW2204" s="3"/>
      <c r="AX2204" s="3"/>
      <c r="AY2204" s="30"/>
      <c r="AZ2204" s="3"/>
      <c r="BA2204" s="3"/>
      <c r="BB2204" s="3"/>
      <c r="BC2204" s="3"/>
      <c r="BD2204" s="3"/>
      <c r="BE2204" s="3"/>
      <c r="BF2204" s="3"/>
      <c r="BG2204" s="3"/>
      <c r="BH2204" s="3"/>
      <c r="BI2204" s="3"/>
      <c r="BJ2204" s="3"/>
      <c r="BK2204" s="3"/>
      <c r="BL2204" s="3"/>
      <c r="BM2204" s="3"/>
      <c r="BN2204" s="3"/>
      <c r="BO2204" s="3"/>
      <c r="BP2204" s="29"/>
      <c r="BQ2204" s="34"/>
      <c r="BR2204" s="34"/>
      <c r="BS2204" s="34"/>
      <c r="BT2204" s="34"/>
      <c r="BU2204" s="34"/>
      <c r="BV2204" s="34"/>
      <c r="BW2204" s="34"/>
      <c r="BX2204" s="34"/>
      <c r="BY2204" s="31"/>
      <c r="BZ2204" s="31"/>
      <c r="CA2204" s="31"/>
      <c r="CB2204" s="31"/>
      <c r="CC2204" s="31"/>
      <c r="CD2204" s="31"/>
      <c r="CE2204" s="31"/>
      <c r="CF2204" s="31"/>
      <c r="CG2204" s="31"/>
      <c r="CH2204" s="31"/>
      <c r="CI2204" s="31"/>
      <c r="CJ2204" s="3"/>
      <c r="CK2204" s="3"/>
      <c r="CL2204" s="3"/>
      <c r="CM2204" s="3"/>
      <c r="CN2204" s="3"/>
      <c r="CO2204" s="3"/>
      <c r="CP2204" s="3"/>
      <c r="CQ2204" s="3"/>
      <c r="CR2204" s="3"/>
      <c r="CS2204" s="3"/>
      <c r="CT2204" s="3"/>
      <c r="CU2204" s="3"/>
    </row>
    <row r="2205" spans="1:99" x14ac:dyDescent="0.15">
      <c r="A2205" s="3"/>
      <c r="B2205" s="3"/>
      <c r="C2205" s="3"/>
      <c r="D2205" s="3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4"/>
      <c r="AD2205" s="3"/>
      <c r="AE2205" s="3"/>
      <c r="AF2205" s="3"/>
      <c r="AG2205" s="3"/>
      <c r="AH2205" s="3"/>
      <c r="AI2205" s="3"/>
      <c r="AJ2205" s="3"/>
      <c r="AK2205" s="3"/>
      <c r="AL2205" s="3"/>
      <c r="AM2205" s="1"/>
      <c r="AN2205" s="3"/>
      <c r="AO2205" s="3"/>
      <c r="AP2205" s="3"/>
      <c r="AQ2205" s="3"/>
      <c r="AR2205" s="3"/>
      <c r="AS2205" s="3"/>
      <c r="AT2205" s="3"/>
      <c r="AU2205" s="3"/>
      <c r="AV2205" s="3"/>
      <c r="AW2205" s="3"/>
      <c r="AX2205" s="3"/>
      <c r="AY2205" s="30"/>
      <c r="AZ2205" s="3"/>
      <c r="BA2205" s="3"/>
      <c r="BB2205" s="3"/>
      <c r="BC2205" s="3"/>
      <c r="BD2205" s="3"/>
      <c r="BE2205" s="3"/>
      <c r="BF2205" s="3"/>
      <c r="BG2205" s="3"/>
      <c r="BH2205" s="3"/>
      <c r="BI2205" s="3"/>
      <c r="BJ2205" s="3"/>
      <c r="BK2205" s="3"/>
      <c r="BL2205" s="3"/>
      <c r="BM2205" s="3"/>
      <c r="BN2205" s="3"/>
      <c r="BO2205" s="3"/>
      <c r="BP2205" s="29"/>
      <c r="BQ2205" s="34"/>
      <c r="BR2205" s="34"/>
      <c r="BS2205" s="34"/>
      <c r="BT2205" s="34"/>
      <c r="BU2205" s="34"/>
      <c r="BV2205" s="34"/>
      <c r="BW2205" s="34"/>
      <c r="BX2205" s="34"/>
      <c r="BY2205" s="31"/>
      <c r="BZ2205" s="31"/>
      <c r="CA2205" s="31"/>
      <c r="CB2205" s="31"/>
      <c r="CC2205" s="31"/>
      <c r="CD2205" s="31"/>
      <c r="CE2205" s="31"/>
      <c r="CF2205" s="31"/>
      <c r="CG2205" s="31"/>
      <c r="CH2205" s="31"/>
      <c r="CI2205" s="31"/>
      <c r="CJ2205" s="3"/>
      <c r="CK2205" s="3"/>
      <c r="CL2205" s="3"/>
      <c r="CM2205" s="3"/>
      <c r="CN2205" s="3"/>
      <c r="CO2205" s="3"/>
      <c r="CP2205" s="3"/>
      <c r="CQ2205" s="3"/>
      <c r="CR2205" s="3"/>
      <c r="CS2205" s="3"/>
      <c r="CT2205" s="3"/>
      <c r="CU2205" s="3"/>
    </row>
    <row r="2206" spans="1:99" x14ac:dyDescent="0.15">
      <c r="A2206" s="3"/>
      <c r="B2206" s="3"/>
      <c r="C2206" s="3"/>
      <c r="D2206" s="3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4"/>
      <c r="AD2206" s="3"/>
      <c r="AE2206" s="3"/>
      <c r="AF2206" s="3"/>
      <c r="AG2206" s="3"/>
      <c r="AH2206" s="3"/>
      <c r="AI2206" s="3"/>
      <c r="AJ2206" s="3"/>
      <c r="AK2206" s="3"/>
      <c r="AL2206" s="3"/>
      <c r="AM2206" s="1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"/>
      <c r="AY2206" s="30"/>
      <c r="AZ2206" s="3"/>
      <c r="BA2206" s="3"/>
      <c r="BB2206" s="3"/>
      <c r="BC2206" s="3"/>
      <c r="BD2206" s="3"/>
      <c r="BE2206" s="3"/>
      <c r="BF2206" s="3"/>
      <c r="BG2206" s="3"/>
      <c r="BH2206" s="3"/>
      <c r="BI2206" s="3"/>
      <c r="BJ2206" s="3"/>
      <c r="BK2206" s="3"/>
      <c r="BL2206" s="3"/>
      <c r="BM2206" s="3"/>
      <c r="BN2206" s="3"/>
      <c r="BO2206" s="3"/>
      <c r="BP2206" s="29"/>
      <c r="BQ2206" s="34"/>
      <c r="BR2206" s="34"/>
      <c r="BS2206" s="34"/>
      <c r="BT2206" s="34"/>
      <c r="BU2206" s="34"/>
      <c r="BV2206" s="34"/>
      <c r="BW2206" s="34"/>
      <c r="BX2206" s="34"/>
      <c r="BY2206" s="31"/>
      <c r="BZ2206" s="31"/>
      <c r="CA2206" s="31"/>
      <c r="CB2206" s="31"/>
      <c r="CC2206" s="31"/>
      <c r="CD2206" s="31"/>
      <c r="CE2206" s="31"/>
      <c r="CF2206" s="31"/>
      <c r="CG2206" s="31"/>
      <c r="CH2206" s="31"/>
      <c r="CI2206" s="31"/>
      <c r="CJ2206" s="3"/>
      <c r="CK2206" s="3"/>
      <c r="CL2206" s="3"/>
      <c r="CM2206" s="3"/>
      <c r="CN2206" s="3"/>
      <c r="CO2206" s="3"/>
      <c r="CP2206" s="3"/>
      <c r="CQ2206" s="3"/>
      <c r="CR2206" s="3"/>
      <c r="CS2206" s="3"/>
      <c r="CT2206" s="3"/>
      <c r="CU2206" s="3"/>
    </row>
    <row r="2207" spans="1:99" x14ac:dyDescent="0.15">
      <c r="A2207" s="3"/>
      <c r="B2207" s="3"/>
      <c r="C2207" s="3"/>
      <c r="D2207" s="3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4"/>
      <c r="AD2207" s="3"/>
      <c r="AE2207" s="3"/>
      <c r="AF2207" s="3"/>
      <c r="AG2207" s="3"/>
      <c r="AH2207" s="3"/>
      <c r="AI2207" s="3"/>
      <c r="AJ2207" s="3"/>
      <c r="AK2207" s="3"/>
      <c r="AL2207" s="3"/>
      <c r="AM2207" s="1"/>
      <c r="AN2207" s="3"/>
      <c r="AO2207" s="3"/>
      <c r="AP2207" s="3"/>
      <c r="AQ2207" s="3"/>
      <c r="AR2207" s="3"/>
      <c r="AS2207" s="3"/>
      <c r="AT2207" s="3"/>
      <c r="AU2207" s="3"/>
      <c r="AV2207" s="3"/>
      <c r="AW2207" s="3"/>
      <c r="AX2207" s="3"/>
      <c r="AY2207" s="30"/>
      <c r="AZ2207" s="3"/>
      <c r="BA2207" s="3"/>
      <c r="BB2207" s="3"/>
      <c r="BC2207" s="3"/>
      <c r="BD2207" s="3"/>
      <c r="BE2207" s="3"/>
      <c r="BF2207" s="3"/>
      <c r="BG2207" s="3"/>
      <c r="BH2207" s="3"/>
      <c r="BI2207" s="3"/>
      <c r="BJ2207" s="3"/>
      <c r="BK2207" s="3"/>
      <c r="BL2207" s="3"/>
      <c r="BM2207" s="3"/>
      <c r="BN2207" s="3"/>
      <c r="BO2207" s="3"/>
      <c r="BP2207" s="29"/>
      <c r="BQ2207" s="34"/>
      <c r="BR2207" s="34"/>
      <c r="BS2207" s="34"/>
      <c r="BT2207" s="34"/>
      <c r="BU2207" s="34"/>
      <c r="BV2207" s="34"/>
      <c r="BW2207" s="34"/>
      <c r="BX2207" s="34"/>
      <c r="BY2207" s="31"/>
      <c r="BZ2207" s="31"/>
      <c r="CA2207" s="31"/>
      <c r="CB2207" s="31"/>
      <c r="CC2207" s="31"/>
      <c r="CD2207" s="31"/>
      <c r="CE2207" s="31"/>
      <c r="CF2207" s="31"/>
      <c r="CG2207" s="31"/>
      <c r="CH2207" s="31"/>
      <c r="CI2207" s="31"/>
      <c r="CJ2207" s="3"/>
      <c r="CK2207" s="3"/>
      <c r="CL2207" s="3"/>
      <c r="CM2207" s="3"/>
      <c r="CN2207" s="3"/>
      <c r="CO2207" s="3"/>
      <c r="CP2207" s="3"/>
      <c r="CQ2207" s="3"/>
      <c r="CR2207" s="3"/>
      <c r="CS2207" s="3"/>
      <c r="CT2207" s="3"/>
      <c r="CU2207" s="3"/>
    </row>
    <row r="2208" spans="1:99" x14ac:dyDescent="0.15">
      <c r="A2208" s="3"/>
      <c r="B2208" s="3"/>
      <c r="C2208" s="3"/>
      <c r="D2208" s="3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4"/>
      <c r="AD2208" s="3"/>
      <c r="AE2208" s="3"/>
      <c r="AF2208" s="3"/>
      <c r="AG2208" s="3"/>
      <c r="AH2208" s="3"/>
      <c r="AI2208" s="3"/>
      <c r="AJ2208" s="3"/>
      <c r="AK2208" s="3"/>
      <c r="AL2208" s="3"/>
      <c r="AM2208" s="1"/>
      <c r="AN2208" s="3"/>
      <c r="AO2208" s="3"/>
      <c r="AP2208" s="3"/>
      <c r="AQ2208" s="3"/>
      <c r="AR2208" s="3"/>
      <c r="AS2208" s="3"/>
      <c r="AT2208" s="3"/>
      <c r="AU2208" s="3"/>
      <c r="AV2208" s="3"/>
      <c r="AW2208" s="3"/>
      <c r="AX2208" s="3"/>
      <c r="AY2208" s="30"/>
      <c r="AZ2208" s="3"/>
      <c r="BA2208" s="3"/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  <c r="BL2208" s="3"/>
      <c r="BM2208" s="3"/>
      <c r="BN2208" s="3"/>
      <c r="BO2208" s="3"/>
      <c r="BP2208" s="29"/>
      <c r="BQ2208" s="34"/>
      <c r="BR2208" s="34"/>
      <c r="BS2208" s="34"/>
      <c r="BT2208" s="34"/>
      <c r="BU2208" s="34"/>
      <c r="BV2208" s="34"/>
      <c r="BW2208" s="34"/>
      <c r="BX2208" s="34"/>
      <c r="BY2208" s="31"/>
      <c r="BZ2208" s="31"/>
      <c r="CA2208" s="31"/>
      <c r="CB2208" s="31"/>
      <c r="CC2208" s="31"/>
      <c r="CD2208" s="31"/>
      <c r="CE2208" s="31"/>
      <c r="CF2208" s="31"/>
      <c r="CG2208" s="31"/>
      <c r="CH2208" s="31"/>
      <c r="CI2208" s="31"/>
      <c r="CJ2208" s="3"/>
      <c r="CK2208" s="3"/>
      <c r="CL2208" s="3"/>
      <c r="CM2208" s="3"/>
      <c r="CN2208" s="3"/>
      <c r="CO2208" s="3"/>
      <c r="CP2208" s="3"/>
      <c r="CQ2208" s="3"/>
      <c r="CR2208" s="3"/>
      <c r="CS2208" s="3"/>
      <c r="CT2208" s="3"/>
      <c r="CU2208" s="3"/>
    </row>
    <row r="2209" spans="1:99" x14ac:dyDescent="0.15">
      <c r="A2209" s="3"/>
      <c r="B2209" s="3"/>
      <c r="C2209" s="3"/>
      <c r="D2209" s="3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4"/>
      <c r="AD2209" s="3"/>
      <c r="AE2209" s="3"/>
      <c r="AF2209" s="3"/>
      <c r="AG2209" s="3"/>
      <c r="AH2209" s="3"/>
      <c r="AI2209" s="3"/>
      <c r="AJ2209" s="3"/>
      <c r="AK2209" s="3"/>
      <c r="AL2209" s="3"/>
      <c r="AM2209" s="1"/>
      <c r="AN2209" s="3"/>
      <c r="AO2209" s="3"/>
      <c r="AP2209" s="3"/>
      <c r="AQ2209" s="3"/>
      <c r="AR2209" s="3"/>
      <c r="AS2209" s="3"/>
      <c r="AT2209" s="3"/>
      <c r="AU2209" s="3"/>
      <c r="AV2209" s="3"/>
      <c r="AW2209" s="3"/>
      <c r="AX2209" s="3"/>
      <c r="AY2209" s="30"/>
      <c r="AZ2209" s="3"/>
      <c r="BA2209" s="3"/>
      <c r="BB2209" s="3"/>
      <c r="BC2209" s="3"/>
      <c r="BD2209" s="3"/>
      <c r="BE2209" s="3"/>
      <c r="BF2209" s="3"/>
      <c r="BG2209" s="3"/>
      <c r="BH2209" s="3"/>
      <c r="BI2209" s="3"/>
      <c r="BJ2209" s="3"/>
      <c r="BK2209" s="3"/>
      <c r="BL2209" s="3"/>
      <c r="BM2209" s="3"/>
      <c r="BN2209" s="3"/>
      <c r="BO2209" s="3"/>
      <c r="BP2209" s="29"/>
      <c r="BQ2209" s="34"/>
      <c r="BR2209" s="34"/>
      <c r="BS2209" s="34"/>
      <c r="BT2209" s="34"/>
      <c r="BU2209" s="34"/>
      <c r="BV2209" s="34"/>
      <c r="BW2209" s="34"/>
      <c r="BX2209" s="34"/>
      <c r="BY2209" s="31"/>
      <c r="BZ2209" s="31"/>
      <c r="CA2209" s="31"/>
      <c r="CB2209" s="31"/>
      <c r="CC2209" s="31"/>
      <c r="CD2209" s="31"/>
      <c r="CE2209" s="31"/>
      <c r="CF2209" s="31"/>
      <c r="CG2209" s="31"/>
      <c r="CH2209" s="31"/>
      <c r="CI2209" s="31"/>
      <c r="CJ2209" s="3"/>
      <c r="CK2209" s="3"/>
      <c r="CL2209" s="3"/>
      <c r="CM2209" s="3"/>
      <c r="CN2209" s="3"/>
      <c r="CO2209" s="3"/>
      <c r="CP2209" s="3"/>
      <c r="CQ2209" s="3"/>
      <c r="CR2209" s="3"/>
      <c r="CS2209" s="3"/>
      <c r="CT2209" s="3"/>
      <c r="CU2209" s="3"/>
    </row>
    <row r="2210" spans="1:99" x14ac:dyDescent="0.15">
      <c r="A2210" s="3"/>
      <c r="B2210" s="3"/>
      <c r="C2210" s="3"/>
      <c r="D2210" s="3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4"/>
      <c r="AD2210" s="3"/>
      <c r="AE2210" s="3"/>
      <c r="AF2210" s="3"/>
      <c r="AG2210" s="3"/>
      <c r="AH2210" s="3"/>
      <c r="AI2210" s="3"/>
      <c r="AJ2210" s="3"/>
      <c r="AK2210" s="3"/>
      <c r="AL2210" s="3"/>
      <c r="AM2210" s="1"/>
      <c r="AN2210" s="3"/>
      <c r="AO2210" s="3"/>
      <c r="AP2210" s="3"/>
      <c r="AQ2210" s="3"/>
      <c r="AR2210" s="3"/>
      <c r="AS2210" s="3"/>
      <c r="AT2210" s="3"/>
      <c r="AU2210" s="3"/>
      <c r="AV2210" s="3"/>
      <c r="AW2210" s="3"/>
      <c r="AX2210" s="3"/>
      <c r="AY2210" s="30"/>
      <c r="AZ2210" s="3"/>
      <c r="BA2210" s="3"/>
      <c r="BB2210" s="3"/>
      <c r="BC2210" s="3"/>
      <c r="BD2210" s="3"/>
      <c r="BE2210" s="3"/>
      <c r="BF2210" s="3"/>
      <c r="BG2210" s="3"/>
      <c r="BH2210" s="3"/>
      <c r="BI2210" s="3"/>
      <c r="BJ2210" s="3"/>
      <c r="BK2210" s="3"/>
      <c r="BL2210" s="3"/>
      <c r="BM2210" s="3"/>
      <c r="BN2210" s="3"/>
      <c r="BO2210" s="3"/>
      <c r="BP2210" s="29"/>
      <c r="BQ2210" s="34"/>
      <c r="BR2210" s="34"/>
      <c r="BS2210" s="34"/>
      <c r="BT2210" s="34"/>
      <c r="BU2210" s="34"/>
      <c r="BV2210" s="34"/>
      <c r="BW2210" s="34"/>
      <c r="BX2210" s="34"/>
      <c r="BY2210" s="31"/>
      <c r="BZ2210" s="31"/>
      <c r="CA2210" s="31"/>
      <c r="CB2210" s="31"/>
      <c r="CC2210" s="31"/>
      <c r="CD2210" s="31"/>
      <c r="CE2210" s="31"/>
      <c r="CF2210" s="31"/>
      <c r="CG2210" s="31"/>
      <c r="CH2210" s="31"/>
      <c r="CI2210" s="31"/>
      <c r="CJ2210" s="3"/>
      <c r="CK2210" s="3"/>
      <c r="CL2210" s="3"/>
      <c r="CM2210" s="3"/>
      <c r="CN2210" s="3"/>
      <c r="CO2210" s="3"/>
      <c r="CP2210" s="3"/>
      <c r="CQ2210" s="3"/>
      <c r="CR2210" s="3"/>
      <c r="CS2210" s="3"/>
      <c r="CT2210" s="3"/>
      <c r="CU2210" s="3"/>
    </row>
    <row r="2211" spans="1:99" x14ac:dyDescent="0.15">
      <c r="A2211" s="3"/>
      <c r="B2211" s="3"/>
      <c r="C2211" s="3"/>
      <c r="D2211" s="3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4"/>
      <c r="AD2211" s="3"/>
      <c r="AE2211" s="3"/>
      <c r="AF2211" s="3"/>
      <c r="AG2211" s="3"/>
      <c r="AH2211" s="3"/>
      <c r="AI2211" s="3"/>
      <c r="AJ2211" s="3"/>
      <c r="AK2211" s="3"/>
      <c r="AL2211" s="3"/>
      <c r="AM2211" s="1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"/>
      <c r="AY2211" s="30"/>
      <c r="AZ2211" s="3"/>
      <c r="BA2211" s="3"/>
      <c r="BB2211" s="3"/>
      <c r="BC2211" s="3"/>
      <c r="BD2211" s="3"/>
      <c r="BE2211" s="3"/>
      <c r="BF2211" s="3"/>
      <c r="BG2211" s="3"/>
      <c r="BH2211" s="3"/>
      <c r="BI2211" s="3"/>
      <c r="BJ2211" s="3"/>
      <c r="BK2211" s="3"/>
      <c r="BL2211" s="3"/>
      <c r="BM2211" s="3"/>
      <c r="BN2211" s="3"/>
      <c r="BO2211" s="3"/>
      <c r="BP2211" s="29"/>
      <c r="BQ2211" s="34"/>
      <c r="BR2211" s="34"/>
      <c r="BS2211" s="34"/>
      <c r="BT2211" s="34"/>
      <c r="BU2211" s="34"/>
      <c r="BV2211" s="34"/>
      <c r="BW2211" s="34"/>
      <c r="BX2211" s="34"/>
      <c r="BY2211" s="31"/>
      <c r="BZ2211" s="31"/>
      <c r="CA2211" s="31"/>
      <c r="CB2211" s="31"/>
      <c r="CC2211" s="31"/>
      <c r="CD2211" s="31"/>
      <c r="CE2211" s="31"/>
      <c r="CF2211" s="31"/>
      <c r="CG2211" s="31"/>
      <c r="CH2211" s="31"/>
      <c r="CI2211" s="31"/>
      <c r="CJ2211" s="3"/>
      <c r="CK2211" s="3"/>
      <c r="CL2211" s="3"/>
      <c r="CM2211" s="3"/>
      <c r="CN2211" s="3"/>
      <c r="CO2211" s="3"/>
      <c r="CP2211" s="3"/>
      <c r="CQ2211" s="3"/>
      <c r="CR2211" s="3"/>
      <c r="CS2211" s="3"/>
      <c r="CT2211" s="3"/>
      <c r="CU2211" s="3"/>
    </row>
    <row r="2212" spans="1:99" x14ac:dyDescent="0.15">
      <c r="A2212" s="3"/>
      <c r="B2212" s="3"/>
      <c r="C2212" s="3"/>
      <c r="D2212" s="3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4"/>
      <c r="AD2212" s="3"/>
      <c r="AE2212" s="3"/>
      <c r="AF2212" s="3"/>
      <c r="AG2212" s="3"/>
      <c r="AH2212" s="3"/>
      <c r="AI2212" s="3"/>
      <c r="AJ2212" s="3"/>
      <c r="AK2212" s="3"/>
      <c r="AL2212" s="3"/>
      <c r="AM2212" s="1"/>
      <c r="AN2212" s="3"/>
      <c r="AO2212" s="3"/>
      <c r="AP2212" s="3"/>
      <c r="AQ2212" s="3"/>
      <c r="AR2212" s="3"/>
      <c r="AS2212" s="3"/>
      <c r="AT2212" s="3"/>
      <c r="AU2212" s="3"/>
      <c r="AV2212" s="3"/>
      <c r="AW2212" s="3"/>
      <c r="AX2212" s="3"/>
      <c r="AY2212" s="30"/>
      <c r="AZ2212" s="3"/>
      <c r="BA2212" s="3"/>
      <c r="BB2212" s="3"/>
      <c r="BC2212" s="3"/>
      <c r="BD2212" s="3"/>
      <c r="BE2212" s="3"/>
      <c r="BF2212" s="3"/>
      <c r="BG2212" s="3"/>
      <c r="BH2212" s="3"/>
      <c r="BI2212" s="3"/>
      <c r="BJ2212" s="3"/>
      <c r="BK2212" s="3"/>
      <c r="BL2212" s="3"/>
      <c r="BM2212" s="3"/>
      <c r="BN2212" s="3"/>
      <c r="BO2212" s="3"/>
      <c r="BP2212" s="29"/>
      <c r="BQ2212" s="34"/>
      <c r="BR2212" s="34"/>
      <c r="BS2212" s="34"/>
      <c r="BT2212" s="34"/>
      <c r="BU2212" s="34"/>
      <c r="BV2212" s="34"/>
      <c r="BW2212" s="34"/>
      <c r="BX2212" s="34"/>
      <c r="BY2212" s="31"/>
      <c r="BZ2212" s="31"/>
      <c r="CA2212" s="31"/>
      <c r="CB2212" s="31"/>
      <c r="CC2212" s="31"/>
      <c r="CD2212" s="31"/>
      <c r="CE2212" s="31"/>
      <c r="CF2212" s="31"/>
      <c r="CG2212" s="31"/>
      <c r="CH2212" s="31"/>
      <c r="CI2212" s="31"/>
      <c r="CJ2212" s="3"/>
      <c r="CK2212" s="3"/>
      <c r="CL2212" s="3"/>
      <c r="CM2212" s="3"/>
      <c r="CN2212" s="3"/>
      <c r="CO2212" s="3"/>
      <c r="CP2212" s="3"/>
      <c r="CQ2212" s="3"/>
      <c r="CR2212" s="3"/>
      <c r="CS2212" s="3"/>
      <c r="CT2212" s="3"/>
      <c r="CU2212" s="3"/>
    </row>
    <row r="2213" spans="1:99" x14ac:dyDescent="0.15">
      <c r="A2213" s="3"/>
      <c r="B2213" s="3"/>
      <c r="C2213" s="3"/>
      <c r="D2213" s="3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4"/>
      <c r="AD2213" s="3"/>
      <c r="AE2213" s="3"/>
      <c r="AF2213" s="3"/>
      <c r="AG2213" s="3"/>
      <c r="AH2213" s="3"/>
      <c r="AI2213" s="3"/>
      <c r="AJ2213" s="3"/>
      <c r="AK2213" s="3"/>
      <c r="AL2213" s="3"/>
      <c r="AM2213" s="1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  <c r="AX2213" s="3"/>
      <c r="AY2213" s="30"/>
      <c r="AZ2213" s="3"/>
      <c r="BA2213" s="3"/>
      <c r="BB2213" s="3"/>
      <c r="BC2213" s="3"/>
      <c r="BD2213" s="3"/>
      <c r="BE2213" s="3"/>
      <c r="BF2213" s="3"/>
      <c r="BG2213" s="3"/>
      <c r="BH2213" s="3"/>
      <c r="BI2213" s="3"/>
      <c r="BJ2213" s="3"/>
      <c r="BK2213" s="3"/>
      <c r="BL2213" s="3"/>
      <c r="BM2213" s="3"/>
      <c r="BN2213" s="3"/>
      <c r="BO2213" s="3"/>
      <c r="BP2213" s="29"/>
      <c r="BQ2213" s="34"/>
      <c r="BR2213" s="34"/>
      <c r="BS2213" s="34"/>
      <c r="BT2213" s="34"/>
      <c r="BU2213" s="34"/>
      <c r="BV2213" s="34"/>
      <c r="BW2213" s="34"/>
      <c r="BX2213" s="34"/>
      <c r="BY2213" s="31"/>
      <c r="BZ2213" s="31"/>
      <c r="CA2213" s="31"/>
      <c r="CB2213" s="31"/>
      <c r="CC2213" s="31"/>
      <c r="CD2213" s="31"/>
      <c r="CE2213" s="31"/>
      <c r="CF2213" s="31"/>
      <c r="CG2213" s="31"/>
      <c r="CH2213" s="31"/>
      <c r="CI2213" s="31"/>
      <c r="CJ2213" s="3"/>
      <c r="CK2213" s="3"/>
      <c r="CL2213" s="3"/>
      <c r="CM2213" s="3"/>
      <c r="CN2213" s="3"/>
      <c r="CO2213" s="3"/>
      <c r="CP2213" s="3"/>
      <c r="CQ2213" s="3"/>
      <c r="CR2213" s="3"/>
      <c r="CS2213" s="3"/>
      <c r="CT2213" s="3"/>
      <c r="CU2213" s="3"/>
    </row>
    <row r="2214" spans="1:99" x14ac:dyDescent="0.15">
      <c r="A2214" s="3"/>
      <c r="B2214" s="3"/>
      <c r="C2214" s="3"/>
      <c r="D2214" s="3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4"/>
      <c r="AD2214" s="3"/>
      <c r="AE2214" s="3"/>
      <c r="AF2214" s="3"/>
      <c r="AG2214" s="3"/>
      <c r="AH2214" s="3"/>
      <c r="AI2214" s="3"/>
      <c r="AJ2214" s="3"/>
      <c r="AK2214" s="3"/>
      <c r="AL2214" s="3"/>
      <c r="AM2214" s="1"/>
      <c r="AN2214" s="3"/>
      <c r="AO2214" s="3"/>
      <c r="AP2214" s="3"/>
      <c r="AQ2214" s="3"/>
      <c r="AR2214" s="3"/>
      <c r="AS2214" s="3"/>
      <c r="AT2214" s="3"/>
      <c r="AU2214" s="3"/>
      <c r="AV2214" s="3"/>
      <c r="AW2214" s="3"/>
      <c r="AX2214" s="3"/>
      <c r="AY2214" s="30"/>
      <c r="AZ2214" s="3"/>
      <c r="BA2214" s="3"/>
      <c r="BB2214" s="3"/>
      <c r="BC2214" s="3"/>
      <c r="BD2214" s="3"/>
      <c r="BE2214" s="3"/>
      <c r="BF2214" s="3"/>
      <c r="BG2214" s="3"/>
      <c r="BH2214" s="3"/>
      <c r="BI2214" s="3"/>
      <c r="BJ2214" s="3"/>
      <c r="BK2214" s="3"/>
      <c r="BL2214" s="3"/>
      <c r="BM2214" s="3"/>
      <c r="BN2214" s="3"/>
      <c r="BO2214" s="3"/>
      <c r="BP2214" s="29"/>
      <c r="BQ2214" s="34"/>
      <c r="BR2214" s="34"/>
      <c r="BS2214" s="34"/>
      <c r="BT2214" s="34"/>
      <c r="BU2214" s="34"/>
      <c r="BV2214" s="34"/>
      <c r="BW2214" s="34"/>
      <c r="BX2214" s="34"/>
      <c r="BY2214" s="31"/>
      <c r="BZ2214" s="31"/>
      <c r="CA2214" s="31"/>
      <c r="CB2214" s="31"/>
      <c r="CC2214" s="31"/>
      <c r="CD2214" s="31"/>
      <c r="CE2214" s="31"/>
      <c r="CF2214" s="31"/>
      <c r="CG2214" s="31"/>
      <c r="CH2214" s="31"/>
      <c r="CI2214" s="31"/>
      <c r="CJ2214" s="3"/>
      <c r="CK2214" s="3"/>
      <c r="CL2214" s="3"/>
      <c r="CM2214" s="3"/>
      <c r="CN2214" s="3"/>
      <c r="CO2214" s="3"/>
      <c r="CP2214" s="3"/>
      <c r="CQ2214" s="3"/>
      <c r="CR2214" s="3"/>
      <c r="CS2214" s="3"/>
      <c r="CT2214" s="3"/>
      <c r="CU2214" s="3"/>
    </row>
    <row r="2215" spans="1:99" x14ac:dyDescent="0.15">
      <c r="A2215" s="3"/>
      <c r="B2215" s="3"/>
      <c r="C2215" s="3"/>
      <c r="D2215" s="3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4"/>
      <c r="AD2215" s="3"/>
      <c r="AE2215" s="3"/>
      <c r="AF2215" s="3"/>
      <c r="AG2215" s="3"/>
      <c r="AH2215" s="3"/>
      <c r="AI2215" s="3"/>
      <c r="AJ2215" s="3"/>
      <c r="AK2215" s="3"/>
      <c r="AL2215" s="3"/>
      <c r="AM2215" s="1"/>
      <c r="AN2215" s="3"/>
      <c r="AO2215" s="3"/>
      <c r="AP2215" s="3"/>
      <c r="AQ2215" s="3"/>
      <c r="AR2215" s="3"/>
      <c r="AS2215" s="3"/>
      <c r="AT2215" s="3"/>
      <c r="AU2215" s="3"/>
      <c r="AV2215" s="3"/>
      <c r="AW2215" s="3"/>
      <c r="AX2215" s="3"/>
      <c r="AY2215" s="30"/>
      <c r="AZ2215" s="3"/>
      <c r="BA2215" s="3"/>
      <c r="BB2215" s="3"/>
      <c r="BC2215" s="3"/>
      <c r="BD2215" s="3"/>
      <c r="BE2215" s="3"/>
      <c r="BF2215" s="3"/>
      <c r="BG2215" s="3"/>
      <c r="BH2215" s="3"/>
      <c r="BI2215" s="3"/>
      <c r="BJ2215" s="3"/>
      <c r="BK2215" s="3"/>
      <c r="BL2215" s="3"/>
      <c r="BM2215" s="3"/>
      <c r="BN2215" s="3"/>
      <c r="BO2215" s="3"/>
      <c r="BP2215" s="29"/>
      <c r="BQ2215" s="34"/>
      <c r="BR2215" s="34"/>
      <c r="BS2215" s="34"/>
      <c r="BT2215" s="34"/>
      <c r="BU2215" s="34"/>
      <c r="BV2215" s="34"/>
      <c r="BW2215" s="34"/>
      <c r="BX2215" s="34"/>
      <c r="BY2215" s="31"/>
      <c r="BZ2215" s="31"/>
      <c r="CA2215" s="31"/>
      <c r="CB2215" s="31"/>
      <c r="CC2215" s="31"/>
      <c r="CD2215" s="31"/>
      <c r="CE2215" s="31"/>
      <c r="CF2215" s="31"/>
      <c r="CG2215" s="31"/>
      <c r="CH2215" s="31"/>
      <c r="CI2215" s="31"/>
      <c r="CJ2215" s="3"/>
      <c r="CK2215" s="3"/>
      <c r="CL2215" s="3"/>
      <c r="CM2215" s="3"/>
      <c r="CN2215" s="3"/>
      <c r="CO2215" s="3"/>
      <c r="CP2215" s="3"/>
      <c r="CQ2215" s="3"/>
      <c r="CR2215" s="3"/>
      <c r="CS2215" s="3"/>
      <c r="CT2215" s="3"/>
      <c r="CU2215" s="3"/>
    </row>
    <row r="2216" spans="1:99" x14ac:dyDescent="0.15">
      <c r="A2216" s="3"/>
      <c r="B2216" s="3"/>
      <c r="C2216" s="3"/>
      <c r="D2216" s="3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4"/>
      <c r="AD2216" s="3"/>
      <c r="AE2216" s="3"/>
      <c r="AF2216" s="3"/>
      <c r="AG2216" s="3"/>
      <c r="AH2216" s="3"/>
      <c r="AI2216" s="3"/>
      <c r="AJ2216" s="3"/>
      <c r="AK2216" s="3"/>
      <c r="AL2216" s="3"/>
      <c r="AM2216" s="1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"/>
      <c r="AY2216" s="30"/>
      <c r="AZ2216" s="3"/>
      <c r="BA2216" s="3"/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  <c r="BL2216" s="3"/>
      <c r="BM2216" s="3"/>
      <c r="BN2216" s="3"/>
      <c r="BO2216" s="3"/>
      <c r="BP2216" s="29"/>
      <c r="BQ2216" s="34"/>
      <c r="BR2216" s="34"/>
      <c r="BS2216" s="34"/>
      <c r="BT2216" s="34"/>
      <c r="BU2216" s="34"/>
      <c r="BV2216" s="34"/>
      <c r="BW2216" s="34"/>
      <c r="BX2216" s="34"/>
      <c r="BY2216" s="31"/>
      <c r="BZ2216" s="31"/>
      <c r="CA2216" s="31"/>
      <c r="CB2216" s="31"/>
      <c r="CC2216" s="31"/>
      <c r="CD2216" s="31"/>
      <c r="CE2216" s="31"/>
      <c r="CF2216" s="31"/>
      <c r="CG2216" s="31"/>
      <c r="CH2216" s="31"/>
      <c r="CI2216" s="31"/>
      <c r="CJ2216" s="3"/>
      <c r="CK2216" s="3"/>
      <c r="CL2216" s="3"/>
      <c r="CM2216" s="3"/>
      <c r="CN2216" s="3"/>
      <c r="CO2216" s="3"/>
      <c r="CP2216" s="3"/>
      <c r="CQ2216" s="3"/>
      <c r="CR2216" s="3"/>
      <c r="CS2216" s="3"/>
      <c r="CT2216" s="3"/>
      <c r="CU2216" s="3"/>
    </row>
    <row r="2217" spans="1:99" x14ac:dyDescent="0.15">
      <c r="A2217" s="3"/>
      <c r="B2217" s="3"/>
      <c r="C2217" s="3"/>
      <c r="D2217" s="3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4"/>
      <c r="AD2217" s="3"/>
      <c r="AE2217" s="3"/>
      <c r="AF2217" s="3"/>
      <c r="AG2217" s="3"/>
      <c r="AH2217" s="3"/>
      <c r="AI2217" s="3"/>
      <c r="AJ2217" s="3"/>
      <c r="AK2217" s="3"/>
      <c r="AL2217" s="3"/>
      <c r="AM2217" s="1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0"/>
      <c r="AZ2217" s="3"/>
      <c r="BA2217" s="3"/>
      <c r="BB2217" s="3"/>
      <c r="BC2217" s="3"/>
      <c r="BD2217" s="3"/>
      <c r="BE2217" s="3"/>
      <c r="BF2217" s="3"/>
      <c r="BG2217" s="3"/>
      <c r="BH2217" s="3"/>
      <c r="BI2217" s="3"/>
      <c r="BJ2217" s="3"/>
      <c r="BK2217" s="3"/>
      <c r="BL2217" s="3"/>
      <c r="BM2217" s="3"/>
      <c r="BN2217" s="3"/>
      <c r="BO2217" s="3"/>
      <c r="BP2217" s="29"/>
      <c r="BQ2217" s="34"/>
      <c r="BR2217" s="34"/>
      <c r="BS2217" s="34"/>
      <c r="BT2217" s="34"/>
      <c r="BU2217" s="34"/>
      <c r="BV2217" s="34"/>
      <c r="BW2217" s="34"/>
      <c r="BX2217" s="34"/>
      <c r="BY2217" s="31"/>
      <c r="BZ2217" s="31"/>
      <c r="CA2217" s="31"/>
      <c r="CB2217" s="31"/>
      <c r="CC2217" s="31"/>
      <c r="CD2217" s="31"/>
      <c r="CE2217" s="31"/>
      <c r="CF2217" s="31"/>
      <c r="CG2217" s="31"/>
      <c r="CH2217" s="31"/>
      <c r="CI2217" s="31"/>
      <c r="CJ2217" s="3"/>
      <c r="CK2217" s="3"/>
      <c r="CL2217" s="3"/>
      <c r="CM2217" s="3"/>
      <c r="CN2217" s="3"/>
      <c r="CO2217" s="3"/>
      <c r="CP2217" s="3"/>
      <c r="CQ2217" s="3"/>
      <c r="CR2217" s="3"/>
      <c r="CS2217" s="3"/>
      <c r="CT2217" s="3"/>
      <c r="CU2217" s="3"/>
    </row>
    <row r="2218" spans="1:99" x14ac:dyDescent="0.15">
      <c r="A2218" s="3"/>
      <c r="B2218" s="3"/>
      <c r="C2218" s="3"/>
      <c r="D2218" s="3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4"/>
      <c r="AD2218" s="3"/>
      <c r="AE2218" s="3"/>
      <c r="AF2218" s="3"/>
      <c r="AG2218" s="3"/>
      <c r="AH2218" s="3"/>
      <c r="AI2218" s="3"/>
      <c r="AJ2218" s="3"/>
      <c r="AK2218" s="3"/>
      <c r="AL2218" s="3"/>
      <c r="AM2218" s="1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0"/>
      <c r="AZ2218" s="3"/>
      <c r="BA2218" s="3"/>
      <c r="BB2218" s="3"/>
      <c r="BC2218" s="3"/>
      <c r="BD2218" s="3"/>
      <c r="BE2218" s="3"/>
      <c r="BF2218" s="3"/>
      <c r="BG2218" s="3"/>
      <c r="BH2218" s="3"/>
      <c r="BI2218" s="3"/>
      <c r="BJ2218" s="3"/>
      <c r="BK2218" s="3"/>
      <c r="BL2218" s="3"/>
      <c r="BM2218" s="3"/>
      <c r="BN2218" s="3"/>
      <c r="BO2218" s="3"/>
      <c r="BP2218" s="29"/>
      <c r="BQ2218" s="34"/>
      <c r="BR2218" s="34"/>
      <c r="BS2218" s="34"/>
      <c r="BT2218" s="34"/>
      <c r="BU2218" s="34"/>
      <c r="BV2218" s="34"/>
      <c r="BW2218" s="34"/>
      <c r="BX2218" s="34"/>
      <c r="BY2218" s="31"/>
      <c r="BZ2218" s="31"/>
      <c r="CA2218" s="31"/>
      <c r="CB2218" s="31"/>
      <c r="CC2218" s="31"/>
      <c r="CD2218" s="31"/>
      <c r="CE2218" s="31"/>
      <c r="CF2218" s="31"/>
      <c r="CG2218" s="31"/>
      <c r="CH2218" s="31"/>
      <c r="CI2218" s="31"/>
      <c r="CJ2218" s="3"/>
      <c r="CK2218" s="3"/>
      <c r="CL2218" s="3"/>
      <c r="CM2218" s="3"/>
      <c r="CN2218" s="3"/>
      <c r="CO2218" s="3"/>
      <c r="CP2218" s="3"/>
      <c r="CQ2218" s="3"/>
      <c r="CR2218" s="3"/>
      <c r="CS2218" s="3"/>
      <c r="CT2218" s="3"/>
      <c r="CU2218" s="3"/>
    </row>
    <row r="2219" spans="1:99" x14ac:dyDescent="0.15">
      <c r="A2219" s="3"/>
      <c r="B2219" s="3"/>
      <c r="C2219" s="3"/>
      <c r="D2219" s="3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4"/>
      <c r="AD2219" s="3"/>
      <c r="AE2219" s="3"/>
      <c r="AF2219" s="3"/>
      <c r="AG2219" s="3"/>
      <c r="AH2219" s="3"/>
      <c r="AI2219" s="3"/>
      <c r="AJ2219" s="3"/>
      <c r="AK2219" s="3"/>
      <c r="AL2219" s="3"/>
      <c r="AM2219" s="1"/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3"/>
      <c r="AY2219" s="30"/>
      <c r="AZ2219" s="3"/>
      <c r="BA2219" s="3"/>
      <c r="BB2219" s="3"/>
      <c r="BC2219" s="3"/>
      <c r="BD2219" s="3"/>
      <c r="BE2219" s="3"/>
      <c r="BF2219" s="3"/>
      <c r="BG2219" s="3"/>
      <c r="BH2219" s="3"/>
      <c r="BI2219" s="3"/>
      <c r="BJ2219" s="3"/>
      <c r="BK2219" s="3"/>
      <c r="BL2219" s="3"/>
      <c r="BM2219" s="3"/>
      <c r="BN2219" s="3"/>
      <c r="BO2219" s="3"/>
      <c r="BP2219" s="29"/>
      <c r="BQ2219" s="34"/>
      <c r="BR2219" s="34"/>
      <c r="BS2219" s="34"/>
      <c r="BT2219" s="34"/>
      <c r="BU2219" s="34"/>
      <c r="BV2219" s="34"/>
      <c r="BW2219" s="34"/>
      <c r="BX2219" s="34"/>
      <c r="BY2219" s="31"/>
      <c r="BZ2219" s="31"/>
      <c r="CA2219" s="31"/>
      <c r="CB2219" s="31"/>
      <c r="CC2219" s="31"/>
      <c r="CD2219" s="31"/>
      <c r="CE2219" s="31"/>
      <c r="CF2219" s="31"/>
      <c r="CG2219" s="31"/>
      <c r="CH2219" s="31"/>
      <c r="CI2219" s="31"/>
      <c r="CJ2219" s="3"/>
      <c r="CK2219" s="3"/>
      <c r="CL2219" s="3"/>
      <c r="CM2219" s="3"/>
      <c r="CN2219" s="3"/>
      <c r="CO2219" s="3"/>
      <c r="CP2219" s="3"/>
      <c r="CQ2219" s="3"/>
      <c r="CR2219" s="3"/>
      <c r="CS2219" s="3"/>
      <c r="CT2219" s="3"/>
      <c r="CU2219" s="3"/>
    </row>
    <row r="2220" spans="1:99" x14ac:dyDescent="0.15">
      <c r="A2220" s="3"/>
      <c r="B2220" s="3"/>
      <c r="C2220" s="3"/>
      <c r="D2220" s="3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4"/>
      <c r="AD2220" s="3"/>
      <c r="AE2220" s="3"/>
      <c r="AF2220" s="3"/>
      <c r="AG2220" s="3"/>
      <c r="AH2220" s="3"/>
      <c r="AI2220" s="3"/>
      <c r="AJ2220" s="3"/>
      <c r="AK2220" s="3"/>
      <c r="AL2220" s="3"/>
      <c r="AM2220" s="1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30"/>
      <c r="AZ2220" s="3"/>
      <c r="BA2220" s="3"/>
      <c r="BB2220" s="3"/>
      <c r="BC2220" s="3"/>
      <c r="BD2220" s="3"/>
      <c r="BE2220" s="3"/>
      <c r="BF2220" s="3"/>
      <c r="BG2220" s="3"/>
      <c r="BH2220" s="3"/>
      <c r="BI2220" s="3"/>
      <c r="BJ2220" s="3"/>
      <c r="BK2220" s="3"/>
      <c r="BL2220" s="3"/>
      <c r="BM2220" s="3"/>
      <c r="BN2220" s="3"/>
      <c r="BO2220" s="3"/>
      <c r="BP2220" s="29"/>
      <c r="BQ2220" s="34"/>
      <c r="BR2220" s="34"/>
      <c r="BS2220" s="34"/>
      <c r="BT2220" s="34"/>
      <c r="BU2220" s="34"/>
      <c r="BV2220" s="34"/>
      <c r="BW2220" s="34"/>
      <c r="BX2220" s="34"/>
      <c r="BY2220" s="31"/>
      <c r="BZ2220" s="31"/>
      <c r="CA2220" s="31"/>
      <c r="CB2220" s="31"/>
      <c r="CC2220" s="31"/>
      <c r="CD2220" s="31"/>
      <c r="CE2220" s="31"/>
      <c r="CF2220" s="31"/>
      <c r="CG2220" s="31"/>
      <c r="CH2220" s="31"/>
      <c r="CI2220" s="31"/>
      <c r="CJ2220" s="3"/>
      <c r="CK2220" s="3"/>
      <c r="CL2220" s="3"/>
      <c r="CM2220" s="3"/>
      <c r="CN2220" s="3"/>
      <c r="CO2220" s="3"/>
      <c r="CP2220" s="3"/>
      <c r="CQ2220" s="3"/>
      <c r="CR2220" s="3"/>
      <c r="CS2220" s="3"/>
      <c r="CT2220" s="3"/>
      <c r="CU2220" s="3"/>
    </row>
    <row r="2221" spans="1:99" x14ac:dyDescent="0.15">
      <c r="A2221" s="3"/>
      <c r="B2221" s="3"/>
      <c r="C2221" s="3"/>
      <c r="D2221" s="3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4"/>
      <c r="AD2221" s="3"/>
      <c r="AE2221" s="3"/>
      <c r="AF2221" s="3"/>
      <c r="AG2221" s="3"/>
      <c r="AH2221" s="3"/>
      <c r="AI2221" s="3"/>
      <c r="AJ2221" s="3"/>
      <c r="AK2221" s="3"/>
      <c r="AL2221" s="3"/>
      <c r="AM2221" s="1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0"/>
      <c r="AZ2221" s="3"/>
      <c r="BA2221" s="3"/>
      <c r="BB2221" s="3"/>
      <c r="BC2221" s="3"/>
      <c r="BD2221" s="3"/>
      <c r="BE2221" s="3"/>
      <c r="BF2221" s="3"/>
      <c r="BG2221" s="3"/>
      <c r="BH2221" s="3"/>
      <c r="BI2221" s="3"/>
      <c r="BJ2221" s="3"/>
      <c r="BK2221" s="3"/>
      <c r="BL2221" s="3"/>
      <c r="BM2221" s="3"/>
      <c r="BN2221" s="3"/>
      <c r="BO2221" s="3"/>
      <c r="BP2221" s="29"/>
      <c r="BQ2221" s="34"/>
      <c r="BR2221" s="34"/>
      <c r="BS2221" s="34"/>
      <c r="BT2221" s="34"/>
      <c r="BU2221" s="34"/>
      <c r="BV2221" s="34"/>
      <c r="BW2221" s="34"/>
      <c r="BX2221" s="34"/>
      <c r="BY2221" s="31"/>
      <c r="BZ2221" s="31"/>
      <c r="CA2221" s="31"/>
      <c r="CB2221" s="31"/>
      <c r="CC2221" s="31"/>
      <c r="CD2221" s="31"/>
      <c r="CE2221" s="31"/>
      <c r="CF2221" s="31"/>
      <c r="CG2221" s="31"/>
      <c r="CH2221" s="31"/>
      <c r="CI2221" s="31"/>
      <c r="CJ2221" s="3"/>
      <c r="CK2221" s="3"/>
      <c r="CL2221" s="3"/>
      <c r="CM2221" s="3"/>
      <c r="CN2221" s="3"/>
      <c r="CO2221" s="3"/>
      <c r="CP2221" s="3"/>
      <c r="CQ2221" s="3"/>
      <c r="CR2221" s="3"/>
      <c r="CS2221" s="3"/>
      <c r="CT2221" s="3"/>
      <c r="CU2221" s="3"/>
    </row>
    <row r="2222" spans="1:99" x14ac:dyDescent="0.15">
      <c r="A2222" s="3"/>
      <c r="B2222" s="3"/>
      <c r="C2222" s="3"/>
      <c r="D2222" s="3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4"/>
      <c r="AD2222" s="3"/>
      <c r="AE2222" s="3"/>
      <c r="AF2222" s="3"/>
      <c r="AG2222" s="3"/>
      <c r="AH2222" s="3"/>
      <c r="AI2222" s="3"/>
      <c r="AJ2222" s="3"/>
      <c r="AK2222" s="3"/>
      <c r="AL2222" s="3"/>
      <c r="AM2222" s="1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0"/>
      <c r="AZ2222" s="3"/>
      <c r="BA2222" s="3"/>
      <c r="BB2222" s="3"/>
      <c r="BC2222" s="3"/>
      <c r="BD2222" s="3"/>
      <c r="BE2222" s="3"/>
      <c r="BF2222" s="3"/>
      <c r="BG2222" s="3"/>
      <c r="BH2222" s="3"/>
      <c r="BI2222" s="3"/>
      <c r="BJ2222" s="3"/>
      <c r="BK2222" s="3"/>
      <c r="BL2222" s="3"/>
      <c r="BM2222" s="3"/>
      <c r="BN2222" s="3"/>
      <c r="BO2222" s="3"/>
      <c r="BP2222" s="29"/>
      <c r="BQ2222" s="34"/>
      <c r="BR2222" s="34"/>
      <c r="BS2222" s="34"/>
      <c r="BT2222" s="34"/>
      <c r="BU2222" s="34"/>
      <c r="BV2222" s="34"/>
      <c r="BW2222" s="34"/>
      <c r="BX2222" s="34"/>
      <c r="BY2222" s="31"/>
      <c r="BZ2222" s="31"/>
      <c r="CA2222" s="31"/>
      <c r="CB2222" s="31"/>
      <c r="CC2222" s="31"/>
      <c r="CD2222" s="31"/>
      <c r="CE2222" s="31"/>
      <c r="CF2222" s="31"/>
      <c r="CG2222" s="31"/>
      <c r="CH2222" s="31"/>
      <c r="CI2222" s="31"/>
      <c r="CJ2222" s="3"/>
      <c r="CK2222" s="3"/>
      <c r="CL2222" s="3"/>
      <c r="CM2222" s="3"/>
      <c r="CN2222" s="3"/>
      <c r="CO2222" s="3"/>
      <c r="CP2222" s="3"/>
      <c r="CQ2222" s="3"/>
      <c r="CR2222" s="3"/>
      <c r="CS2222" s="3"/>
      <c r="CT2222" s="3"/>
      <c r="CU2222" s="3"/>
    </row>
    <row r="2223" spans="1:99" x14ac:dyDescent="0.15">
      <c r="A2223" s="3"/>
      <c r="B2223" s="3"/>
      <c r="C2223" s="3"/>
      <c r="D2223" s="3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4"/>
      <c r="AD2223" s="3"/>
      <c r="AE2223" s="3"/>
      <c r="AF2223" s="3"/>
      <c r="AG2223" s="3"/>
      <c r="AH2223" s="3"/>
      <c r="AI2223" s="3"/>
      <c r="AJ2223" s="3"/>
      <c r="AK2223" s="3"/>
      <c r="AL2223" s="3"/>
      <c r="AM2223" s="1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0"/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  <c r="BO2223" s="3"/>
      <c r="BP2223" s="29"/>
      <c r="BQ2223" s="34"/>
      <c r="BR2223" s="34"/>
      <c r="BS2223" s="34"/>
      <c r="BT2223" s="34"/>
      <c r="BU2223" s="34"/>
      <c r="BV2223" s="34"/>
      <c r="BW2223" s="34"/>
      <c r="BX2223" s="34"/>
      <c r="BY2223" s="31"/>
      <c r="BZ2223" s="31"/>
      <c r="CA2223" s="31"/>
      <c r="CB2223" s="31"/>
      <c r="CC2223" s="31"/>
      <c r="CD2223" s="31"/>
      <c r="CE2223" s="31"/>
      <c r="CF2223" s="31"/>
      <c r="CG2223" s="31"/>
      <c r="CH2223" s="31"/>
      <c r="CI2223" s="31"/>
      <c r="CJ2223" s="3"/>
      <c r="CK2223" s="3"/>
      <c r="CL2223" s="3"/>
      <c r="CM2223" s="3"/>
      <c r="CN2223" s="3"/>
      <c r="CO2223" s="3"/>
      <c r="CP2223" s="3"/>
      <c r="CQ2223" s="3"/>
      <c r="CR2223" s="3"/>
      <c r="CS2223" s="3"/>
      <c r="CT2223" s="3"/>
      <c r="CU2223" s="3"/>
    </row>
    <row r="2224" spans="1:99" x14ac:dyDescent="0.15">
      <c r="A2224" s="3"/>
      <c r="B2224" s="3"/>
      <c r="C2224" s="3"/>
      <c r="D2224" s="3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4"/>
      <c r="AD2224" s="3"/>
      <c r="AE2224" s="3"/>
      <c r="AF2224" s="3"/>
      <c r="AG2224" s="3"/>
      <c r="AH2224" s="3"/>
      <c r="AI2224" s="3"/>
      <c r="AJ2224" s="3"/>
      <c r="AK2224" s="3"/>
      <c r="AL2224" s="3"/>
      <c r="AM2224" s="1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0"/>
      <c r="AZ2224" s="3"/>
      <c r="BA2224" s="3"/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  <c r="BL2224" s="3"/>
      <c r="BM2224" s="3"/>
      <c r="BN2224" s="3"/>
      <c r="BO2224" s="3"/>
      <c r="BP2224" s="29"/>
      <c r="BQ2224" s="34"/>
      <c r="BR2224" s="34"/>
      <c r="BS2224" s="34"/>
      <c r="BT2224" s="34"/>
      <c r="BU2224" s="34"/>
      <c r="BV2224" s="34"/>
      <c r="BW2224" s="34"/>
      <c r="BX2224" s="34"/>
      <c r="BY2224" s="31"/>
      <c r="BZ2224" s="31"/>
      <c r="CA2224" s="31"/>
      <c r="CB2224" s="31"/>
      <c r="CC2224" s="31"/>
      <c r="CD2224" s="31"/>
      <c r="CE2224" s="31"/>
      <c r="CF2224" s="31"/>
      <c r="CG2224" s="31"/>
      <c r="CH2224" s="31"/>
      <c r="CI2224" s="31"/>
      <c r="CJ2224" s="3"/>
      <c r="CK2224" s="3"/>
      <c r="CL2224" s="3"/>
      <c r="CM2224" s="3"/>
      <c r="CN2224" s="3"/>
      <c r="CO2224" s="3"/>
      <c r="CP2224" s="3"/>
      <c r="CQ2224" s="3"/>
      <c r="CR2224" s="3"/>
      <c r="CS2224" s="3"/>
      <c r="CT2224" s="3"/>
      <c r="CU2224" s="3"/>
    </row>
    <row r="2225" spans="1:99" x14ac:dyDescent="0.15">
      <c r="A2225" s="3"/>
      <c r="B2225" s="3"/>
      <c r="C2225" s="3"/>
      <c r="D2225" s="3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4"/>
      <c r="AD2225" s="3"/>
      <c r="AE2225" s="3"/>
      <c r="AF2225" s="3"/>
      <c r="AG2225" s="3"/>
      <c r="AH2225" s="3"/>
      <c r="AI2225" s="3"/>
      <c r="AJ2225" s="3"/>
      <c r="AK2225" s="3"/>
      <c r="AL2225" s="3"/>
      <c r="AM2225" s="1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0"/>
      <c r="AZ2225" s="3"/>
      <c r="BA2225" s="3"/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/>
      <c r="BO2225" s="3"/>
      <c r="BP2225" s="29"/>
      <c r="BQ2225" s="34"/>
      <c r="BR2225" s="34"/>
      <c r="BS2225" s="34"/>
      <c r="BT2225" s="34"/>
      <c r="BU2225" s="34"/>
      <c r="BV2225" s="34"/>
      <c r="BW2225" s="34"/>
      <c r="BX2225" s="34"/>
      <c r="BY2225" s="31"/>
      <c r="BZ2225" s="31"/>
      <c r="CA2225" s="31"/>
      <c r="CB2225" s="31"/>
      <c r="CC2225" s="31"/>
      <c r="CD2225" s="31"/>
      <c r="CE2225" s="31"/>
      <c r="CF2225" s="31"/>
      <c r="CG2225" s="31"/>
      <c r="CH2225" s="31"/>
      <c r="CI2225" s="31"/>
      <c r="CJ2225" s="3"/>
      <c r="CK2225" s="3"/>
      <c r="CL2225" s="3"/>
      <c r="CM2225" s="3"/>
      <c r="CN2225" s="3"/>
      <c r="CO2225" s="3"/>
      <c r="CP2225" s="3"/>
      <c r="CQ2225" s="3"/>
      <c r="CR2225" s="3"/>
      <c r="CS2225" s="3"/>
      <c r="CT2225" s="3"/>
      <c r="CU2225" s="3"/>
    </row>
    <row r="2226" spans="1:99" x14ac:dyDescent="0.15">
      <c r="A2226" s="3"/>
      <c r="B2226" s="3"/>
      <c r="C2226" s="3"/>
      <c r="D2226" s="3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4"/>
      <c r="AD2226" s="3"/>
      <c r="AE2226" s="3"/>
      <c r="AF2226" s="3"/>
      <c r="AG2226" s="3"/>
      <c r="AH2226" s="3"/>
      <c r="AI2226" s="3"/>
      <c r="AJ2226" s="3"/>
      <c r="AK2226" s="3"/>
      <c r="AL2226" s="3"/>
      <c r="AM2226" s="1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0"/>
      <c r="AZ2226" s="3"/>
      <c r="BA2226" s="3"/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  <c r="BL2226" s="3"/>
      <c r="BM2226" s="3"/>
      <c r="BN2226" s="3"/>
      <c r="BO2226" s="3"/>
      <c r="BP2226" s="29"/>
      <c r="BQ2226" s="34"/>
      <c r="BR2226" s="34"/>
      <c r="BS2226" s="34"/>
      <c r="BT2226" s="34"/>
      <c r="BU2226" s="34"/>
      <c r="BV2226" s="34"/>
      <c r="BW2226" s="34"/>
      <c r="BX2226" s="34"/>
      <c r="BY2226" s="31"/>
      <c r="BZ2226" s="31"/>
      <c r="CA2226" s="31"/>
      <c r="CB2226" s="31"/>
      <c r="CC2226" s="31"/>
      <c r="CD2226" s="31"/>
      <c r="CE2226" s="31"/>
      <c r="CF2226" s="31"/>
      <c r="CG2226" s="31"/>
      <c r="CH2226" s="31"/>
      <c r="CI2226" s="31"/>
      <c r="CJ2226" s="3"/>
      <c r="CK2226" s="3"/>
      <c r="CL2226" s="3"/>
      <c r="CM2226" s="3"/>
      <c r="CN2226" s="3"/>
      <c r="CO2226" s="3"/>
      <c r="CP2226" s="3"/>
      <c r="CQ2226" s="3"/>
      <c r="CR2226" s="3"/>
      <c r="CS2226" s="3"/>
      <c r="CT2226" s="3"/>
      <c r="CU2226" s="3"/>
    </row>
    <row r="2227" spans="1:99" x14ac:dyDescent="0.15">
      <c r="A2227" s="3"/>
      <c r="B2227" s="3"/>
      <c r="C2227" s="3"/>
      <c r="D2227" s="3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4"/>
      <c r="AD2227" s="3"/>
      <c r="AE2227" s="3"/>
      <c r="AF2227" s="3"/>
      <c r="AG2227" s="3"/>
      <c r="AH2227" s="3"/>
      <c r="AI2227" s="3"/>
      <c r="AJ2227" s="3"/>
      <c r="AK2227" s="3"/>
      <c r="AL2227" s="3"/>
      <c r="AM2227" s="1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0"/>
      <c r="AZ2227" s="3"/>
      <c r="BA2227" s="3"/>
      <c r="BB2227" s="3"/>
      <c r="BC2227" s="3"/>
      <c r="BD2227" s="3"/>
      <c r="BE2227" s="3"/>
      <c r="BF2227" s="3"/>
      <c r="BG2227" s="3"/>
      <c r="BH2227" s="3"/>
      <c r="BI2227" s="3"/>
      <c r="BJ2227" s="3"/>
      <c r="BK2227" s="3"/>
      <c r="BL2227" s="3"/>
      <c r="BM2227" s="3"/>
      <c r="BN2227" s="3"/>
      <c r="BO2227" s="3"/>
      <c r="BP2227" s="29"/>
      <c r="BQ2227" s="34"/>
      <c r="BR2227" s="34"/>
      <c r="BS2227" s="34"/>
      <c r="BT2227" s="34"/>
      <c r="BU2227" s="34"/>
      <c r="BV2227" s="34"/>
      <c r="BW2227" s="34"/>
      <c r="BX2227" s="34"/>
      <c r="BY2227" s="31"/>
      <c r="BZ2227" s="31"/>
      <c r="CA2227" s="31"/>
      <c r="CB2227" s="31"/>
      <c r="CC2227" s="31"/>
      <c r="CD2227" s="31"/>
      <c r="CE2227" s="31"/>
      <c r="CF2227" s="31"/>
      <c r="CG2227" s="31"/>
      <c r="CH2227" s="31"/>
      <c r="CI2227" s="31"/>
      <c r="CJ2227" s="3"/>
      <c r="CK2227" s="3"/>
      <c r="CL2227" s="3"/>
      <c r="CM2227" s="3"/>
      <c r="CN2227" s="3"/>
      <c r="CO2227" s="3"/>
      <c r="CP2227" s="3"/>
      <c r="CQ2227" s="3"/>
      <c r="CR2227" s="3"/>
      <c r="CS2227" s="3"/>
      <c r="CT2227" s="3"/>
      <c r="CU2227" s="3"/>
    </row>
    <row r="2228" spans="1:99" x14ac:dyDescent="0.15">
      <c r="A2228" s="3"/>
      <c r="B2228" s="3"/>
      <c r="C2228" s="3"/>
      <c r="D2228" s="3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4"/>
      <c r="AD2228" s="3"/>
      <c r="AE2228" s="3"/>
      <c r="AF2228" s="3"/>
      <c r="AG2228" s="3"/>
      <c r="AH2228" s="3"/>
      <c r="AI2228" s="3"/>
      <c r="AJ2228" s="3"/>
      <c r="AK2228" s="3"/>
      <c r="AL2228" s="3"/>
      <c r="AM2228" s="1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0"/>
      <c r="AZ2228" s="3"/>
      <c r="BA2228" s="3"/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  <c r="BL2228" s="3"/>
      <c r="BM2228" s="3"/>
      <c r="BN2228" s="3"/>
      <c r="BO2228" s="3"/>
      <c r="BP2228" s="29"/>
      <c r="BQ2228" s="34"/>
      <c r="BR2228" s="34"/>
      <c r="BS2228" s="34"/>
      <c r="BT2228" s="34"/>
      <c r="BU2228" s="34"/>
      <c r="BV2228" s="34"/>
      <c r="BW2228" s="34"/>
      <c r="BX2228" s="34"/>
      <c r="BY2228" s="31"/>
      <c r="BZ2228" s="31"/>
      <c r="CA2228" s="31"/>
      <c r="CB2228" s="31"/>
      <c r="CC2228" s="31"/>
      <c r="CD2228" s="31"/>
      <c r="CE2228" s="31"/>
      <c r="CF2228" s="31"/>
      <c r="CG2228" s="31"/>
      <c r="CH2228" s="31"/>
      <c r="CI2228" s="31"/>
      <c r="CJ2228" s="3"/>
      <c r="CK2228" s="3"/>
      <c r="CL2228" s="3"/>
      <c r="CM2228" s="3"/>
      <c r="CN2228" s="3"/>
      <c r="CO2228" s="3"/>
      <c r="CP2228" s="3"/>
      <c r="CQ2228" s="3"/>
      <c r="CR2228" s="3"/>
      <c r="CS2228" s="3"/>
      <c r="CT2228" s="3"/>
      <c r="CU2228" s="3"/>
    </row>
    <row r="2229" spans="1:99" x14ac:dyDescent="0.15">
      <c r="A2229" s="3"/>
      <c r="B2229" s="3"/>
      <c r="C2229" s="3"/>
      <c r="D2229" s="3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4"/>
      <c r="AD2229" s="3"/>
      <c r="AE2229" s="3"/>
      <c r="AF2229" s="3"/>
      <c r="AG2229" s="3"/>
      <c r="AH2229" s="3"/>
      <c r="AI2229" s="3"/>
      <c r="AJ2229" s="3"/>
      <c r="AK2229" s="3"/>
      <c r="AL2229" s="3"/>
      <c r="AM2229" s="1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0"/>
      <c r="AZ2229" s="3"/>
      <c r="BA2229" s="3"/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  <c r="BL2229" s="3"/>
      <c r="BM2229" s="3"/>
      <c r="BN2229" s="3"/>
      <c r="BO2229" s="3"/>
      <c r="BP2229" s="29"/>
      <c r="BQ2229" s="34"/>
      <c r="BR2229" s="34"/>
      <c r="BS2229" s="34"/>
      <c r="BT2229" s="34"/>
      <c r="BU2229" s="34"/>
      <c r="BV2229" s="34"/>
      <c r="BW2229" s="34"/>
      <c r="BX2229" s="34"/>
      <c r="BY2229" s="31"/>
      <c r="BZ2229" s="31"/>
      <c r="CA2229" s="31"/>
      <c r="CB2229" s="31"/>
      <c r="CC2229" s="31"/>
      <c r="CD2229" s="31"/>
      <c r="CE2229" s="31"/>
      <c r="CF2229" s="31"/>
      <c r="CG2229" s="31"/>
      <c r="CH2229" s="31"/>
      <c r="CI2229" s="31"/>
      <c r="CJ2229" s="3"/>
      <c r="CK2229" s="3"/>
      <c r="CL2229" s="3"/>
      <c r="CM2229" s="3"/>
      <c r="CN2229" s="3"/>
      <c r="CO2229" s="3"/>
      <c r="CP2229" s="3"/>
      <c r="CQ2229" s="3"/>
      <c r="CR2229" s="3"/>
      <c r="CS2229" s="3"/>
      <c r="CT2229" s="3"/>
      <c r="CU2229" s="3"/>
    </row>
    <row r="2230" spans="1:99" x14ac:dyDescent="0.15">
      <c r="A2230" s="3"/>
      <c r="B2230" s="3"/>
      <c r="C2230" s="3"/>
      <c r="D2230" s="3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4"/>
      <c r="AD2230" s="3"/>
      <c r="AE2230" s="3"/>
      <c r="AF2230" s="3"/>
      <c r="AG2230" s="3"/>
      <c r="AH2230" s="3"/>
      <c r="AI2230" s="3"/>
      <c r="AJ2230" s="3"/>
      <c r="AK2230" s="3"/>
      <c r="AL2230" s="3"/>
      <c r="AM2230" s="1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0"/>
      <c r="AZ2230" s="3"/>
      <c r="BA2230" s="3"/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  <c r="BL2230" s="3"/>
      <c r="BM2230" s="3"/>
      <c r="BN2230" s="3"/>
      <c r="BO2230" s="3"/>
      <c r="BP2230" s="29"/>
      <c r="BQ2230" s="34"/>
      <c r="BR2230" s="34"/>
      <c r="BS2230" s="34"/>
      <c r="BT2230" s="34"/>
      <c r="BU2230" s="34"/>
      <c r="BV2230" s="34"/>
      <c r="BW2230" s="34"/>
      <c r="BX2230" s="34"/>
      <c r="BY2230" s="31"/>
      <c r="BZ2230" s="31"/>
      <c r="CA2230" s="31"/>
      <c r="CB2230" s="31"/>
      <c r="CC2230" s="31"/>
      <c r="CD2230" s="31"/>
      <c r="CE2230" s="31"/>
      <c r="CF2230" s="31"/>
      <c r="CG2230" s="31"/>
      <c r="CH2230" s="31"/>
      <c r="CI2230" s="31"/>
      <c r="CJ2230" s="3"/>
      <c r="CK2230" s="3"/>
      <c r="CL2230" s="3"/>
      <c r="CM2230" s="3"/>
      <c r="CN2230" s="3"/>
      <c r="CO2230" s="3"/>
      <c r="CP2230" s="3"/>
      <c r="CQ2230" s="3"/>
      <c r="CR2230" s="3"/>
      <c r="CS2230" s="3"/>
      <c r="CT2230" s="3"/>
      <c r="CU2230" s="3"/>
    </row>
    <row r="2231" spans="1:99" x14ac:dyDescent="0.15">
      <c r="A2231" s="3"/>
      <c r="B2231" s="3"/>
      <c r="C2231" s="3"/>
      <c r="D2231" s="3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4"/>
      <c r="AD2231" s="3"/>
      <c r="AE2231" s="3"/>
      <c r="AF2231" s="3"/>
      <c r="AG2231" s="3"/>
      <c r="AH2231" s="3"/>
      <c r="AI2231" s="3"/>
      <c r="AJ2231" s="3"/>
      <c r="AK2231" s="3"/>
      <c r="AL2231" s="3"/>
      <c r="AM2231" s="1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30"/>
      <c r="AZ2231" s="3"/>
      <c r="BA2231" s="3"/>
      <c r="BB2231" s="3"/>
      <c r="BC2231" s="3"/>
      <c r="BD2231" s="3"/>
      <c r="BE2231" s="3"/>
      <c r="BF2231" s="3"/>
      <c r="BG2231" s="3"/>
      <c r="BH2231" s="3"/>
      <c r="BI2231" s="3"/>
      <c r="BJ2231" s="3"/>
      <c r="BK2231" s="3"/>
      <c r="BL2231" s="3"/>
      <c r="BM2231" s="3"/>
      <c r="BN2231" s="3"/>
      <c r="BO2231" s="3"/>
      <c r="BP2231" s="29"/>
      <c r="BQ2231" s="34"/>
      <c r="BR2231" s="34"/>
      <c r="BS2231" s="34"/>
      <c r="BT2231" s="34"/>
      <c r="BU2231" s="34"/>
      <c r="BV2231" s="34"/>
      <c r="BW2231" s="34"/>
      <c r="BX2231" s="34"/>
      <c r="BY2231" s="31"/>
      <c r="BZ2231" s="31"/>
      <c r="CA2231" s="31"/>
      <c r="CB2231" s="31"/>
      <c r="CC2231" s="31"/>
      <c r="CD2231" s="31"/>
      <c r="CE2231" s="31"/>
      <c r="CF2231" s="31"/>
      <c r="CG2231" s="31"/>
      <c r="CH2231" s="31"/>
      <c r="CI2231" s="31"/>
      <c r="CJ2231" s="3"/>
      <c r="CK2231" s="3"/>
      <c r="CL2231" s="3"/>
      <c r="CM2231" s="3"/>
      <c r="CN2231" s="3"/>
      <c r="CO2231" s="3"/>
      <c r="CP2231" s="3"/>
      <c r="CQ2231" s="3"/>
      <c r="CR2231" s="3"/>
      <c r="CS2231" s="3"/>
      <c r="CT2231" s="3"/>
      <c r="CU2231" s="3"/>
    </row>
    <row r="2232" spans="1:99" x14ac:dyDescent="0.15">
      <c r="A2232" s="3"/>
      <c r="B2232" s="3"/>
      <c r="C2232" s="3"/>
      <c r="D2232" s="3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4"/>
      <c r="AD2232" s="3"/>
      <c r="AE2232" s="3"/>
      <c r="AF2232" s="3"/>
      <c r="AG2232" s="3"/>
      <c r="AH2232" s="3"/>
      <c r="AI2232" s="3"/>
      <c r="AJ2232" s="3"/>
      <c r="AK2232" s="3"/>
      <c r="AL2232" s="3"/>
      <c r="AM2232" s="1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0"/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  <c r="BL2232" s="3"/>
      <c r="BM2232" s="3"/>
      <c r="BN2232" s="3"/>
      <c r="BO2232" s="3"/>
      <c r="BP2232" s="29"/>
      <c r="BQ2232" s="34"/>
      <c r="BR2232" s="34"/>
      <c r="BS2232" s="34"/>
      <c r="BT2232" s="34"/>
      <c r="BU2232" s="34"/>
      <c r="BV2232" s="34"/>
      <c r="BW2232" s="34"/>
      <c r="BX2232" s="34"/>
      <c r="BY2232" s="31"/>
      <c r="BZ2232" s="31"/>
      <c r="CA2232" s="31"/>
      <c r="CB2232" s="31"/>
      <c r="CC2232" s="31"/>
      <c r="CD2232" s="31"/>
      <c r="CE2232" s="31"/>
      <c r="CF2232" s="31"/>
      <c r="CG2232" s="31"/>
      <c r="CH2232" s="31"/>
      <c r="CI2232" s="31"/>
      <c r="CJ2232" s="3"/>
      <c r="CK2232" s="3"/>
      <c r="CL2232" s="3"/>
      <c r="CM2232" s="3"/>
      <c r="CN2232" s="3"/>
      <c r="CO2232" s="3"/>
      <c r="CP2232" s="3"/>
      <c r="CQ2232" s="3"/>
      <c r="CR2232" s="3"/>
      <c r="CS2232" s="3"/>
      <c r="CT2232" s="3"/>
      <c r="CU2232" s="3"/>
    </row>
    <row r="2233" spans="1:99" x14ac:dyDescent="0.15">
      <c r="A2233" s="3"/>
      <c r="B2233" s="3"/>
      <c r="C2233" s="3"/>
      <c r="D2233" s="3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4"/>
      <c r="AD2233" s="3"/>
      <c r="AE2233" s="3"/>
      <c r="AF2233" s="3"/>
      <c r="AG2233" s="3"/>
      <c r="AH2233" s="3"/>
      <c r="AI2233" s="3"/>
      <c r="AJ2233" s="3"/>
      <c r="AK2233" s="3"/>
      <c r="AL2233" s="3"/>
      <c r="AM2233" s="1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0"/>
      <c r="AZ2233" s="3"/>
      <c r="BA2233" s="3"/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  <c r="BL2233" s="3"/>
      <c r="BM2233" s="3"/>
      <c r="BN2233" s="3"/>
      <c r="BO2233" s="3"/>
      <c r="BP2233" s="29"/>
      <c r="BQ2233" s="34"/>
      <c r="BR2233" s="34"/>
      <c r="BS2233" s="34"/>
      <c r="BT2233" s="34"/>
      <c r="BU2233" s="34"/>
      <c r="BV2233" s="34"/>
      <c r="BW2233" s="34"/>
      <c r="BX2233" s="34"/>
      <c r="BY2233" s="31"/>
      <c r="BZ2233" s="31"/>
      <c r="CA2233" s="31"/>
      <c r="CB2233" s="31"/>
      <c r="CC2233" s="31"/>
      <c r="CD2233" s="31"/>
      <c r="CE2233" s="31"/>
      <c r="CF2233" s="31"/>
      <c r="CG2233" s="31"/>
      <c r="CH2233" s="31"/>
      <c r="CI2233" s="31"/>
      <c r="CJ2233" s="3"/>
      <c r="CK2233" s="3"/>
      <c r="CL2233" s="3"/>
      <c r="CM2233" s="3"/>
      <c r="CN2233" s="3"/>
      <c r="CO2233" s="3"/>
      <c r="CP2233" s="3"/>
      <c r="CQ2233" s="3"/>
      <c r="CR2233" s="3"/>
      <c r="CS2233" s="3"/>
      <c r="CT2233" s="3"/>
      <c r="CU2233" s="3"/>
    </row>
    <row r="2234" spans="1:99" x14ac:dyDescent="0.15">
      <c r="A2234" s="3"/>
      <c r="B2234" s="3"/>
      <c r="C2234" s="3"/>
      <c r="D2234" s="3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4"/>
      <c r="AD2234" s="3"/>
      <c r="AE2234" s="3"/>
      <c r="AF2234" s="3"/>
      <c r="AG2234" s="3"/>
      <c r="AH2234" s="3"/>
      <c r="AI2234" s="3"/>
      <c r="AJ2234" s="3"/>
      <c r="AK2234" s="3"/>
      <c r="AL2234" s="3"/>
      <c r="AM2234" s="1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0"/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  <c r="BL2234" s="3"/>
      <c r="BM2234" s="3"/>
      <c r="BN2234" s="3"/>
      <c r="BO2234" s="3"/>
      <c r="BP2234" s="29"/>
      <c r="BQ2234" s="34"/>
      <c r="BR2234" s="34"/>
      <c r="BS2234" s="34"/>
      <c r="BT2234" s="34"/>
      <c r="BU2234" s="34"/>
      <c r="BV2234" s="34"/>
      <c r="BW2234" s="34"/>
      <c r="BX2234" s="34"/>
      <c r="BY2234" s="31"/>
      <c r="BZ2234" s="31"/>
      <c r="CA2234" s="31"/>
      <c r="CB2234" s="31"/>
      <c r="CC2234" s="31"/>
      <c r="CD2234" s="31"/>
      <c r="CE2234" s="31"/>
      <c r="CF2234" s="31"/>
      <c r="CG2234" s="31"/>
      <c r="CH2234" s="31"/>
      <c r="CI2234" s="31"/>
      <c r="CJ2234" s="3"/>
      <c r="CK2234" s="3"/>
      <c r="CL2234" s="3"/>
      <c r="CM2234" s="3"/>
      <c r="CN2234" s="3"/>
      <c r="CO2234" s="3"/>
      <c r="CP2234" s="3"/>
      <c r="CQ2234" s="3"/>
      <c r="CR2234" s="3"/>
      <c r="CS2234" s="3"/>
      <c r="CT2234" s="3"/>
      <c r="CU2234" s="3"/>
    </row>
    <row r="2235" spans="1:99" x14ac:dyDescent="0.15">
      <c r="A2235" s="3"/>
      <c r="B2235" s="3"/>
      <c r="C2235" s="3"/>
      <c r="D2235" s="3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4"/>
      <c r="AD2235" s="3"/>
      <c r="AE2235" s="3"/>
      <c r="AF2235" s="3"/>
      <c r="AG2235" s="3"/>
      <c r="AH2235" s="3"/>
      <c r="AI2235" s="3"/>
      <c r="AJ2235" s="3"/>
      <c r="AK2235" s="3"/>
      <c r="AL2235" s="3"/>
      <c r="AM2235" s="1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0"/>
      <c r="AZ2235" s="3"/>
      <c r="BA2235" s="3"/>
      <c r="BB2235" s="3"/>
      <c r="BC2235" s="3"/>
      <c r="BD2235" s="3"/>
      <c r="BE2235" s="3"/>
      <c r="BF2235" s="3"/>
      <c r="BG2235" s="3"/>
      <c r="BH2235" s="3"/>
      <c r="BI2235" s="3"/>
      <c r="BJ2235" s="3"/>
      <c r="BK2235" s="3"/>
      <c r="BL2235" s="3"/>
      <c r="BM2235" s="3"/>
      <c r="BN2235" s="3"/>
      <c r="BO2235" s="3"/>
      <c r="BP2235" s="29"/>
      <c r="BQ2235" s="34"/>
      <c r="BR2235" s="34"/>
      <c r="BS2235" s="34"/>
      <c r="BT2235" s="34"/>
      <c r="BU2235" s="34"/>
      <c r="BV2235" s="34"/>
      <c r="BW2235" s="34"/>
      <c r="BX2235" s="34"/>
      <c r="BY2235" s="31"/>
      <c r="BZ2235" s="31"/>
      <c r="CA2235" s="31"/>
      <c r="CB2235" s="31"/>
      <c r="CC2235" s="31"/>
      <c r="CD2235" s="31"/>
      <c r="CE2235" s="31"/>
      <c r="CF2235" s="31"/>
      <c r="CG2235" s="31"/>
      <c r="CH2235" s="31"/>
      <c r="CI2235" s="31"/>
      <c r="CJ2235" s="3"/>
      <c r="CK2235" s="3"/>
      <c r="CL2235" s="3"/>
      <c r="CM2235" s="3"/>
      <c r="CN2235" s="3"/>
      <c r="CO2235" s="3"/>
      <c r="CP2235" s="3"/>
      <c r="CQ2235" s="3"/>
      <c r="CR2235" s="3"/>
      <c r="CS2235" s="3"/>
      <c r="CT2235" s="3"/>
      <c r="CU2235" s="3"/>
    </row>
    <row r="2236" spans="1:99" x14ac:dyDescent="0.15">
      <c r="A2236" s="3"/>
      <c r="B2236" s="3"/>
      <c r="C2236" s="3"/>
      <c r="D2236" s="3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4"/>
      <c r="AD2236" s="3"/>
      <c r="AE2236" s="3"/>
      <c r="AF2236" s="3"/>
      <c r="AG2236" s="3"/>
      <c r="AH2236" s="3"/>
      <c r="AI2236" s="3"/>
      <c r="AJ2236" s="3"/>
      <c r="AK2236" s="3"/>
      <c r="AL2236" s="3"/>
      <c r="AM2236" s="1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0"/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  <c r="BL2236" s="3"/>
      <c r="BM2236" s="3"/>
      <c r="BN2236" s="3"/>
      <c r="BO2236" s="3"/>
      <c r="BP2236" s="29"/>
      <c r="BQ2236" s="34"/>
      <c r="BR2236" s="34"/>
      <c r="BS2236" s="34"/>
      <c r="BT2236" s="34"/>
      <c r="BU2236" s="34"/>
      <c r="BV2236" s="34"/>
      <c r="BW2236" s="34"/>
      <c r="BX2236" s="34"/>
      <c r="BY2236" s="31"/>
      <c r="BZ2236" s="31"/>
      <c r="CA2236" s="31"/>
      <c r="CB2236" s="31"/>
      <c r="CC2236" s="31"/>
      <c r="CD2236" s="31"/>
      <c r="CE2236" s="31"/>
      <c r="CF2236" s="31"/>
      <c r="CG2236" s="31"/>
      <c r="CH2236" s="31"/>
      <c r="CI2236" s="31"/>
      <c r="CJ2236" s="3"/>
      <c r="CK2236" s="3"/>
      <c r="CL2236" s="3"/>
      <c r="CM2236" s="3"/>
      <c r="CN2236" s="3"/>
      <c r="CO2236" s="3"/>
      <c r="CP2236" s="3"/>
      <c r="CQ2236" s="3"/>
      <c r="CR2236" s="3"/>
      <c r="CS2236" s="3"/>
      <c r="CT2236" s="3"/>
      <c r="CU2236" s="3"/>
    </row>
    <row r="2237" spans="1:99" x14ac:dyDescent="0.15">
      <c r="A2237" s="3"/>
      <c r="B2237" s="3"/>
      <c r="C2237" s="3"/>
      <c r="D2237" s="3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4"/>
      <c r="AD2237" s="3"/>
      <c r="AE2237" s="3"/>
      <c r="AF2237" s="3"/>
      <c r="AG2237" s="3"/>
      <c r="AH2237" s="3"/>
      <c r="AI2237" s="3"/>
      <c r="AJ2237" s="3"/>
      <c r="AK2237" s="3"/>
      <c r="AL2237" s="3"/>
      <c r="AM2237" s="1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0"/>
      <c r="AZ2237" s="3"/>
      <c r="BA2237" s="3"/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  <c r="BL2237" s="3"/>
      <c r="BM2237" s="3"/>
      <c r="BN2237" s="3"/>
      <c r="BO2237" s="3"/>
      <c r="BP2237" s="29"/>
      <c r="BQ2237" s="34"/>
      <c r="BR2237" s="34"/>
      <c r="BS2237" s="34"/>
      <c r="BT2237" s="34"/>
      <c r="BU2237" s="34"/>
      <c r="BV2237" s="34"/>
      <c r="BW2237" s="34"/>
      <c r="BX2237" s="34"/>
      <c r="BY2237" s="31"/>
      <c r="BZ2237" s="31"/>
      <c r="CA2237" s="31"/>
      <c r="CB2237" s="31"/>
      <c r="CC2237" s="31"/>
      <c r="CD2237" s="31"/>
      <c r="CE2237" s="31"/>
      <c r="CF2237" s="31"/>
      <c r="CG2237" s="31"/>
      <c r="CH2237" s="31"/>
      <c r="CI2237" s="31"/>
      <c r="CJ2237" s="3"/>
      <c r="CK2237" s="3"/>
      <c r="CL2237" s="3"/>
      <c r="CM2237" s="3"/>
      <c r="CN2237" s="3"/>
      <c r="CO2237" s="3"/>
      <c r="CP2237" s="3"/>
      <c r="CQ2237" s="3"/>
      <c r="CR2237" s="3"/>
      <c r="CS2237" s="3"/>
      <c r="CT2237" s="3"/>
      <c r="CU2237" s="3"/>
    </row>
    <row r="2238" spans="1:99" x14ac:dyDescent="0.15">
      <c r="A2238" s="3"/>
      <c r="B2238" s="3"/>
      <c r="C2238" s="3"/>
      <c r="D2238" s="3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4"/>
      <c r="AD2238" s="3"/>
      <c r="AE2238" s="3"/>
      <c r="AF2238" s="3"/>
      <c r="AG2238" s="3"/>
      <c r="AH2238" s="3"/>
      <c r="AI2238" s="3"/>
      <c r="AJ2238" s="3"/>
      <c r="AK2238" s="3"/>
      <c r="AL2238" s="3"/>
      <c r="AM2238" s="1"/>
      <c r="AN2238" s="3"/>
      <c r="AO2238" s="3"/>
      <c r="AP2238" s="3"/>
      <c r="AQ2238" s="3"/>
      <c r="AR2238" s="3"/>
      <c r="AS2238" s="3"/>
      <c r="AT2238" s="3"/>
      <c r="AU2238" s="3"/>
      <c r="AV2238" s="3"/>
      <c r="AW2238" s="3"/>
      <c r="AX2238" s="3"/>
      <c r="AY2238" s="30"/>
      <c r="AZ2238" s="3"/>
      <c r="BA2238" s="3"/>
      <c r="BB2238" s="3"/>
      <c r="BC2238" s="3"/>
      <c r="BD2238" s="3"/>
      <c r="BE2238" s="3"/>
      <c r="BF2238" s="3"/>
      <c r="BG2238" s="3"/>
      <c r="BH2238" s="3"/>
      <c r="BI2238" s="3"/>
      <c r="BJ2238" s="3"/>
      <c r="BK2238" s="3"/>
      <c r="BL2238" s="3"/>
      <c r="BM2238" s="3"/>
      <c r="BN2238" s="3"/>
      <c r="BO2238" s="3"/>
      <c r="BP2238" s="29"/>
      <c r="BQ2238" s="34"/>
      <c r="BR2238" s="34"/>
      <c r="BS2238" s="34"/>
      <c r="BT2238" s="34"/>
      <c r="BU2238" s="34"/>
      <c r="BV2238" s="34"/>
      <c r="BW2238" s="34"/>
      <c r="BX2238" s="34"/>
      <c r="BY2238" s="31"/>
      <c r="BZ2238" s="31"/>
      <c r="CA2238" s="31"/>
      <c r="CB2238" s="31"/>
      <c r="CC2238" s="31"/>
      <c r="CD2238" s="31"/>
      <c r="CE2238" s="31"/>
      <c r="CF2238" s="31"/>
      <c r="CG2238" s="31"/>
      <c r="CH2238" s="31"/>
      <c r="CI2238" s="31"/>
      <c r="CJ2238" s="3"/>
      <c r="CK2238" s="3"/>
      <c r="CL2238" s="3"/>
      <c r="CM2238" s="3"/>
      <c r="CN2238" s="3"/>
      <c r="CO2238" s="3"/>
      <c r="CP2238" s="3"/>
      <c r="CQ2238" s="3"/>
      <c r="CR2238" s="3"/>
      <c r="CS2238" s="3"/>
      <c r="CT2238" s="3"/>
      <c r="CU2238" s="3"/>
    </row>
    <row r="2239" spans="1:99" x14ac:dyDescent="0.15">
      <c r="A2239" s="3"/>
      <c r="B2239" s="3"/>
      <c r="C2239" s="3"/>
      <c r="D2239" s="3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4"/>
      <c r="AD2239" s="3"/>
      <c r="AE2239" s="3"/>
      <c r="AF2239" s="3"/>
      <c r="AG2239" s="3"/>
      <c r="AH2239" s="3"/>
      <c r="AI2239" s="3"/>
      <c r="AJ2239" s="3"/>
      <c r="AK2239" s="3"/>
      <c r="AL2239" s="3"/>
      <c r="AM2239" s="1"/>
      <c r="AN2239" s="3"/>
      <c r="AO2239" s="3"/>
      <c r="AP2239" s="3"/>
      <c r="AQ2239" s="3"/>
      <c r="AR2239" s="3"/>
      <c r="AS2239" s="3"/>
      <c r="AT2239" s="3"/>
      <c r="AU2239" s="3"/>
      <c r="AV2239" s="3"/>
      <c r="AW2239" s="3"/>
      <c r="AX2239" s="3"/>
      <c r="AY2239" s="30"/>
      <c r="AZ2239" s="3"/>
      <c r="BA2239" s="3"/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  <c r="BL2239" s="3"/>
      <c r="BM2239" s="3"/>
      <c r="BN2239" s="3"/>
      <c r="BO2239" s="3"/>
      <c r="BP2239" s="29"/>
      <c r="BQ2239" s="34"/>
      <c r="BR2239" s="34"/>
      <c r="BS2239" s="34"/>
      <c r="BT2239" s="34"/>
      <c r="BU2239" s="34"/>
      <c r="BV2239" s="34"/>
      <c r="BW2239" s="34"/>
      <c r="BX2239" s="34"/>
      <c r="BY2239" s="31"/>
      <c r="BZ2239" s="31"/>
      <c r="CA2239" s="31"/>
      <c r="CB2239" s="31"/>
      <c r="CC2239" s="31"/>
      <c r="CD2239" s="31"/>
      <c r="CE2239" s="31"/>
      <c r="CF2239" s="31"/>
      <c r="CG2239" s="31"/>
      <c r="CH2239" s="31"/>
      <c r="CI2239" s="31"/>
      <c r="CJ2239" s="3"/>
      <c r="CK2239" s="3"/>
      <c r="CL2239" s="3"/>
      <c r="CM2239" s="3"/>
      <c r="CN2239" s="3"/>
      <c r="CO2239" s="3"/>
      <c r="CP2239" s="3"/>
      <c r="CQ2239" s="3"/>
      <c r="CR2239" s="3"/>
      <c r="CS2239" s="3"/>
      <c r="CT2239" s="3"/>
      <c r="CU2239" s="3"/>
    </row>
    <row r="2240" spans="1:99" x14ac:dyDescent="0.15">
      <c r="A2240" s="3"/>
      <c r="B2240" s="3"/>
      <c r="C2240" s="3"/>
      <c r="D2240" s="3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4"/>
      <c r="AD2240" s="3"/>
      <c r="AE2240" s="3"/>
      <c r="AF2240" s="3"/>
      <c r="AG2240" s="3"/>
      <c r="AH2240" s="3"/>
      <c r="AI2240" s="3"/>
      <c r="AJ2240" s="3"/>
      <c r="AK2240" s="3"/>
      <c r="AL2240" s="3"/>
      <c r="AM2240" s="1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0"/>
      <c r="AZ2240" s="3"/>
      <c r="BA2240" s="3"/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  <c r="BL2240" s="3"/>
      <c r="BM2240" s="3"/>
      <c r="BN2240" s="3"/>
      <c r="BO2240" s="3"/>
      <c r="BP2240" s="29"/>
      <c r="BQ2240" s="34"/>
      <c r="BR2240" s="34"/>
      <c r="BS2240" s="34"/>
      <c r="BT2240" s="34"/>
      <c r="BU2240" s="34"/>
      <c r="BV2240" s="34"/>
      <c r="BW2240" s="34"/>
      <c r="BX2240" s="34"/>
      <c r="BY2240" s="31"/>
      <c r="BZ2240" s="31"/>
      <c r="CA2240" s="31"/>
      <c r="CB2240" s="31"/>
      <c r="CC2240" s="31"/>
      <c r="CD2240" s="31"/>
      <c r="CE2240" s="31"/>
      <c r="CF2240" s="31"/>
      <c r="CG2240" s="31"/>
      <c r="CH2240" s="31"/>
      <c r="CI2240" s="31"/>
      <c r="CJ2240" s="3"/>
      <c r="CK2240" s="3"/>
      <c r="CL2240" s="3"/>
      <c r="CM2240" s="3"/>
      <c r="CN2240" s="3"/>
      <c r="CO2240" s="3"/>
      <c r="CP2240" s="3"/>
      <c r="CQ2240" s="3"/>
      <c r="CR2240" s="3"/>
      <c r="CS2240" s="3"/>
      <c r="CT2240" s="3"/>
      <c r="CU2240" s="3"/>
    </row>
    <row r="2241" spans="1:99" x14ac:dyDescent="0.15">
      <c r="A2241" s="3"/>
      <c r="B2241" s="3"/>
      <c r="C2241" s="3"/>
      <c r="D2241" s="3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4"/>
      <c r="AD2241" s="3"/>
      <c r="AE2241" s="3"/>
      <c r="AF2241" s="3"/>
      <c r="AG2241" s="3"/>
      <c r="AH2241" s="3"/>
      <c r="AI2241" s="3"/>
      <c r="AJ2241" s="3"/>
      <c r="AK2241" s="3"/>
      <c r="AL2241" s="3"/>
      <c r="AM2241" s="1"/>
      <c r="AN2241" s="3"/>
      <c r="AO2241" s="3"/>
      <c r="AP2241" s="3"/>
      <c r="AQ2241" s="3"/>
      <c r="AR2241" s="3"/>
      <c r="AS2241" s="3"/>
      <c r="AT2241" s="3"/>
      <c r="AU2241" s="3"/>
      <c r="AV2241" s="3"/>
      <c r="AW2241" s="3"/>
      <c r="AX2241" s="3"/>
      <c r="AY2241" s="30"/>
      <c r="AZ2241" s="3"/>
      <c r="BA2241" s="3"/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  <c r="BL2241" s="3"/>
      <c r="BM2241" s="3"/>
      <c r="BN2241" s="3"/>
      <c r="BO2241" s="3"/>
      <c r="BP2241" s="29"/>
      <c r="BQ2241" s="34"/>
      <c r="BR2241" s="34"/>
      <c r="BS2241" s="34"/>
      <c r="BT2241" s="34"/>
      <c r="BU2241" s="34"/>
      <c r="BV2241" s="34"/>
      <c r="BW2241" s="34"/>
      <c r="BX2241" s="34"/>
      <c r="BY2241" s="31"/>
      <c r="BZ2241" s="31"/>
      <c r="CA2241" s="31"/>
      <c r="CB2241" s="31"/>
      <c r="CC2241" s="31"/>
      <c r="CD2241" s="31"/>
      <c r="CE2241" s="31"/>
      <c r="CF2241" s="31"/>
      <c r="CG2241" s="31"/>
      <c r="CH2241" s="31"/>
      <c r="CI2241" s="31"/>
      <c r="CJ2241" s="3"/>
      <c r="CK2241" s="3"/>
      <c r="CL2241" s="3"/>
      <c r="CM2241" s="3"/>
      <c r="CN2241" s="3"/>
      <c r="CO2241" s="3"/>
      <c r="CP2241" s="3"/>
      <c r="CQ2241" s="3"/>
      <c r="CR2241" s="3"/>
      <c r="CS2241" s="3"/>
      <c r="CT2241" s="3"/>
      <c r="CU2241" s="3"/>
    </row>
    <row r="2242" spans="1:99" x14ac:dyDescent="0.15">
      <c r="A2242" s="3"/>
      <c r="B2242" s="3"/>
      <c r="C2242" s="3"/>
      <c r="D2242" s="3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4"/>
      <c r="AD2242" s="3"/>
      <c r="AE2242" s="3"/>
      <c r="AF2242" s="3"/>
      <c r="AG2242" s="3"/>
      <c r="AH2242" s="3"/>
      <c r="AI2242" s="3"/>
      <c r="AJ2242" s="3"/>
      <c r="AK2242" s="3"/>
      <c r="AL2242" s="3"/>
      <c r="AM2242" s="1"/>
      <c r="AN2242" s="3"/>
      <c r="AO2242" s="3"/>
      <c r="AP2242" s="3"/>
      <c r="AQ2242" s="3"/>
      <c r="AR2242" s="3"/>
      <c r="AS2242" s="3"/>
      <c r="AT2242" s="3"/>
      <c r="AU2242" s="3"/>
      <c r="AV2242" s="3"/>
      <c r="AW2242" s="3"/>
      <c r="AX2242" s="3"/>
      <c r="AY2242" s="30"/>
      <c r="AZ2242" s="3"/>
      <c r="BA2242" s="3"/>
      <c r="BB2242" s="3"/>
      <c r="BC2242" s="3"/>
      <c r="BD2242" s="3"/>
      <c r="BE2242" s="3"/>
      <c r="BF2242" s="3"/>
      <c r="BG2242" s="3"/>
      <c r="BH2242" s="3"/>
      <c r="BI2242" s="3"/>
      <c r="BJ2242" s="3"/>
      <c r="BK2242" s="3"/>
      <c r="BL2242" s="3"/>
      <c r="BM2242" s="3"/>
      <c r="BN2242" s="3"/>
      <c r="BO2242" s="3"/>
      <c r="BP2242" s="29"/>
      <c r="BQ2242" s="34"/>
      <c r="BR2242" s="34"/>
      <c r="BS2242" s="34"/>
      <c r="BT2242" s="34"/>
      <c r="BU2242" s="34"/>
      <c r="BV2242" s="34"/>
      <c r="BW2242" s="34"/>
      <c r="BX2242" s="34"/>
      <c r="BY2242" s="31"/>
      <c r="BZ2242" s="31"/>
      <c r="CA2242" s="31"/>
      <c r="CB2242" s="31"/>
      <c r="CC2242" s="31"/>
      <c r="CD2242" s="31"/>
      <c r="CE2242" s="31"/>
      <c r="CF2242" s="31"/>
      <c r="CG2242" s="31"/>
      <c r="CH2242" s="31"/>
      <c r="CI2242" s="31"/>
      <c r="CJ2242" s="3"/>
      <c r="CK2242" s="3"/>
      <c r="CL2242" s="3"/>
      <c r="CM2242" s="3"/>
      <c r="CN2242" s="3"/>
      <c r="CO2242" s="3"/>
      <c r="CP2242" s="3"/>
      <c r="CQ2242" s="3"/>
      <c r="CR2242" s="3"/>
      <c r="CS2242" s="3"/>
      <c r="CT2242" s="3"/>
      <c r="CU2242" s="3"/>
    </row>
    <row r="2243" spans="1:99" x14ac:dyDescent="0.15">
      <c r="A2243" s="3"/>
      <c r="B2243" s="3"/>
      <c r="C2243" s="3"/>
      <c r="D2243" s="3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4"/>
      <c r="AD2243" s="3"/>
      <c r="AE2243" s="3"/>
      <c r="AF2243" s="3"/>
      <c r="AG2243" s="3"/>
      <c r="AH2243" s="3"/>
      <c r="AI2243" s="3"/>
      <c r="AJ2243" s="3"/>
      <c r="AK2243" s="3"/>
      <c r="AL2243" s="3"/>
      <c r="AM2243" s="1"/>
      <c r="AN2243" s="3"/>
      <c r="AO2243" s="3"/>
      <c r="AP2243" s="3"/>
      <c r="AQ2243" s="3"/>
      <c r="AR2243" s="3"/>
      <c r="AS2243" s="3"/>
      <c r="AT2243" s="3"/>
      <c r="AU2243" s="3"/>
      <c r="AV2243" s="3"/>
      <c r="AW2243" s="3"/>
      <c r="AX2243" s="3"/>
      <c r="AY2243" s="30"/>
      <c r="AZ2243" s="3"/>
      <c r="BA2243" s="3"/>
      <c r="BB2243" s="3"/>
      <c r="BC2243" s="3"/>
      <c r="BD2243" s="3"/>
      <c r="BE2243" s="3"/>
      <c r="BF2243" s="3"/>
      <c r="BG2243" s="3"/>
      <c r="BH2243" s="3"/>
      <c r="BI2243" s="3"/>
      <c r="BJ2243" s="3"/>
      <c r="BK2243" s="3"/>
      <c r="BL2243" s="3"/>
      <c r="BM2243" s="3"/>
      <c r="BN2243" s="3"/>
      <c r="BO2243" s="3"/>
      <c r="BP2243" s="29"/>
      <c r="BQ2243" s="34"/>
      <c r="BR2243" s="34"/>
      <c r="BS2243" s="34"/>
      <c r="BT2243" s="34"/>
      <c r="BU2243" s="34"/>
      <c r="BV2243" s="34"/>
      <c r="BW2243" s="34"/>
      <c r="BX2243" s="34"/>
      <c r="BY2243" s="31"/>
      <c r="BZ2243" s="31"/>
      <c r="CA2243" s="31"/>
      <c r="CB2243" s="31"/>
      <c r="CC2243" s="31"/>
      <c r="CD2243" s="31"/>
      <c r="CE2243" s="31"/>
      <c r="CF2243" s="31"/>
      <c r="CG2243" s="31"/>
      <c r="CH2243" s="31"/>
      <c r="CI2243" s="31"/>
      <c r="CJ2243" s="3"/>
      <c r="CK2243" s="3"/>
      <c r="CL2243" s="3"/>
      <c r="CM2243" s="3"/>
      <c r="CN2243" s="3"/>
      <c r="CO2243" s="3"/>
      <c r="CP2243" s="3"/>
      <c r="CQ2243" s="3"/>
      <c r="CR2243" s="3"/>
      <c r="CS2243" s="3"/>
      <c r="CT2243" s="3"/>
      <c r="CU2243" s="3"/>
    </row>
    <row r="2244" spans="1:99" x14ac:dyDescent="0.15">
      <c r="A2244" s="3"/>
      <c r="B2244" s="3"/>
      <c r="C2244" s="3"/>
      <c r="D2244" s="3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4"/>
      <c r="AD2244" s="3"/>
      <c r="AE2244" s="3"/>
      <c r="AF2244" s="3"/>
      <c r="AG2244" s="3"/>
      <c r="AH2244" s="3"/>
      <c r="AI2244" s="3"/>
      <c r="AJ2244" s="3"/>
      <c r="AK2244" s="3"/>
      <c r="AL2244" s="3"/>
      <c r="AM2244" s="1"/>
      <c r="AN2244" s="3"/>
      <c r="AO2244" s="3"/>
      <c r="AP2244" s="3"/>
      <c r="AQ2244" s="3"/>
      <c r="AR2244" s="3"/>
      <c r="AS2244" s="3"/>
      <c r="AT2244" s="3"/>
      <c r="AU2244" s="3"/>
      <c r="AV2244" s="3"/>
      <c r="AW2244" s="3"/>
      <c r="AX2244" s="3"/>
      <c r="AY2244" s="30"/>
      <c r="AZ2244" s="3"/>
      <c r="BA2244" s="3"/>
      <c r="BB2244" s="3"/>
      <c r="BC2244" s="3"/>
      <c r="BD2244" s="3"/>
      <c r="BE2244" s="3"/>
      <c r="BF2244" s="3"/>
      <c r="BG2244" s="3"/>
      <c r="BH2244" s="3"/>
      <c r="BI2244" s="3"/>
      <c r="BJ2244" s="3"/>
      <c r="BK2244" s="3"/>
      <c r="BL2244" s="3"/>
      <c r="BM2244" s="3"/>
      <c r="BN2244" s="3"/>
      <c r="BO2244" s="3"/>
      <c r="BP2244" s="29"/>
      <c r="BQ2244" s="34"/>
      <c r="BR2244" s="34"/>
      <c r="BS2244" s="34"/>
      <c r="BT2244" s="34"/>
      <c r="BU2244" s="34"/>
      <c r="BV2244" s="34"/>
      <c r="BW2244" s="34"/>
      <c r="BX2244" s="34"/>
      <c r="BY2244" s="31"/>
      <c r="BZ2244" s="31"/>
      <c r="CA2244" s="31"/>
      <c r="CB2244" s="31"/>
      <c r="CC2244" s="31"/>
      <c r="CD2244" s="31"/>
      <c r="CE2244" s="31"/>
      <c r="CF2244" s="31"/>
      <c r="CG2244" s="31"/>
      <c r="CH2244" s="31"/>
      <c r="CI2244" s="31"/>
      <c r="CJ2244" s="3"/>
      <c r="CK2244" s="3"/>
      <c r="CL2244" s="3"/>
      <c r="CM2244" s="3"/>
      <c r="CN2244" s="3"/>
      <c r="CO2244" s="3"/>
      <c r="CP2244" s="3"/>
      <c r="CQ2244" s="3"/>
      <c r="CR2244" s="3"/>
      <c r="CS2244" s="3"/>
      <c r="CT2244" s="3"/>
      <c r="CU2244" s="3"/>
    </row>
    <row r="2245" spans="1:99" x14ac:dyDescent="0.15">
      <c r="A2245" s="3"/>
      <c r="B2245" s="3"/>
      <c r="C2245" s="3"/>
      <c r="D2245" s="3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4"/>
      <c r="AD2245" s="3"/>
      <c r="AE2245" s="3"/>
      <c r="AF2245" s="3"/>
      <c r="AG2245" s="3"/>
      <c r="AH2245" s="3"/>
      <c r="AI2245" s="3"/>
      <c r="AJ2245" s="3"/>
      <c r="AK2245" s="3"/>
      <c r="AL2245" s="3"/>
      <c r="AM2245" s="1"/>
      <c r="AN2245" s="3"/>
      <c r="AO2245" s="3"/>
      <c r="AP2245" s="3"/>
      <c r="AQ2245" s="3"/>
      <c r="AR2245" s="3"/>
      <c r="AS2245" s="3"/>
      <c r="AT2245" s="3"/>
      <c r="AU2245" s="3"/>
      <c r="AV2245" s="3"/>
      <c r="AW2245" s="3"/>
      <c r="AX2245" s="3"/>
      <c r="AY2245" s="30"/>
      <c r="AZ2245" s="3"/>
      <c r="BA2245" s="3"/>
      <c r="BB2245" s="3"/>
      <c r="BC2245" s="3"/>
      <c r="BD2245" s="3"/>
      <c r="BE2245" s="3"/>
      <c r="BF2245" s="3"/>
      <c r="BG2245" s="3"/>
      <c r="BH2245" s="3"/>
      <c r="BI2245" s="3"/>
      <c r="BJ2245" s="3"/>
      <c r="BK2245" s="3"/>
      <c r="BL2245" s="3"/>
      <c r="BM2245" s="3"/>
      <c r="BN2245" s="3"/>
      <c r="BO2245" s="3"/>
      <c r="BP2245" s="29"/>
      <c r="BQ2245" s="34"/>
      <c r="BR2245" s="34"/>
      <c r="BS2245" s="34"/>
      <c r="BT2245" s="34"/>
      <c r="BU2245" s="34"/>
      <c r="BV2245" s="34"/>
      <c r="BW2245" s="34"/>
      <c r="BX2245" s="34"/>
      <c r="BY2245" s="31"/>
      <c r="BZ2245" s="31"/>
      <c r="CA2245" s="31"/>
      <c r="CB2245" s="31"/>
      <c r="CC2245" s="31"/>
      <c r="CD2245" s="31"/>
      <c r="CE2245" s="31"/>
      <c r="CF2245" s="31"/>
      <c r="CG2245" s="31"/>
      <c r="CH2245" s="31"/>
      <c r="CI2245" s="31"/>
      <c r="CJ2245" s="3"/>
      <c r="CK2245" s="3"/>
      <c r="CL2245" s="3"/>
      <c r="CM2245" s="3"/>
      <c r="CN2245" s="3"/>
      <c r="CO2245" s="3"/>
      <c r="CP2245" s="3"/>
      <c r="CQ2245" s="3"/>
      <c r="CR2245" s="3"/>
      <c r="CS2245" s="3"/>
      <c r="CT2245" s="3"/>
      <c r="CU2245" s="3"/>
    </row>
    <row r="2246" spans="1:99" x14ac:dyDescent="0.15">
      <c r="A2246" s="3"/>
      <c r="B2246" s="3"/>
      <c r="C2246" s="3"/>
      <c r="D2246" s="3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4"/>
      <c r="AD2246" s="3"/>
      <c r="AE2246" s="3"/>
      <c r="AF2246" s="3"/>
      <c r="AG2246" s="3"/>
      <c r="AH2246" s="3"/>
      <c r="AI2246" s="3"/>
      <c r="AJ2246" s="3"/>
      <c r="AK2246" s="3"/>
      <c r="AL2246" s="3"/>
      <c r="AM2246" s="1"/>
      <c r="AN2246" s="3"/>
      <c r="AO2246" s="3"/>
      <c r="AP2246" s="3"/>
      <c r="AQ2246" s="3"/>
      <c r="AR2246" s="3"/>
      <c r="AS2246" s="3"/>
      <c r="AT2246" s="3"/>
      <c r="AU2246" s="3"/>
      <c r="AV2246" s="3"/>
      <c r="AW2246" s="3"/>
      <c r="AX2246" s="3"/>
      <c r="AY2246" s="30"/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  <c r="BL2246" s="3"/>
      <c r="BM2246" s="3"/>
      <c r="BN2246" s="3"/>
      <c r="BO2246" s="3"/>
      <c r="BP2246" s="29"/>
      <c r="BQ2246" s="34"/>
      <c r="BR2246" s="34"/>
      <c r="BS2246" s="34"/>
      <c r="BT2246" s="34"/>
      <c r="BU2246" s="34"/>
      <c r="BV2246" s="34"/>
      <c r="BW2246" s="34"/>
      <c r="BX2246" s="34"/>
      <c r="BY2246" s="31"/>
      <c r="BZ2246" s="31"/>
      <c r="CA2246" s="31"/>
      <c r="CB2246" s="31"/>
      <c r="CC2246" s="31"/>
      <c r="CD2246" s="31"/>
      <c r="CE2246" s="31"/>
      <c r="CF2246" s="31"/>
      <c r="CG2246" s="31"/>
      <c r="CH2246" s="31"/>
      <c r="CI2246" s="31"/>
      <c r="CJ2246" s="3"/>
      <c r="CK2246" s="3"/>
      <c r="CL2246" s="3"/>
      <c r="CM2246" s="3"/>
      <c r="CN2246" s="3"/>
      <c r="CO2246" s="3"/>
      <c r="CP2246" s="3"/>
      <c r="CQ2246" s="3"/>
      <c r="CR2246" s="3"/>
      <c r="CS2246" s="3"/>
      <c r="CT2246" s="3"/>
      <c r="CU2246" s="3"/>
    </row>
    <row r="2247" spans="1:99" x14ac:dyDescent="0.15">
      <c r="A2247" s="3"/>
      <c r="B2247" s="3"/>
      <c r="C2247" s="3"/>
      <c r="D2247" s="3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4"/>
      <c r="AD2247" s="3"/>
      <c r="AE2247" s="3"/>
      <c r="AF2247" s="3"/>
      <c r="AG2247" s="3"/>
      <c r="AH2247" s="3"/>
      <c r="AI2247" s="3"/>
      <c r="AJ2247" s="3"/>
      <c r="AK2247" s="3"/>
      <c r="AL2247" s="3"/>
      <c r="AM2247" s="1"/>
      <c r="AN2247" s="3"/>
      <c r="AO2247" s="3"/>
      <c r="AP2247" s="3"/>
      <c r="AQ2247" s="3"/>
      <c r="AR2247" s="3"/>
      <c r="AS2247" s="3"/>
      <c r="AT2247" s="3"/>
      <c r="AU2247" s="3"/>
      <c r="AV2247" s="3"/>
      <c r="AW2247" s="3"/>
      <c r="AX2247" s="3"/>
      <c r="AY2247" s="30"/>
      <c r="AZ2247" s="3"/>
      <c r="BA2247" s="3"/>
      <c r="BB2247" s="3"/>
      <c r="BC2247" s="3"/>
      <c r="BD2247" s="3"/>
      <c r="BE2247" s="3"/>
      <c r="BF2247" s="3"/>
      <c r="BG2247" s="3"/>
      <c r="BH2247" s="3"/>
      <c r="BI2247" s="3"/>
      <c r="BJ2247" s="3"/>
      <c r="BK2247" s="3"/>
      <c r="BL2247" s="3"/>
      <c r="BM2247" s="3"/>
      <c r="BN2247" s="3"/>
      <c r="BO2247" s="3"/>
      <c r="BP2247" s="29"/>
      <c r="BQ2247" s="34"/>
      <c r="BR2247" s="34"/>
      <c r="BS2247" s="34"/>
      <c r="BT2247" s="34"/>
      <c r="BU2247" s="34"/>
      <c r="BV2247" s="34"/>
      <c r="BW2247" s="34"/>
      <c r="BX2247" s="34"/>
      <c r="BY2247" s="31"/>
      <c r="BZ2247" s="31"/>
      <c r="CA2247" s="31"/>
      <c r="CB2247" s="31"/>
      <c r="CC2247" s="31"/>
      <c r="CD2247" s="31"/>
      <c r="CE2247" s="31"/>
      <c r="CF2247" s="31"/>
      <c r="CG2247" s="31"/>
      <c r="CH2247" s="31"/>
      <c r="CI2247" s="31"/>
      <c r="CJ2247" s="3"/>
      <c r="CK2247" s="3"/>
      <c r="CL2247" s="3"/>
      <c r="CM2247" s="3"/>
      <c r="CN2247" s="3"/>
      <c r="CO2247" s="3"/>
      <c r="CP2247" s="3"/>
      <c r="CQ2247" s="3"/>
      <c r="CR2247" s="3"/>
      <c r="CS2247" s="3"/>
      <c r="CT2247" s="3"/>
      <c r="CU2247" s="3"/>
    </row>
    <row r="2248" spans="1:99" x14ac:dyDescent="0.15">
      <c r="A2248" s="3"/>
      <c r="B2248" s="3"/>
      <c r="C2248" s="3"/>
      <c r="D2248" s="3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4"/>
      <c r="AD2248" s="3"/>
      <c r="AE2248" s="3"/>
      <c r="AF2248" s="3"/>
      <c r="AG2248" s="3"/>
      <c r="AH2248" s="3"/>
      <c r="AI2248" s="3"/>
      <c r="AJ2248" s="3"/>
      <c r="AK2248" s="3"/>
      <c r="AL2248" s="3"/>
      <c r="AM2248" s="1"/>
      <c r="AN2248" s="3"/>
      <c r="AO2248" s="3"/>
      <c r="AP2248" s="3"/>
      <c r="AQ2248" s="3"/>
      <c r="AR2248" s="3"/>
      <c r="AS2248" s="3"/>
      <c r="AT2248" s="3"/>
      <c r="AU2248" s="3"/>
      <c r="AV2248" s="3"/>
      <c r="AW2248" s="3"/>
      <c r="AX2248" s="3"/>
      <c r="AY2248" s="30"/>
      <c r="AZ2248" s="3"/>
      <c r="BA2248" s="3"/>
      <c r="BB2248" s="3"/>
      <c r="BC2248" s="3"/>
      <c r="BD2248" s="3"/>
      <c r="BE2248" s="3"/>
      <c r="BF2248" s="3"/>
      <c r="BG2248" s="3"/>
      <c r="BH2248" s="3"/>
      <c r="BI2248" s="3"/>
      <c r="BJ2248" s="3"/>
      <c r="BK2248" s="3"/>
      <c r="BL2248" s="3"/>
      <c r="BM2248" s="3"/>
      <c r="BN2248" s="3"/>
      <c r="BO2248" s="3"/>
      <c r="BP2248" s="29"/>
      <c r="BQ2248" s="34"/>
      <c r="BR2248" s="34"/>
      <c r="BS2248" s="34"/>
      <c r="BT2248" s="34"/>
      <c r="BU2248" s="34"/>
      <c r="BV2248" s="34"/>
      <c r="BW2248" s="34"/>
      <c r="BX2248" s="34"/>
      <c r="BY2248" s="31"/>
      <c r="BZ2248" s="31"/>
      <c r="CA2248" s="31"/>
      <c r="CB2248" s="31"/>
      <c r="CC2248" s="31"/>
      <c r="CD2248" s="31"/>
      <c r="CE2248" s="31"/>
      <c r="CF2248" s="31"/>
      <c r="CG2248" s="31"/>
      <c r="CH2248" s="31"/>
      <c r="CI2248" s="31"/>
      <c r="CJ2248" s="3"/>
      <c r="CK2248" s="3"/>
      <c r="CL2248" s="3"/>
      <c r="CM2248" s="3"/>
      <c r="CN2248" s="3"/>
      <c r="CO2248" s="3"/>
      <c r="CP2248" s="3"/>
      <c r="CQ2248" s="3"/>
      <c r="CR2248" s="3"/>
      <c r="CS2248" s="3"/>
      <c r="CT2248" s="3"/>
      <c r="CU2248" s="3"/>
    </row>
    <row r="2249" spans="1:99" x14ac:dyDescent="0.15">
      <c r="A2249" s="3"/>
      <c r="B2249" s="3"/>
      <c r="C2249" s="3"/>
      <c r="D2249" s="3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4"/>
      <c r="AD2249" s="3"/>
      <c r="AE2249" s="3"/>
      <c r="AF2249" s="3"/>
      <c r="AG2249" s="3"/>
      <c r="AH2249" s="3"/>
      <c r="AI2249" s="3"/>
      <c r="AJ2249" s="3"/>
      <c r="AK2249" s="3"/>
      <c r="AL2249" s="3"/>
      <c r="AM2249" s="1"/>
      <c r="AN2249" s="3"/>
      <c r="AO2249" s="3"/>
      <c r="AP2249" s="3"/>
      <c r="AQ2249" s="3"/>
      <c r="AR2249" s="3"/>
      <c r="AS2249" s="3"/>
      <c r="AT2249" s="3"/>
      <c r="AU2249" s="3"/>
      <c r="AV2249" s="3"/>
      <c r="AW2249" s="3"/>
      <c r="AX2249" s="3"/>
      <c r="AY2249" s="30"/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/>
      <c r="BK2249" s="3"/>
      <c r="BL2249" s="3"/>
      <c r="BM2249" s="3"/>
      <c r="BN2249" s="3"/>
      <c r="BO2249" s="3"/>
      <c r="BP2249" s="29"/>
      <c r="BQ2249" s="34"/>
      <c r="BR2249" s="34"/>
      <c r="BS2249" s="34"/>
      <c r="BT2249" s="34"/>
      <c r="BU2249" s="34"/>
      <c r="BV2249" s="34"/>
      <c r="BW2249" s="34"/>
      <c r="BX2249" s="34"/>
      <c r="BY2249" s="31"/>
      <c r="BZ2249" s="31"/>
      <c r="CA2249" s="31"/>
      <c r="CB2249" s="31"/>
      <c r="CC2249" s="31"/>
      <c r="CD2249" s="31"/>
      <c r="CE2249" s="31"/>
      <c r="CF2249" s="31"/>
      <c r="CG2249" s="31"/>
      <c r="CH2249" s="31"/>
      <c r="CI2249" s="31"/>
      <c r="CJ2249" s="3"/>
      <c r="CK2249" s="3"/>
      <c r="CL2249" s="3"/>
      <c r="CM2249" s="3"/>
      <c r="CN2249" s="3"/>
      <c r="CO2249" s="3"/>
      <c r="CP2249" s="3"/>
      <c r="CQ2249" s="3"/>
      <c r="CR2249" s="3"/>
      <c r="CS2249" s="3"/>
      <c r="CT2249" s="3"/>
      <c r="CU2249" s="3"/>
    </row>
    <row r="2250" spans="1:99" x14ac:dyDescent="0.15">
      <c r="A2250" s="3"/>
      <c r="B2250" s="3"/>
      <c r="C2250" s="3"/>
      <c r="D2250" s="3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4"/>
      <c r="AD2250" s="3"/>
      <c r="AE2250" s="3"/>
      <c r="AF2250" s="3"/>
      <c r="AG2250" s="3"/>
      <c r="AH2250" s="3"/>
      <c r="AI2250" s="3"/>
      <c r="AJ2250" s="3"/>
      <c r="AK2250" s="3"/>
      <c r="AL2250" s="3"/>
      <c r="AM2250" s="1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"/>
      <c r="AY2250" s="30"/>
      <c r="AZ2250" s="3"/>
      <c r="BA2250" s="3"/>
      <c r="BB2250" s="3"/>
      <c r="BC2250" s="3"/>
      <c r="BD2250" s="3"/>
      <c r="BE2250" s="3"/>
      <c r="BF2250" s="3"/>
      <c r="BG2250" s="3"/>
      <c r="BH2250" s="3"/>
      <c r="BI2250" s="3"/>
      <c r="BJ2250" s="3"/>
      <c r="BK2250" s="3"/>
      <c r="BL2250" s="3"/>
      <c r="BM2250" s="3"/>
      <c r="BN2250" s="3"/>
      <c r="BO2250" s="3"/>
      <c r="BP2250" s="29"/>
      <c r="BQ2250" s="34"/>
      <c r="BR2250" s="34"/>
      <c r="BS2250" s="34"/>
      <c r="BT2250" s="34"/>
      <c r="BU2250" s="34"/>
      <c r="BV2250" s="34"/>
      <c r="BW2250" s="34"/>
      <c r="BX2250" s="34"/>
      <c r="BY2250" s="31"/>
      <c r="BZ2250" s="31"/>
      <c r="CA2250" s="31"/>
      <c r="CB2250" s="31"/>
      <c r="CC2250" s="31"/>
      <c r="CD2250" s="31"/>
      <c r="CE2250" s="31"/>
      <c r="CF2250" s="31"/>
      <c r="CG2250" s="31"/>
      <c r="CH2250" s="31"/>
      <c r="CI2250" s="31"/>
      <c r="CJ2250" s="3"/>
      <c r="CK2250" s="3"/>
      <c r="CL2250" s="3"/>
      <c r="CM2250" s="3"/>
      <c r="CN2250" s="3"/>
      <c r="CO2250" s="3"/>
      <c r="CP2250" s="3"/>
      <c r="CQ2250" s="3"/>
      <c r="CR2250" s="3"/>
      <c r="CS2250" s="3"/>
      <c r="CT2250" s="3"/>
      <c r="CU2250" s="3"/>
    </row>
    <row r="2251" spans="1:99" x14ac:dyDescent="0.15">
      <c r="A2251" s="3"/>
      <c r="B2251" s="3"/>
      <c r="C2251" s="3"/>
      <c r="D2251" s="3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4"/>
      <c r="AD2251" s="3"/>
      <c r="AE2251" s="3"/>
      <c r="AF2251" s="3"/>
      <c r="AG2251" s="3"/>
      <c r="AH2251" s="3"/>
      <c r="AI2251" s="3"/>
      <c r="AJ2251" s="3"/>
      <c r="AK2251" s="3"/>
      <c r="AL2251" s="3"/>
      <c r="AM2251" s="1"/>
      <c r="AN2251" s="3"/>
      <c r="AO2251" s="3"/>
      <c r="AP2251" s="3"/>
      <c r="AQ2251" s="3"/>
      <c r="AR2251" s="3"/>
      <c r="AS2251" s="3"/>
      <c r="AT2251" s="3"/>
      <c r="AU2251" s="3"/>
      <c r="AV2251" s="3"/>
      <c r="AW2251" s="3"/>
      <c r="AX2251" s="3"/>
      <c r="AY2251" s="30"/>
      <c r="AZ2251" s="3"/>
      <c r="BA2251" s="3"/>
      <c r="BB2251" s="3"/>
      <c r="BC2251" s="3"/>
      <c r="BD2251" s="3"/>
      <c r="BE2251" s="3"/>
      <c r="BF2251" s="3"/>
      <c r="BG2251" s="3"/>
      <c r="BH2251" s="3"/>
      <c r="BI2251" s="3"/>
      <c r="BJ2251" s="3"/>
      <c r="BK2251" s="3"/>
      <c r="BL2251" s="3"/>
      <c r="BM2251" s="3"/>
      <c r="BN2251" s="3"/>
      <c r="BO2251" s="3"/>
      <c r="BP2251" s="29"/>
      <c r="BQ2251" s="34"/>
      <c r="BR2251" s="34"/>
      <c r="BS2251" s="34"/>
      <c r="BT2251" s="34"/>
      <c r="BU2251" s="34"/>
      <c r="BV2251" s="34"/>
      <c r="BW2251" s="34"/>
      <c r="BX2251" s="34"/>
      <c r="BY2251" s="31"/>
      <c r="BZ2251" s="31"/>
      <c r="CA2251" s="31"/>
      <c r="CB2251" s="31"/>
      <c r="CC2251" s="31"/>
      <c r="CD2251" s="31"/>
      <c r="CE2251" s="31"/>
      <c r="CF2251" s="31"/>
      <c r="CG2251" s="31"/>
      <c r="CH2251" s="31"/>
      <c r="CI2251" s="31"/>
      <c r="CJ2251" s="3"/>
      <c r="CK2251" s="3"/>
      <c r="CL2251" s="3"/>
      <c r="CM2251" s="3"/>
      <c r="CN2251" s="3"/>
      <c r="CO2251" s="3"/>
      <c r="CP2251" s="3"/>
      <c r="CQ2251" s="3"/>
      <c r="CR2251" s="3"/>
      <c r="CS2251" s="3"/>
      <c r="CT2251" s="3"/>
      <c r="CU2251" s="3"/>
    </row>
    <row r="2252" spans="1:99" x14ac:dyDescent="0.15">
      <c r="A2252" s="3"/>
      <c r="B2252" s="3"/>
      <c r="C2252" s="3"/>
      <c r="D2252" s="3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4"/>
      <c r="AD2252" s="3"/>
      <c r="AE2252" s="3"/>
      <c r="AF2252" s="3"/>
      <c r="AG2252" s="3"/>
      <c r="AH2252" s="3"/>
      <c r="AI2252" s="3"/>
      <c r="AJ2252" s="3"/>
      <c r="AK2252" s="3"/>
      <c r="AL2252" s="3"/>
      <c r="AM2252" s="1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"/>
      <c r="AY2252" s="30"/>
      <c r="AZ2252" s="3"/>
      <c r="BA2252" s="3"/>
      <c r="BB2252" s="3"/>
      <c r="BC2252" s="3"/>
      <c r="BD2252" s="3"/>
      <c r="BE2252" s="3"/>
      <c r="BF2252" s="3"/>
      <c r="BG2252" s="3"/>
      <c r="BH2252" s="3"/>
      <c r="BI2252" s="3"/>
      <c r="BJ2252" s="3"/>
      <c r="BK2252" s="3"/>
      <c r="BL2252" s="3"/>
      <c r="BM2252" s="3"/>
      <c r="BN2252" s="3"/>
      <c r="BO2252" s="3"/>
      <c r="BP2252" s="29"/>
      <c r="BQ2252" s="34"/>
      <c r="BR2252" s="34"/>
      <c r="BS2252" s="34"/>
      <c r="BT2252" s="34"/>
      <c r="BU2252" s="34"/>
      <c r="BV2252" s="34"/>
      <c r="BW2252" s="34"/>
      <c r="BX2252" s="34"/>
      <c r="BY2252" s="31"/>
      <c r="BZ2252" s="31"/>
      <c r="CA2252" s="31"/>
      <c r="CB2252" s="31"/>
      <c r="CC2252" s="31"/>
      <c r="CD2252" s="31"/>
      <c r="CE2252" s="31"/>
      <c r="CF2252" s="31"/>
      <c r="CG2252" s="31"/>
      <c r="CH2252" s="31"/>
      <c r="CI2252" s="31"/>
      <c r="CJ2252" s="3"/>
      <c r="CK2252" s="3"/>
      <c r="CL2252" s="3"/>
      <c r="CM2252" s="3"/>
      <c r="CN2252" s="3"/>
      <c r="CO2252" s="3"/>
      <c r="CP2252" s="3"/>
      <c r="CQ2252" s="3"/>
      <c r="CR2252" s="3"/>
      <c r="CS2252" s="3"/>
      <c r="CT2252" s="3"/>
      <c r="CU2252" s="3"/>
    </row>
    <row r="2253" spans="1:99" x14ac:dyDescent="0.15">
      <c r="A2253" s="3"/>
      <c r="B2253" s="3"/>
      <c r="C2253" s="3"/>
      <c r="D2253" s="3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4"/>
      <c r="AD2253" s="3"/>
      <c r="AE2253" s="3"/>
      <c r="AF2253" s="3"/>
      <c r="AG2253" s="3"/>
      <c r="AH2253" s="3"/>
      <c r="AI2253" s="3"/>
      <c r="AJ2253" s="3"/>
      <c r="AK2253" s="3"/>
      <c r="AL2253" s="3"/>
      <c r="AM2253" s="1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0"/>
      <c r="AZ2253" s="3"/>
      <c r="BA2253" s="3"/>
      <c r="BB2253" s="3"/>
      <c r="BC2253" s="3"/>
      <c r="BD2253" s="3"/>
      <c r="BE2253" s="3"/>
      <c r="BF2253" s="3"/>
      <c r="BG2253" s="3"/>
      <c r="BH2253" s="3"/>
      <c r="BI2253" s="3"/>
      <c r="BJ2253" s="3"/>
      <c r="BK2253" s="3"/>
      <c r="BL2253" s="3"/>
      <c r="BM2253" s="3"/>
      <c r="BN2253" s="3"/>
      <c r="BO2253" s="3"/>
      <c r="BP2253" s="29"/>
      <c r="BQ2253" s="34"/>
      <c r="BR2253" s="34"/>
      <c r="BS2253" s="34"/>
      <c r="BT2253" s="34"/>
      <c r="BU2253" s="34"/>
      <c r="BV2253" s="34"/>
      <c r="BW2253" s="34"/>
      <c r="BX2253" s="34"/>
      <c r="BY2253" s="31"/>
      <c r="BZ2253" s="31"/>
      <c r="CA2253" s="31"/>
      <c r="CB2253" s="31"/>
      <c r="CC2253" s="31"/>
      <c r="CD2253" s="31"/>
      <c r="CE2253" s="31"/>
      <c r="CF2253" s="31"/>
      <c r="CG2253" s="31"/>
      <c r="CH2253" s="31"/>
      <c r="CI2253" s="31"/>
      <c r="CJ2253" s="3"/>
      <c r="CK2253" s="3"/>
      <c r="CL2253" s="3"/>
      <c r="CM2253" s="3"/>
      <c r="CN2253" s="3"/>
      <c r="CO2253" s="3"/>
      <c r="CP2253" s="3"/>
      <c r="CQ2253" s="3"/>
      <c r="CR2253" s="3"/>
      <c r="CS2253" s="3"/>
      <c r="CT2253" s="3"/>
      <c r="CU2253" s="3"/>
    </row>
    <row r="2254" spans="1:99" x14ac:dyDescent="0.15">
      <c r="A2254" s="3"/>
      <c r="B2254" s="3"/>
      <c r="C2254" s="3"/>
      <c r="D2254" s="3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4"/>
      <c r="AD2254" s="3"/>
      <c r="AE2254" s="3"/>
      <c r="AF2254" s="3"/>
      <c r="AG2254" s="3"/>
      <c r="AH2254" s="3"/>
      <c r="AI2254" s="3"/>
      <c r="AJ2254" s="3"/>
      <c r="AK2254" s="3"/>
      <c r="AL2254" s="3"/>
      <c r="AM2254" s="1"/>
      <c r="AN2254" s="3"/>
      <c r="AO2254" s="3"/>
      <c r="AP2254" s="3"/>
      <c r="AQ2254" s="3"/>
      <c r="AR2254" s="3"/>
      <c r="AS2254" s="3"/>
      <c r="AT2254" s="3"/>
      <c r="AU2254" s="3"/>
      <c r="AV2254" s="3"/>
      <c r="AW2254" s="3"/>
      <c r="AX2254" s="3"/>
      <c r="AY2254" s="30"/>
      <c r="AZ2254" s="3"/>
      <c r="BA2254" s="3"/>
      <c r="BB2254" s="3"/>
      <c r="BC2254" s="3"/>
      <c r="BD2254" s="3"/>
      <c r="BE2254" s="3"/>
      <c r="BF2254" s="3"/>
      <c r="BG2254" s="3"/>
      <c r="BH2254" s="3"/>
      <c r="BI2254" s="3"/>
      <c r="BJ2254" s="3"/>
      <c r="BK2254" s="3"/>
      <c r="BL2254" s="3"/>
      <c r="BM2254" s="3"/>
      <c r="BN2254" s="3"/>
      <c r="BO2254" s="3"/>
      <c r="BP2254" s="29"/>
      <c r="BQ2254" s="34"/>
      <c r="BR2254" s="34"/>
      <c r="BS2254" s="34"/>
      <c r="BT2254" s="34"/>
      <c r="BU2254" s="34"/>
      <c r="BV2254" s="34"/>
      <c r="BW2254" s="34"/>
      <c r="BX2254" s="34"/>
      <c r="BY2254" s="31"/>
      <c r="BZ2254" s="31"/>
      <c r="CA2254" s="31"/>
      <c r="CB2254" s="31"/>
      <c r="CC2254" s="31"/>
      <c r="CD2254" s="31"/>
      <c r="CE2254" s="31"/>
      <c r="CF2254" s="31"/>
      <c r="CG2254" s="31"/>
      <c r="CH2254" s="31"/>
      <c r="CI2254" s="31"/>
      <c r="CJ2254" s="3"/>
      <c r="CK2254" s="3"/>
      <c r="CL2254" s="3"/>
      <c r="CM2254" s="3"/>
      <c r="CN2254" s="3"/>
      <c r="CO2254" s="3"/>
      <c r="CP2254" s="3"/>
      <c r="CQ2254" s="3"/>
      <c r="CR2254" s="3"/>
      <c r="CS2254" s="3"/>
      <c r="CT2254" s="3"/>
      <c r="CU2254" s="3"/>
    </row>
    <row r="2255" spans="1:99" x14ac:dyDescent="0.15">
      <c r="A2255" s="3"/>
      <c r="B2255" s="3"/>
      <c r="C2255" s="3"/>
      <c r="D2255" s="3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4"/>
      <c r="AD2255" s="3"/>
      <c r="AE2255" s="3"/>
      <c r="AF2255" s="3"/>
      <c r="AG2255" s="3"/>
      <c r="AH2255" s="3"/>
      <c r="AI2255" s="3"/>
      <c r="AJ2255" s="3"/>
      <c r="AK2255" s="3"/>
      <c r="AL2255" s="3"/>
      <c r="AM2255" s="1"/>
      <c r="AN2255" s="3"/>
      <c r="AO2255" s="3"/>
      <c r="AP2255" s="3"/>
      <c r="AQ2255" s="3"/>
      <c r="AR2255" s="3"/>
      <c r="AS2255" s="3"/>
      <c r="AT2255" s="3"/>
      <c r="AU2255" s="3"/>
      <c r="AV2255" s="3"/>
      <c r="AW2255" s="3"/>
      <c r="AX2255" s="3"/>
      <c r="AY2255" s="30"/>
      <c r="AZ2255" s="3"/>
      <c r="BA2255" s="3"/>
      <c r="BB2255" s="3"/>
      <c r="BC2255" s="3"/>
      <c r="BD2255" s="3"/>
      <c r="BE2255" s="3"/>
      <c r="BF2255" s="3"/>
      <c r="BG2255" s="3"/>
      <c r="BH2255" s="3"/>
      <c r="BI2255" s="3"/>
      <c r="BJ2255" s="3"/>
      <c r="BK2255" s="3"/>
      <c r="BL2255" s="3"/>
      <c r="BM2255" s="3"/>
      <c r="BN2255" s="3"/>
      <c r="BO2255" s="3"/>
      <c r="BP2255" s="29"/>
      <c r="BQ2255" s="34"/>
      <c r="BR2255" s="34"/>
      <c r="BS2255" s="34"/>
      <c r="BT2255" s="34"/>
      <c r="BU2255" s="34"/>
      <c r="BV2255" s="34"/>
      <c r="BW2255" s="34"/>
      <c r="BX2255" s="34"/>
      <c r="BY2255" s="31"/>
      <c r="BZ2255" s="31"/>
      <c r="CA2255" s="31"/>
      <c r="CB2255" s="31"/>
      <c r="CC2255" s="31"/>
      <c r="CD2255" s="31"/>
      <c r="CE2255" s="31"/>
      <c r="CF2255" s="31"/>
      <c r="CG2255" s="31"/>
      <c r="CH2255" s="31"/>
      <c r="CI2255" s="31"/>
      <c r="CJ2255" s="3"/>
      <c r="CK2255" s="3"/>
      <c r="CL2255" s="3"/>
      <c r="CM2255" s="3"/>
      <c r="CN2255" s="3"/>
      <c r="CO2255" s="3"/>
      <c r="CP2255" s="3"/>
      <c r="CQ2255" s="3"/>
      <c r="CR2255" s="3"/>
      <c r="CS2255" s="3"/>
      <c r="CT2255" s="3"/>
      <c r="CU2255" s="3"/>
    </row>
    <row r="2256" spans="1:99" x14ac:dyDescent="0.15">
      <c r="A2256" s="3"/>
      <c r="B2256" s="3"/>
      <c r="C2256" s="3"/>
      <c r="D2256" s="3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4"/>
      <c r="AD2256" s="3"/>
      <c r="AE2256" s="3"/>
      <c r="AF2256" s="3"/>
      <c r="AG2256" s="3"/>
      <c r="AH2256" s="3"/>
      <c r="AI2256" s="3"/>
      <c r="AJ2256" s="3"/>
      <c r="AK2256" s="3"/>
      <c r="AL2256" s="3"/>
      <c r="AM2256" s="1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0"/>
      <c r="AZ2256" s="3"/>
      <c r="BA2256" s="3"/>
      <c r="BB2256" s="3"/>
      <c r="BC2256" s="3"/>
      <c r="BD2256" s="3"/>
      <c r="BE2256" s="3"/>
      <c r="BF2256" s="3"/>
      <c r="BG2256" s="3"/>
      <c r="BH2256" s="3"/>
      <c r="BI2256" s="3"/>
      <c r="BJ2256" s="3"/>
      <c r="BK2256" s="3"/>
      <c r="BL2256" s="3"/>
      <c r="BM2256" s="3"/>
      <c r="BN2256" s="3"/>
      <c r="BO2256" s="3"/>
      <c r="BP2256" s="29"/>
      <c r="BQ2256" s="34"/>
      <c r="BR2256" s="34"/>
      <c r="BS2256" s="34"/>
      <c r="BT2256" s="34"/>
      <c r="BU2256" s="34"/>
      <c r="BV2256" s="34"/>
      <c r="BW2256" s="34"/>
      <c r="BX2256" s="34"/>
      <c r="BY2256" s="31"/>
      <c r="BZ2256" s="31"/>
      <c r="CA2256" s="31"/>
      <c r="CB2256" s="31"/>
      <c r="CC2256" s="31"/>
      <c r="CD2256" s="31"/>
      <c r="CE2256" s="31"/>
      <c r="CF2256" s="31"/>
      <c r="CG2256" s="31"/>
      <c r="CH2256" s="31"/>
      <c r="CI2256" s="31"/>
      <c r="CJ2256" s="3"/>
      <c r="CK2256" s="3"/>
      <c r="CL2256" s="3"/>
      <c r="CM2256" s="3"/>
      <c r="CN2256" s="3"/>
      <c r="CO2256" s="3"/>
      <c r="CP2256" s="3"/>
      <c r="CQ2256" s="3"/>
      <c r="CR2256" s="3"/>
      <c r="CS2256" s="3"/>
      <c r="CT2256" s="3"/>
      <c r="CU2256" s="3"/>
    </row>
    <row r="2257" spans="1:99" x14ac:dyDescent="0.15">
      <c r="A2257" s="3"/>
      <c r="B2257" s="3"/>
      <c r="C2257" s="3"/>
      <c r="D2257" s="3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4"/>
      <c r="AD2257" s="3"/>
      <c r="AE2257" s="3"/>
      <c r="AF2257" s="3"/>
      <c r="AG2257" s="3"/>
      <c r="AH2257" s="3"/>
      <c r="AI2257" s="3"/>
      <c r="AJ2257" s="3"/>
      <c r="AK2257" s="3"/>
      <c r="AL2257" s="3"/>
      <c r="AM2257" s="1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0"/>
      <c r="AZ2257" s="3"/>
      <c r="BA2257" s="3"/>
      <c r="BB2257" s="3"/>
      <c r="BC2257" s="3"/>
      <c r="BD2257" s="3"/>
      <c r="BE2257" s="3"/>
      <c r="BF2257" s="3"/>
      <c r="BG2257" s="3"/>
      <c r="BH2257" s="3"/>
      <c r="BI2257" s="3"/>
      <c r="BJ2257" s="3"/>
      <c r="BK2257" s="3"/>
      <c r="BL2257" s="3"/>
      <c r="BM2257" s="3"/>
      <c r="BN2257" s="3"/>
      <c r="BO2257" s="3"/>
      <c r="BP2257" s="29"/>
      <c r="BQ2257" s="34"/>
      <c r="BR2257" s="34"/>
      <c r="BS2257" s="34"/>
      <c r="BT2257" s="34"/>
      <c r="BU2257" s="34"/>
      <c r="BV2257" s="34"/>
      <c r="BW2257" s="34"/>
      <c r="BX2257" s="34"/>
      <c r="BY2257" s="31"/>
      <c r="BZ2257" s="31"/>
      <c r="CA2257" s="31"/>
      <c r="CB2257" s="31"/>
      <c r="CC2257" s="31"/>
      <c r="CD2257" s="31"/>
      <c r="CE2257" s="31"/>
      <c r="CF2257" s="31"/>
      <c r="CG2257" s="31"/>
      <c r="CH2257" s="31"/>
      <c r="CI2257" s="31"/>
      <c r="CJ2257" s="3"/>
      <c r="CK2257" s="3"/>
      <c r="CL2257" s="3"/>
      <c r="CM2257" s="3"/>
      <c r="CN2257" s="3"/>
      <c r="CO2257" s="3"/>
      <c r="CP2257" s="3"/>
      <c r="CQ2257" s="3"/>
      <c r="CR2257" s="3"/>
      <c r="CS2257" s="3"/>
      <c r="CT2257" s="3"/>
      <c r="CU2257" s="3"/>
    </row>
    <row r="2258" spans="1:99" x14ac:dyDescent="0.15">
      <c r="A2258" s="3"/>
      <c r="B2258" s="3"/>
      <c r="C2258" s="3"/>
      <c r="D2258" s="3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4"/>
      <c r="AD2258" s="3"/>
      <c r="AE2258" s="3"/>
      <c r="AF2258" s="3"/>
      <c r="AG2258" s="3"/>
      <c r="AH2258" s="3"/>
      <c r="AI2258" s="3"/>
      <c r="AJ2258" s="3"/>
      <c r="AK2258" s="3"/>
      <c r="AL2258" s="3"/>
      <c r="AM2258" s="1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"/>
      <c r="AY2258" s="30"/>
      <c r="AZ2258" s="3"/>
      <c r="BA2258" s="3"/>
      <c r="BB2258" s="3"/>
      <c r="BC2258" s="3"/>
      <c r="BD2258" s="3"/>
      <c r="BE2258" s="3"/>
      <c r="BF2258" s="3"/>
      <c r="BG2258" s="3"/>
      <c r="BH2258" s="3"/>
      <c r="BI2258" s="3"/>
      <c r="BJ2258" s="3"/>
      <c r="BK2258" s="3"/>
      <c r="BL2258" s="3"/>
      <c r="BM2258" s="3"/>
      <c r="BN2258" s="3"/>
      <c r="BO2258" s="3"/>
      <c r="BP2258" s="29"/>
      <c r="BQ2258" s="34"/>
      <c r="BR2258" s="34"/>
      <c r="BS2258" s="34"/>
      <c r="BT2258" s="34"/>
      <c r="BU2258" s="34"/>
      <c r="BV2258" s="34"/>
      <c r="BW2258" s="34"/>
      <c r="BX2258" s="34"/>
      <c r="BY2258" s="31"/>
      <c r="BZ2258" s="31"/>
      <c r="CA2258" s="31"/>
      <c r="CB2258" s="31"/>
      <c r="CC2258" s="31"/>
      <c r="CD2258" s="31"/>
      <c r="CE2258" s="31"/>
      <c r="CF2258" s="31"/>
      <c r="CG2258" s="31"/>
      <c r="CH2258" s="31"/>
      <c r="CI2258" s="31"/>
      <c r="CJ2258" s="3"/>
      <c r="CK2258" s="3"/>
      <c r="CL2258" s="3"/>
      <c r="CM2258" s="3"/>
      <c r="CN2258" s="3"/>
      <c r="CO2258" s="3"/>
      <c r="CP2258" s="3"/>
      <c r="CQ2258" s="3"/>
      <c r="CR2258" s="3"/>
      <c r="CS2258" s="3"/>
      <c r="CT2258" s="3"/>
      <c r="CU2258" s="3"/>
    </row>
    <row r="2259" spans="1:99" x14ac:dyDescent="0.15">
      <c r="A2259" s="3"/>
      <c r="B2259" s="3"/>
      <c r="C2259" s="3"/>
      <c r="D2259" s="3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4"/>
      <c r="AD2259" s="3"/>
      <c r="AE2259" s="3"/>
      <c r="AF2259" s="3"/>
      <c r="AG2259" s="3"/>
      <c r="AH2259" s="3"/>
      <c r="AI2259" s="3"/>
      <c r="AJ2259" s="3"/>
      <c r="AK2259" s="3"/>
      <c r="AL2259" s="3"/>
      <c r="AM2259" s="1"/>
      <c r="AN2259" s="3"/>
      <c r="AO2259" s="3"/>
      <c r="AP2259" s="3"/>
      <c r="AQ2259" s="3"/>
      <c r="AR2259" s="3"/>
      <c r="AS2259" s="3"/>
      <c r="AT2259" s="3"/>
      <c r="AU2259" s="3"/>
      <c r="AV2259" s="3"/>
      <c r="AW2259" s="3"/>
      <c r="AX2259" s="3"/>
      <c r="AY2259" s="30"/>
      <c r="AZ2259" s="3"/>
      <c r="BA2259" s="3"/>
      <c r="BB2259" s="3"/>
      <c r="BC2259" s="3"/>
      <c r="BD2259" s="3"/>
      <c r="BE2259" s="3"/>
      <c r="BF2259" s="3"/>
      <c r="BG2259" s="3"/>
      <c r="BH2259" s="3"/>
      <c r="BI2259" s="3"/>
      <c r="BJ2259" s="3"/>
      <c r="BK2259" s="3"/>
      <c r="BL2259" s="3"/>
      <c r="BM2259" s="3"/>
      <c r="BN2259" s="3"/>
      <c r="BO2259" s="3"/>
      <c r="BP2259" s="29"/>
      <c r="BQ2259" s="34"/>
      <c r="BR2259" s="34"/>
      <c r="BS2259" s="34"/>
      <c r="BT2259" s="34"/>
      <c r="BU2259" s="34"/>
      <c r="BV2259" s="34"/>
      <c r="BW2259" s="34"/>
      <c r="BX2259" s="34"/>
      <c r="BY2259" s="31"/>
      <c r="BZ2259" s="31"/>
      <c r="CA2259" s="31"/>
      <c r="CB2259" s="31"/>
      <c r="CC2259" s="31"/>
      <c r="CD2259" s="31"/>
      <c r="CE2259" s="31"/>
      <c r="CF2259" s="31"/>
      <c r="CG2259" s="31"/>
      <c r="CH2259" s="31"/>
      <c r="CI2259" s="31"/>
      <c r="CJ2259" s="3"/>
      <c r="CK2259" s="3"/>
      <c r="CL2259" s="3"/>
      <c r="CM2259" s="3"/>
      <c r="CN2259" s="3"/>
      <c r="CO2259" s="3"/>
      <c r="CP2259" s="3"/>
      <c r="CQ2259" s="3"/>
      <c r="CR2259" s="3"/>
      <c r="CS2259" s="3"/>
      <c r="CT2259" s="3"/>
      <c r="CU2259" s="3"/>
    </row>
    <row r="2260" spans="1:99" x14ac:dyDescent="0.15">
      <c r="A2260" s="3"/>
      <c r="B2260" s="3"/>
      <c r="C2260" s="3"/>
      <c r="D2260" s="3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4"/>
      <c r="AD2260" s="3"/>
      <c r="AE2260" s="3"/>
      <c r="AF2260" s="3"/>
      <c r="AG2260" s="3"/>
      <c r="AH2260" s="3"/>
      <c r="AI2260" s="3"/>
      <c r="AJ2260" s="3"/>
      <c r="AK2260" s="3"/>
      <c r="AL2260" s="3"/>
      <c r="AM2260" s="1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30"/>
      <c r="AZ2260" s="3"/>
      <c r="BA2260" s="3"/>
      <c r="BB2260" s="3"/>
      <c r="BC2260" s="3"/>
      <c r="BD2260" s="3"/>
      <c r="BE2260" s="3"/>
      <c r="BF2260" s="3"/>
      <c r="BG2260" s="3"/>
      <c r="BH2260" s="3"/>
      <c r="BI2260" s="3"/>
      <c r="BJ2260" s="3"/>
      <c r="BK2260" s="3"/>
      <c r="BL2260" s="3"/>
      <c r="BM2260" s="3"/>
      <c r="BN2260" s="3"/>
      <c r="BO2260" s="3"/>
      <c r="BP2260" s="29"/>
      <c r="BQ2260" s="34"/>
      <c r="BR2260" s="34"/>
      <c r="BS2260" s="34"/>
      <c r="BT2260" s="34"/>
      <c r="BU2260" s="34"/>
      <c r="BV2260" s="34"/>
      <c r="BW2260" s="34"/>
      <c r="BX2260" s="34"/>
      <c r="BY2260" s="31"/>
      <c r="BZ2260" s="31"/>
      <c r="CA2260" s="31"/>
      <c r="CB2260" s="31"/>
      <c r="CC2260" s="31"/>
      <c r="CD2260" s="31"/>
      <c r="CE2260" s="31"/>
      <c r="CF2260" s="31"/>
      <c r="CG2260" s="31"/>
      <c r="CH2260" s="31"/>
      <c r="CI2260" s="31"/>
      <c r="CJ2260" s="3"/>
      <c r="CK2260" s="3"/>
      <c r="CL2260" s="3"/>
      <c r="CM2260" s="3"/>
      <c r="CN2260" s="3"/>
      <c r="CO2260" s="3"/>
      <c r="CP2260" s="3"/>
      <c r="CQ2260" s="3"/>
      <c r="CR2260" s="3"/>
      <c r="CS2260" s="3"/>
      <c r="CT2260" s="3"/>
      <c r="CU2260" s="3"/>
    </row>
    <row r="2261" spans="1:99" x14ac:dyDescent="0.15">
      <c r="A2261" s="3"/>
      <c r="B2261" s="3"/>
      <c r="C2261" s="3"/>
      <c r="D2261" s="3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4"/>
      <c r="AD2261" s="3"/>
      <c r="AE2261" s="3"/>
      <c r="AF2261" s="3"/>
      <c r="AG2261" s="3"/>
      <c r="AH2261" s="3"/>
      <c r="AI2261" s="3"/>
      <c r="AJ2261" s="3"/>
      <c r="AK2261" s="3"/>
      <c r="AL2261" s="3"/>
      <c r="AM2261" s="1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  <c r="AX2261" s="3"/>
      <c r="AY2261" s="30"/>
      <c r="AZ2261" s="3"/>
      <c r="BA2261" s="3"/>
      <c r="BB2261" s="3"/>
      <c r="BC2261" s="3"/>
      <c r="BD2261" s="3"/>
      <c r="BE2261" s="3"/>
      <c r="BF2261" s="3"/>
      <c r="BG2261" s="3"/>
      <c r="BH2261" s="3"/>
      <c r="BI2261" s="3"/>
      <c r="BJ2261" s="3"/>
      <c r="BK2261" s="3"/>
      <c r="BL2261" s="3"/>
      <c r="BM2261" s="3"/>
      <c r="BN2261" s="3"/>
      <c r="BO2261" s="3"/>
      <c r="BP2261" s="29"/>
      <c r="BQ2261" s="34"/>
      <c r="BR2261" s="34"/>
      <c r="BS2261" s="34"/>
      <c r="BT2261" s="34"/>
      <c r="BU2261" s="34"/>
      <c r="BV2261" s="34"/>
      <c r="BW2261" s="34"/>
      <c r="BX2261" s="34"/>
      <c r="BY2261" s="31"/>
      <c r="BZ2261" s="31"/>
      <c r="CA2261" s="31"/>
      <c r="CB2261" s="31"/>
      <c r="CC2261" s="31"/>
      <c r="CD2261" s="31"/>
      <c r="CE2261" s="31"/>
      <c r="CF2261" s="31"/>
      <c r="CG2261" s="31"/>
      <c r="CH2261" s="31"/>
      <c r="CI2261" s="31"/>
      <c r="CJ2261" s="3"/>
      <c r="CK2261" s="3"/>
      <c r="CL2261" s="3"/>
      <c r="CM2261" s="3"/>
      <c r="CN2261" s="3"/>
      <c r="CO2261" s="3"/>
      <c r="CP2261" s="3"/>
      <c r="CQ2261" s="3"/>
      <c r="CR2261" s="3"/>
      <c r="CS2261" s="3"/>
      <c r="CT2261" s="3"/>
      <c r="CU2261" s="3"/>
    </row>
    <row r="2262" spans="1:99" x14ac:dyDescent="0.15">
      <c r="A2262" s="3"/>
      <c r="B2262" s="3"/>
      <c r="C2262" s="3"/>
      <c r="D2262" s="3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4"/>
      <c r="AD2262" s="3"/>
      <c r="AE2262" s="3"/>
      <c r="AF2262" s="3"/>
      <c r="AG2262" s="3"/>
      <c r="AH2262" s="3"/>
      <c r="AI2262" s="3"/>
      <c r="AJ2262" s="3"/>
      <c r="AK2262" s="3"/>
      <c r="AL2262" s="3"/>
      <c r="AM2262" s="1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0"/>
      <c r="AZ2262" s="3"/>
      <c r="BA2262" s="3"/>
      <c r="BB2262" s="3"/>
      <c r="BC2262" s="3"/>
      <c r="BD2262" s="3"/>
      <c r="BE2262" s="3"/>
      <c r="BF2262" s="3"/>
      <c r="BG2262" s="3"/>
      <c r="BH2262" s="3"/>
      <c r="BI2262" s="3"/>
      <c r="BJ2262" s="3"/>
      <c r="BK2262" s="3"/>
      <c r="BL2262" s="3"/>
      <c r="BM2262" s="3"/>
      <c r="BN2262" s="3"/>
      <c r="BO2262" s="3"/>
      <c r="BP2262" s="29"/>
      <c r="BQ2262" s="34"/>
      <c r="BR2262" s="34"/>
      <c r="BS2262" s="34"/>
      <c r="BT2262" s="34"/>
      <c r="BU2262" s="34"/>
      <c r="BV2262" s="34"/>
      <c r="BW2262" s="34"/>
      <c r="BX2262" s="34"/>
      <c r="BY2262" s="31"/>
      <c r="BZ2262" s="31"/>
      <c r="CA2262" s="31"/>
      <c r="CB2262" s="31"/>
      <c r="CC2262" s="31"/>
      <c r="CD2262" s="31"/>
      <c r="CE2262" s="31"/>
      <c r="CF2262" s="31"/>
      <c r="CG2262" s="31"/>
      <c r="CH2262" s="31"/>
      <c r="CI2262" s="31"/>
      <c r="CJ2262" s="3"/>
      <c r="CK2262" s="3"/>
      <c r="CL2262" s="3"/>
      <c r="CM2262" s="3"/>
      <c r="CN2262" s="3"/>
      <c r="CO2262" s="3"/>
      <c r="CP2262" s="3"/>
      <c r="CQ2262" s="3"/>
      <c r="CR2262" s="3"/>
      <c r="CS2262" s="3"/>
      <c r="CT2262" s="3"/>
      <c r="CU2262" s="3"/>
    </row>
    <row r="2263" spans="1:99" x14ac:dyDescent="0.15">
      <c r="A2263" s="3"/>
      <c r="B2263" s="3"/>
      <c r="C2263" s="3"/>
      <c r="D2263" s="3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4"/>
      <c r="AD2263" s="3"/>
      <c r="AE2263" s="3"/>
      <c r="AF2263" s="3"/>
      <c r="AG2263" s="3"/>
      <c r="AH2263" s="3"/>
      <c r="AI2263" s="3"/>
      <c r="AJ2263" s="3"/>
      <c r="AK2263" s="3"/>
      <c r="AL2263" s="3"/>
      <c r="AM2263" s="1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"/>
      <c r="AY2263" s="30"/>
      <c r="AZ2263" s="3"/>
      <c r="BA2263" s="3"/>
      <c r="BB2263" s="3"/>
      <c r="BC2263" s="3"/>
      <c r="BD2263" s="3"/>
      <c r="BE2263" s="3"/>
      <c r="BF2263" s="3"/>
      <c r="BG2263" s="3"/>
      <c r="BH2263" s="3"/>
      <c r="BI2263" s="3"/>
      <c r="BJ2263" s="3"/>
      <c r="BK2263" s="3"/>
      <c r="BL2263" s="3"/>
      <c r="BM2263" s="3"/>
      <c r="BN2263" s="3"/>
      <c r="BO2263" s="3"/>
      <c r="BP2263" s="29"/>
      <c r="BQ2263" s="34"/>
      <c r="BR2263" s="34"/>
      <c r="BS2263" s="34"/>
      <c r="BT2263" s="34"/>
      <c r="BU2263" s="34"/>
      <c r="BV2263" s="34"/>
      <c r="BW2263" s="34"/>
      <c r="BX2263" s="34"/>
      <c r="BY2263" s="31"/>
      <c r="BZ2263" s="31"/>
      <c r="CA2263" s="31"/>
      <c r="CB2263" s="31"/>
      <c r="CC2263" s="31"/>
      <c r="CD2263" s="31"/>
      <c r="CE2263" s="31"/>
      <c r="CF2263" s="31"/>
      <c r="CG2263" s="31"/>
      <c r="CH2263" s="31"/>
      <c r="CI2263" s="31"/>
      <c r="CJ2263" s="3"/>
      <c r="CK2263" s="3"/>
      <c r="CL2263" s="3"/>
      <c r="CM2263" s="3"/>
      <c r="CN2263" s="3"/>
      <c r="CO2263" s="3"/>
      <c r="CP2263" s="3"/>
      <c r="CQ2263" s="3"/>
      <c r="CR2263" s="3"/>
      <c r="CS2263" s="3"/>
      <c r="CT2263" s="3"/>
      <c r="CU2263" s="3"/>
    </row>
    <row r="2264" spans="1:99" x14ac:dyDescent="0.15">
      <c r="A2264" s="3"/>
      <c r="B2264" s="3"/>
      <c r="C2264" s="3"/>
      <c r="D2264" s="3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4"/>
      <c r="AD2264" s="3"/>
      <c r="AE2264" s="3"/>
      <c r="AF2264" s="3"/>
      <c r="AG2264" s="3"/>
      <c r="AH2264" s="3"/>
      <c r="AI2264" s="3"/>
      <c r="AJ2264" s="3"/>
      <c r="AK2264" s="3"/>
      <c r="AL2264" s="3"/>
      <c r="AM2264" s="1"/>
      <c r="AN2264" s="3"/>
      <c r="AO2264" s="3"/>
      <c r="AP2264" s="3"/>
      <c r="AQ2264" s="3"/>
      <c r="AR2264" s="3"/>
      <c r="AS2264" s="3"/>
      <c r="AT2264" s="3"/>
      <c r="AU2264" s="3"/>
      <c r="AV2264" s="3"/>
      <c r="AW2264" s="3"/>
      <c r="AX2264" s="3"/>
      <c r="AY2264" s="30"/>
      <c r="AZ2264" s="3"/>
      <c r="BA2264" s="3"/>
      <c r="BB2264" s="3"/>
      <c r="BC2264" s="3"/>
      <c r="BD2264" s="3"/>
      <c r="BE2264" s="3"/>
      <c r="BF2264" s="3"/>
      <c r="BG2264" s="3"/>
      <c r="BH2264" s="3"/>
      <c r="BI2264" s="3"/>
      <c r="BJ2264" s="3"/>
      <c r="BK2264" s="3"/>
      <c r="BL2264" s="3"/>
      <c r="BM2264" s="3"/>
      <c r="BN2264" s="3"/>
      <c r="BO2264" s="3"/>
      <c r="BP2264" s="29"/>
      <c r="BQ2264" s="34"/>
      <c r="BR2264" s="34"/>
      <c r="BS2264" s="34"/>
      <c r="BT2264" s="34"/>
      <c r="BU2264" s="34"/>
      <c r="BV2264" s="34"/>
      <c r="BW2264" s="34"/>
      <c r="BX2264" s="34"/>
      <c r="BY2264" s="31"/>
      <c r="BZ2264" s="31"/>
      <c r="CA2264" s="31"/>
      <c r="CB2264" s="31"/>
      <c r="CC2264" s="31"/>
      <c r="CD2264" s="31"/>
      <c r="CE2264" s="31"/>
      <c r="CF2264" s="31"/>
      <c r="CG2264" s="31"/>
      <c r="CH2264" s="31"/>
      <c r="CI2264" s="31"/>
      <c r="CJ2264" s="3"/>
      <c r="CK2264" s="3"/>
      <c r="CL2264" s="3"/>
      <c r="CM2264" s="3"/>
      <c r="CN2264" s="3"/>
      <c r="CO2264" s="3"/>
      <c r="CP2264" s="3"/>
      <c r="CQ2264" s="3"/>
      <c r="CR2264" s="3"/>
      <c r="CS2264" s="3"/>
      <c r="CT2264" s="3"/>
      <c r="CU2264" s="3"/>
    </row>
    <row r="2265" spans="1:99" x14ac:dyDescent="0.15">
      <c r="A2265" s="3"/>
      <c r="B2265" s="3"/>
      <c r="C2265" s="3"/>
      <c r="D2265" s="3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4"/>
      <c r="AD2265" s="3"/>
      <c r="AE2265" s="3"/>
      <c r="AF2265" s="3"/>
      <c r="AG2265" s="3"/>
      <c r="AH2265" s="3"/>
      <c r="AI2265" s="3"/>
      <c r="AJ2265" s="3"/>
      <c r="AK2265" s="3"/>
      <c r="AL2265" s="3"/>
      <c r="AM2265" s="1"/>
      <c r="AN2265" s="3"/>
      <c r="AO2265" s="3"/>
      <c r="AP2265" s="3"/>
      <c r="AQ2265" s="3"/>
      <c r="AR2265" s="3"/>
      <c r="AS2265" s="3"/>
      <c r="AT2265" s="3"/>
      <c r="AU2265" s="3"/>
      <c r="AV2265" s="3"/>
      <c r="AW2265" s="3"/>
      <c r="AX2265" s="3"/>
      <c r="AY2265" s="30"/>
      <c r="AZ2265" s="3"/>
      <c r="BA2265" s="3"/>
      <c r="BB2265" s="3"/>
      <c r="BC2265" s="3"/>
      <c r="BD2265" s="3"/>
      <c r="BE2265" s="3"/>
      <c r="BF2265" s="3"/>
      <c r="BG2265" s="3"/>
      <c r="BH2265" s="3"/>
      <c r="BI2265" s="3"/>
      <c r="BJ2265" s="3"/>
      <c r="BK2265" s="3"/>
      <c r="BL2265" s="3"/>
      <c r="BM2265" s="3"/>
      <c r="BN2265" s="3"/>
      <c r="BO2265" s="3"/>
      <c r="BP2265" s="29"/>
      <c r="BQ2265" s="34"/>
      <c r="BR2265" s="34"/>
      <c r="BS2265" s="34"/>
      <c r="BT2265" s="34"/>
      <c r="BU2265" s="34"/>
      <c r="BV2265" s="34"/>
      <c r="BW2265" s="34"/>
      <c r="BX2265" s="34"/>
      <c r="BY2265" s="31"/>
      <c r="BZ2265" s="31"/>
      <c r="CA2265" s="31"/>
      <c r="CB2265" s="31"/>
      <c r="CC2265" s="31"/>
      <c r="CD2265" s="31"/>
      <c r="CE2265" s="31"/>
      <c r="CF2265" s="31"/>
      <c r="CG2265" s="31"/>
      <c r="CH2265" s="31"/>
      <c r="CI2265" s="31"/>
      <c r="CJ2265" s="3"/>
      <c r="CK2265" s="3"/>
      <c r="CL2265" s="3"/>
      <c r="CM2265" s="3"/>
      <c r="CN2265" s="3"/>
      <c r="CO2265" s="3"/>
      <c r="CP2265" s="3"/>
      <c r="CQ2265" s="3"/>
      <c r="CR2265" s="3"/>
      <c r="CS2265" s="3"/>
      <c r="CT2265" s="3"/>
      <c r="CU2265" s="3"/>
    </row>
    <row r="2266" spans="1:99" x14ac:dyDescent="0.15">
      <c r="A2266" s="3"/>
      <c r="B2266" s="3"/>
      <c r="C2266" s="3"/>
      <c r="D2266" s="3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4"/>
      <c r="AD2266" s="3"/>
      <c r="AE2266" s="3"/>
      <c r="AF2266" s="3"/>
      <c r="AG2266" s="3"/>
      <c r="AH2266" s="3"/>
      <c r="AI2266" s="3"/>
      <c r="AJ2266" s="3"/>
      <c r="AK2266" s="3"/>
      <c r="AL2266" s="3"/>
      <c r="AM2266" s="1"/>
      <c r="AN2266" s="3"/>
      <c r="AO2266" s="3"/>
      <c r="AP2266" s="3"/>
      <c r="AQ2266" s="3"/>
      <c r="AR2266" s="3"/>
      <c r="AS2266" s="3"/>
      <c r="AT2266" s="3"/>
      <c r="AU2266" s="3"/>
      <c r="AV2266" s="3"/>
      <c r="AW2266" s="3"/>
      <c r="AX2266" s="3"/>
      <c r="AY2266" s="30"/>
      <c r="AZ2266" s="3"/>
      <c r="BA2266" s="3"/>
      <c r="BB2266" s="3"/>
      <c r="BC2266" s="3"/>
      <c r="BD2266" s="3"/>
      <c r="BE2266" s="3"/>
      <c r="BF2266" s="3"/>
      <c r="BG2266" s="3"/>
      <c r="BH2266" s="3"/>
      <c r="BI2266" s="3"/>
      <c r="BJ2266" s="3"/>
      <c r="BK2266" s="3"/>
      <c r="BL2266" s="3"/>
      <c r="BM2266" s="3"/>
      <c r="BN2266" s="3"/>
      <c r="BO2266" s="3"/>
      <c r="BP2266" s="29"/>
      <c r="BQ2266" s="34"/>
      <c r="BR2266" s="34"/>
      <c r="BS2266" s="34"/>
      <c r="BT2266" s="34"/>
      <c r="BU2266" s="34"/>
      <c r="BV2266" s="34"/>
      <c r="BW2266" s="34"/>
      <c r="BX2266" s="34"/>
      <c r="BY2266" s="31"/>
      <c r="BZ2266" s="31"/>
      <c r="CA2266" s="31"/>
      <c r="CB2266" s="31"/>
      <c r="CC2266" s="31"/>
      <c r="CD2266" s="31"/>
      <c r="CE2266" s="31"/>
      <c r="CF2266" s="31"/>
      <c r="CG2266" s="31"/>
      <c r="CH2266" s="31"/>
      <c r="CI2266" s="31"/>
      <c r="CJ2266" s="3"/>
      <c r="CK2266" s="3"/>
      <c r="CL2266" s="3"/>
      <c r="CM2266" s="3"/>
      <c r="CN2266" s="3"/>
      <c r="CO2266" s="3"/>
      <c r="CP2266" s="3"/>
      <c r="CQ2266" s="3"/>
      <c r="CR2266" s="3"/>
      <c r="CS2266" s="3"/>
      <c r="CT2266" s="3"/>
      <c r="CU2266" s="3"/>
    </row>
    <row r="2267" spans="1:99" x14ac:dyDescent="0.15">
      <c r="A2267" s="3"/>
      <c r="B2267" s="3"/>
      <c r="C2267" s="3"/>
      <c r="D2267" s="3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4"/>
      <c r="AD2267" s="3"/>
      <c r="AE2267" s="3"/>
      <c r="AF2267" s="3"/>
      <c r="AG2267" s="3"/>
      <c r="AH2267" s="3"/>
      <c r="AI2267" s="3"/>
      <c r="AJ2267" s="3"/>
      <c r="AK2267" s="3"/>
      <c r="AL2267" s="3"/>
      <c r="AM2267" s="1"/>
      <c r="AN2267" s="3"/>
      <c r="AO2267" s="3"/>
      <c r="AP2267" s="3"/>
      <c r="AQ2267" s="3"/>
      <c r="AR2267" s="3"/>
      <c r="AS2267" s="3"/>
      <c r="AT2267" s="3"/>
      <c r="AU2267" s="3"/>
      <c r="AV2267" s="3"/>
      <c r="AW2267" s="3"/>
      <c r="AX2267" s="3"/>
      <c r="AY2267" s="30"/>
      <c r="AZ2267" s="3"/>
      <c r="BA2267" s="3"/>
      <c r="BB2267" s="3"/>
      <c r="BC2267" s="3"/>
      <c r="BD2267" s="3"/>
      <c r="BE2267" s="3"/>
      <c r="BF2267" s="3"/>
      <c r="BG2267" s="3"/>
      <c r="BH2267" s="3"/>
      <c r="BI2267" s="3"/>
      <c r="BJ2267" s="3"/>
      <c r="BK2267" s="3"/>
      <c r="BL2267" s="3"/>
      <c r="BM2267" s="3"/>
      <c r="BN2267" s="3"/>
      <c r="BO2267" s="3"/>
      <c r="BP2267" s="29"/>
      <c r="BQ2267" s="34"/>
      <c r="BR2267" s="34"/>
      <c r="BS2267" s="34"/>
      <c r="BT2267" s="34"/>
      <c r="BU2267" s="34"/>
      <c r="BV2267" s="34"/>
      <c r="BW2267" s="34"/>
      <c r="BX2267" s="34"/>
      <c r="BY2267" s="31"/>
      <c r="BZ2267" s="31"/>
      <c r="CA2267" s="31"/>
      <c r="CB2267" s="31"/>
      <c r="CC2267" s="31"/>
      <c r="CD2267" s="31"/>
      <c r="CE2267" s="31"/>
      <c r="CF2267" s="31"/>
      <c r="CG2267" s="31"/>
      <c r="CH2267" s="31"/>
      <c r="CI2267" s="31"/>
      <c r="CJ2267" s="3"/>
      <c r="CK2267" s="3"/>
      <c r="CL2267" s="3"/>
      <c r="CM2267" s="3"/>
      <c r="CN2267" s="3"/>
      <c r="CO2267" s="3"/>
      <c r="CP2267" s="3"/>
      <c r="CQ2267" s="3"/>
      <c r="CR2267" s="3"/>
      <c r="CS2267" s="3"/>
      <c r="CT2267" s="3"/>
      <c r="CU2267" s="3"/>
    </row>
    <row r="2268" spans="1:99" x14ac:dyDescent="0.15">
      <c r="A2268" s="3"/>
      <c r="B2268" s="3"/>
      <c r="C2268" s="3"/>
      <c r="D2268" s="3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4"/>
      <c r="AD2268" s="3"/>
      <c r="AE2268" s="3"/>
      <c r="AF2268" s="3"/>
      <c r="AG2268" s="3"/>
      <c r="AH2268" s="3"/>
      <c r="AI2268" s="3"/>
      <c r="AJ2268" s="3"/>
      <c r="AK2268" s="3"/>
      <c r="AL2268" s="3"/>
      <c r="AM2268" s="1"/>
      <c r="AN2268" s="3"/>
      <c r="AO2268" s="3"/>
      <c r="AP2268" s="3"/>
      <c r="AQ2268" s="3"/>
      <c r="AR2268" s="3"/>
      <c r="AS2268" s="3"/>
      <c r="AT2268" s="3"/>
      <c r="AU2268" s="3"/>
      <c r="AV2268" s="3"/>
      <c r="AW2268" s="3"/>
      <c r="AX2268" s="3"/>
      <c r="AY2268" s="30"/>
      <c r="AZ2268" s="3"/>
      <c r="BA2268" s="3"/>
      <c r="BB2268" s="3"/>
      <c r="BC2268" s="3"/>
      <c r="BD2268" s="3"/>
      <c r="BE2268" s="3"/>
      <c r="BF2268" s="3"/>
      <c r="BG2268" s="3"/>
      <c r="BH2268" s="3"/>
      <c r="BI2268" s="3"/>
      <c r="BJ2268" s="3"/>
      <c r="BK2268" s="3"/>
      <c r="BL2268" s="3"/>
      <c r="BM2268" s="3"/>
      <c r="BN2268" s="3"/>
      <c r="BO2268" s="3"/>
      <c r="BP2268" s="29"/>
      <c r="BQ2268" s="34"/>
      <c r="BR2268" s="34"/>
      <c r="BS2268" s="34"/>
      <c r="BT2268" s="34"/>
      <c r="BU2268" s="34"/>
      <c r="BV2268" s="34"/>
      <c r="BW2268" s="34"/>
      <c r="BX2268" s="34"/>
      <c r="BY2268" s="31"/>
      <c r="BZ2268" s="31"/>
      <c r="CA2268" s="31"/>
      <c r="CB2268" s="31"/>
      <c r="CC2268" s="31"/>
      <c r="CD2268" s="31"/>
      <c r="CE2268" s="31"/>
      <c r="CF2268" s="31"/>
      <c r="CG2268" s="31"/>
      <c r="CH2268" s="31"/>
      <c r="CI2268" s="31"/>
      <c r="CJ2268" s="3"/>
      <c r="CK2268" s="3"/>
      <c r="CL2268" s="3"/>
      <c r="CM2268" s="3"/>
      <c r="CN2268" s="3"/>
      <c r="CO2268" s="3"/>
      <c r="CP2268" s="3"/>
      <c r="CQ2268" s="3"/>
      <c r="CR2268" s="3"/>
      <c r="CS2268" s="3"/>
      <c r="CT2268" s="3"/>
      <c r="CU2268" s="3"/>
    </row>
    <row r="2269" spans="1:99" x14ac:dyDescent="0.15">
      <c r="A2269" s="3"/>
      <c r="B2269" s="3"/>
      <c r="C2269" s="3"/>
      <c r="D2269" s="3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4"/>
      <c r="AD2269" s="3"/>
      <c r="AE2269" s="3"/>
      <c r="AF2269" s="3"/>
      <c r="AG2269" s="3"/>
      <c r="AH2269" s="3"/>
      <c r="AI2269" s="3"/>
      <c r="AJ2269" s="3"/>
      <c r="AK2269" s="3"/>
      <c r="AL2269" s="3"/>
      <c r="AM2269" s="1"/>
      <c r="AN2269" s="3"/>
      <c r="AO2269" s="3"/>
      <c r="AP2269" s="3"/>
      <c r="AQ2269" s="3"/>
      <c r="AR2269" s="3"/>
      <c r="AS2269" s="3"/>
      <c r="AT2269" s="3"/>
      <c r="AU2269" s="3"/>
      <c r="AV2269" s="3"/>
      <c r="AW2269" s="3"/>
      <c r="AX2269" s="3"/>
      <c r="AY2269" s="30"/>
      <c r="AZ2269" s="3"/>
      <c r="BA2269" s="3"/>
      <c r="BB2269" s="3"/>
      <c r="BC2269" s="3"/>
      <c r="BD2269" s="3"/>
      <c r="BE2269" s="3"/>
      <c r="BF2269" s="3"/>
      <c r="BG2269" s="3"/>
      <c r="BH2269" s="3"/>
      <c r="BI2269" s="3"/>
      <c r="BJ2269" s="3"/>
      <c r="BK2269" s="3"/>
      <c r="BL2269" s="3"/>
      <c r="BM2269" s="3"/>
      <c r="BN2269" s="3"/>
      <c r="BO2269" s="3"/>
      <c r="BP2269" s="29"/>
      <c r="BQ2269" s="34"/>
      <c r="BR2269" s="34"/>
      <c r="BS2269" s="34"/>
      <c r="BT2269" s="34"/>
      <c r="BU2269" s="34"/>
      <c r="BV2269" s="34"/>
      <c r="BW2269" s="34"/>
      <c r="BX2269" s="34"/>
      <c r="BY2269" s="31"/>
      <c r="BZ2269" s="31"/>
      <c r="CA2269" s="31"/>
      <c r="CB2269" s="31"/>
      <c r="CC2269" s="31"/>
      <c r="CD2269" s="31"/>
      <c r="CE2269" s="31"/>
      <c r="CF2269" s="31"/>
      <c r="CG2269" s="31"/>
      <c r="CH2269" s="31"/>
      <c r="CI2269" s="31"/>
      <c r="CJ2269" s="3"/>
      <c r="CK2269" s="3"/>
      <c r="CL2269" s="3"/>
      <c r="CM2269" s="3"/>
      <c r="CN2269" s="3"/>
      <c r="CO2269" s="3"/>
      <c r="CP2269" s="3"/>
      <c r="CQ2269" s="3"/>
      <c r="CR2269" s="3"/>
      <c r="CS2269" s="3"/>
      <c r="CT2269" s="3"/>
      <c r="CU2269" s="3"/>
    </row>
    <row r="2270" spans="1:99" x14ac:dyDescent="0.15">
      <c r="A2270" s="3"/>
      <c r="B2270" s="3"/>
      <c r="C2270" s="3"/>
      <c r="D2270" s="3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4"/>
      <c r="AD2270" s="3"/>
      <c r="AE2270" s="3"/>
      <c r="AF2270" s="3"/>
      <c r="AG2270" s="3"/>
      <c r="AH2270" s="3"/>
      <c r="AI2270" s="3"/>
      <c r="AJ2270" s="3"/>
      <c r="AK2270" s="3"/>
      <c r="AL2270" s="3"/>
      <c r="AM2270" s="1"/>
      <c r="AN2270" s="3"/>
      <c r="AO2270" s="3"/>
      <c r="AP2270" s="3"/>
      <c r="AQ2270" s="3"/>
      <c r="AR2270" s="3"/>
      <c r="AS2270" s="3"/>
      <c r="AT2270" s="3"/>
      <c r="AU2270" s="3"/>
      <c r="AV2270" s="3"/>
      <c r="AW2270" s="3"/>
      <c r="AX2270" s="3"/>
      <c r="AY2270" s="30"/>
      <c r="AZ2270" s="3"/>
      <c r="BA2270" s="3"/>
      <c r="BB2270" s="3"/>
      <c r="BC2270" s="3"/>
      <c r="BD2270" s="3"/>
      <c r="BE2270" s="3"/>
      <c r="BF2270" s="3"/>
      <c r="BG2270" s="3"/>
      <c r="BH2270" s="3"/>
      <c r="BI2270" s="3"/>
      <c r="BJ2270" s="3"/>
      <c r="BK2270" s="3"/>
      <c r="BL2270" s="3"/>
      <c r="BM2270" s="3"/>
      <c r="BN2270" s="3"/>
      <c r="BO2270" s="3"/>
      <c r="BP2270" s="29"/>
      <c r="BQ2270" s="34"/>
      <c r="BR2270" s="34"/>
      <c r="BS2270" s="34"/>
      <c r="BT2270" s="34"/>
      <c r="BU2270" s="34"/>
      <c r="BV2270" s="34"/>
      <c r="BW2270" s="34"/>
      <c r="BX2270" s="34"/>
      <c r="BY2270" s="31"/>
      <c r="BZ2270" s="31"/>
      <c r="CA2270" s="31"/>
      <c r="CB2270" s="31"/>
      <c r="CC2270" s="31"/>
      <c r="CD2270" s="31"/>
      <c r="CE2270" s="31"/>
      <c r="CF2270" s="31"/>
      <c r="CG2270" s="31"/>
      <c r="CH2270" s="31"/>
      <c r="CI2270" s="31"/>
      <c r="CJ2270" s="3"/>
      <c r="CK2270" s="3"/>
      <c r="CL2270" s="3"/>
      <c r="CM2270" s="3"/>
      <c r="CN2270" s="3"/>
      <c r="CO2270" s="3"/>
      <c r="CP2270" s="3"/>
      <c r="CQ2270" s="3"/>
      <c r="CR2270" s="3"/>
      <c r="CS2270" s="3"/>
      <c r="CT2270" s="3"/>
      <c r="CU2270" s="3"/>
    </row>
    <row r="2271" spans="1:99" x14ac:dyDescent="0.15">
      <c r="A2271" s="3"/>
      <c r="B2271" s="3"/>
      <c r="C2271" s="3"/>
      <c r="D2271" s="3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4"/>
      <c r="AD2271" s="3"/>
      <c r="AE2271" s="3"/>
      <c r="AF2271" s="3"/>
      <c r="AG2271" s="3"/>
      <c r="AH2271" s="3"/>
      <c r="AI2271" s="3"/>
      <c r="AJ2271" s="3"/>
      <c r="AK2271" s="3"/>
      <c r="AL2271" s="3"/>
      <c r="AM2271" s="1"/>
      <c r="AN2271" s="3"/>
      <c r="AO2271" s="3"/>
      <c r="AP2271" s="3"/>
      <c r="AQ2271" s="3"/>
      <c r="AR2271" s="3"/>
      <c r="AS2271" s="3"/>
      <c r="AT2271" s="3"/>
      <c r="AU2271" s="3"/>
      <c r="AV2271" s="3"/>
      <c r="AW2271" s="3"/>
      <c r="AX2271" s="3"/>
      <c r="AY2271" s="30"/>
      <c r="AZ2271" s="3"/>
      <c r="BA2271" s="3"/>
      <c r="BB2271" s="3"/>
      <c r="BC2271" s="3"/>
      <c r="BD2271" s="3"/>
      <c r="BE2271" s="3"/>
      <c r="BF2271" s="3"/>
      <c r="BG2271" s="3"/>
      <c r="BH2271" s="3"/>
      <c r="BI2271" s="3"/>
      <c r="BJ2271" s="3"/>
      <c r="BK2271" s="3"/>
      <c r="BL2271" s="3"/>
      <c r="BM2271" s="3"/>
      <c r="BN2271" s="3"/>
      <c r="BO2271" s="3"/>
      <c r="BP2271" s="29"/>
      <c r="BQ2271" s="34"/>
      <c r="BR2271" s="34"/>
      <c r="BS2271" s="34"/>
      <c r="BT2271" s="34"/>
      <c r="BU2271" s="34"/>
      <c r="BV2271" s="34"/>
      <c r="BW2271" s="34"/>
      <c r="BX2271" s="34"/>
      <c r="BY2271" s="31"/>
      <c r="BZ2271" s="31"/>
      <c r="CA2271" s="31"/>
      <c r="CB2271" s="31"/>
      <c r="CC2271" s="31"/>
      <c r="CD2271" s="31"/>
      <c r="CE2271" s="31"/>
      <c r="CF2271" s="31"/>
      <c r="CG2271" s="31"/>
      <c r="CH2271" s="31"/>
      <c r="CI2271" s="31"/>
      <c r="CJ2271" s="3"/>
      <c r="CK2271" s="3"/>
      <c r="CL2271" s="3"/>
      <c r="CM2271" s="3"/>
      <c r="CN2271" s="3"/>
      <c r="CO2271" s="3"/>
      <c r="CP2271" s="3"/>
      <c r="CQ2271" s="3"/>
      <c r="CR2271" s="3"/>
      <c r="CS2271" s="3"/>
      <c r="CT2271" s="3"/>
      <c r="CU2271" s="3"/>
    </row>
    <row r="2272" spans="1:99" x14ac:dyDescent="0.15">
      <c r="A2272" s="3"/>
      <c r="B2272" s="3"/>
      <c r="C2272" s="3"/>
      <c r="D2272" s="3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4"/>
      <c r="AD2272" s="3"/>
      <c r="AE2272" s="3"/>
      <c r="AF2272" s="3"/>
      <c r="AG2272" s="3"/>
      <c r="AH2272" s="3"/>
      <c r="AI2272" s="3"/>
      <c r="AJ2272" s="3"/>
      <c r="AK2272" s="3"/>
      <c r="AL2272" s="3"/>
      <c r="AM2272" s="1"/>
      <c r="AN2272" s="3"/>
      <c r="AO2272" s="3"/>
      <c r="AP2272" s="3"/>
      <c r="AQ2272" s="3"/>
      <c r="AR2272" s="3"/>
      <c r="AS2272" s="3"/>
      <c r="AT2272" s="3"/>
      <c r="AU2272" s="3"/>
      <c r="AV2272" s="3"/>
      <c r="AW2272" s="3"/>
      <c r="AX2272" s="3"/>
      <c r="AY2272" s="30"/>
      <c r="AZ2272" s="3"/>
      <c r="BA2272" s="3"/>
      <c r="BB2272" s="3"/>
      <c r="BC2272" s="3"/>
      <c r="BD2272" s="3"/>
      <c r="BE2272" s="3"/>
      <c r="BF2272" s="3"/>
      <c r="BG2272" s="3"/>
      <c r="BH2272" s="3"/>
      <c r="BI2272" s="3"/>
      <c r="BJ2272" s="3"/>
      <c r="BK2272" s="3"/>
      <c r="BL2272" s="3"/>
      <c r="BM2272" s="3"/>
      <c r="BN2272" s="3"/>
      <c r="BO2272" s="3"/>
      <c r="BP2272" s="29"/>
      <c r="BQ2272" s="34"/>
      <c r="BR2272" s="34"/>
      <c r="BS2272" s="34"/>
      <c r="BT2272" s="34"/>
      <c r="BU2272" s="34"/>
      <c r="BV2272" s="34"/>
      <c r="BW2272" s="34"/>
      <c r="BX2272" s="34"/>
      <c r="BY2272" s="31"/>
      <c r="BZ2272" s="31"/>
      <c r="CA2272" s="31"/>
      <c r="CB2272" s="31"/>
      <c r="CC2272" s="31"/>
      <c r="CD2272" s="31"/>
      <c r="CE2272" s="31"/>
      <c r="CF2272" s="31"/>
      <c r="CG2272" s="31"/>
      <c r="CH2272" s="31"/>
      <c r="CI2272" s="31"/>
      <c r="CJ2272" s="3"/>
      <c r="CK2272" s="3"/>
      <c r="CL2272" s="3"/>
      <c r="CM2272" s="3"/>
      <c r="CN2272" s="3"/>
      <c r="CO2272" s="3"/>
      <c r="CP2272" s="3"/>
      <c r="CQ2272" s="3"/>
      <c r="CR2272" s="3"/>
      <c r="CS2272" s="3"/>
      <c r="CT2272" s="3"/>
      <c r="CU2272" s="3"/>
    </row>
    <row r="2273" spans="1:99" x14ac:dyDescent="0.15">
      <c r="A2273" s="3"/>
      <c r="B2273" s="3"/>
      <c r="C2273" s="3"/>
      <c r="D2273" s="3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4"/>
      <c r="AD2273" s="3"/>
      <c r="AE2273" s="3"/>
      <c r="AF2273" s="3"/>
      <c r="AG2273" s="3"/>
      <c r="AH2273" s="3"/>
      <c r="AI2273" s="3"/>
      <c r="AJ2273" s="3"/>
      <c r="AK2273" s="3"/>
      <c r="AL2273" s="3"/>
      <c r="AM2273" s="1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  <c r="AX2273" s="3"/>
      <c r="AY2273" s="30"/>
      <c r="AZ2273" s="3"/>
      <c r="BA2273" s="3"/>
      <c r="BB2273" s="3"/>
      <c r="BC2273" s="3"/>
      <c r="BD2273" s="3"/>
      <c r="BE2273" s="3"/>
      <c r="BF2273" s="3"/>
      <c r="BG2273" s="3"/>
      <c r="BH2273" s="3"/>
      <c r="BI2273" s="3"/>
      <c r="BJ2273" s="3"/>
      <c r="BK2273" s="3"/>
      <c r="BL2273" s="3"/>
      <c r="BM2273" s="3"/>
      <c r="BN2273" s="3"/>
      <c r="BO2273" s="3"/>
      <c r="BP2273" s="29"/>
      <c r="BQ2273" s="34"/>
      <c r="BR2273" s="34"/>
      <c r="BS2273" s="34"/>
      <c r="BT2273" s="34"/>
      <c r="BU2273" s="34"/>
      <c r="BV2273" s="34"/>
      <c r="BW2273" s="34"/>
      <c r="BX2273" s="34"/>
      <c r="BY2273" s="31"/>
      <c r="BZ2273" s="31"/>
      <c r="CA2273" s="31"/>
      <c r="CB2273" s="31"/>
      <c r="CC2273" s="31"/>
      <c r="CD2273" s="31"/>
      <c r="CE2273" s="31"/>
      <c r="CF2273" s="31"/>
      <c r="CG2273" s="31"/>
      <c r="CH2273" s="31"/>
      <c r="CI2273" s="31"/>
      <c r="CJ2273" s="3"/>
      <c r="CK2273" s="3"/>
      <c r="CL2273" s="3"/>
      <c r="CM2273" s="3"/>
      <c r="CN2273" s="3"/>
      <c r="CO2273" s="3"/>
      <c r="CP2273" s="3"/>
      <c r="CQ2273" s="3"/>
      <c r="CR2273" s="3"/>
      <c r="CS2273" s="3"/>
      <c r="CT2273" s="3"/>
      <c r="CU2273" s="3"/>
    </row>
    <row r="2274" spans="1:99" x14ac:dyDescent="0.15">
      <c r="A2274" s="3"/>
      <c r="B2274" s="3"/>
      <c r="C2274" s="3"/>
      <c r="D2274" s="3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4"/>
      <c r="AD2274" s="3"/>
      <c r="AE2274" s="3"/>
      <c r="AF2274" s="3"/>
      <c r="AG2274" s="3"/>
      <c r="AH2274" s="3"/>
      <c r="AI2274" s="3"/>
      <c r="AJ2274" s="3"/>
      <c r="AK2274" s="3"/>
      <c r="AL2274" s="3"/>
      <c r="AM2274" s="1"/>
      <c r="AN2274" s="3"/>
      <c r="AO2274" s="3"/>
      <c r="AP2274" s="3"/>
      <c r="AQ2274" s="3"/>
      <c r="AR2274" s="3"/>
      <c r="AS2274" s="3"/>
      <c r="AT2274" s="3"/>
      <c r="AU2274" s="3"/>
      <c r="AV2274" s="3"/>
      <c r="AW2274" s="3"/>
      <c r="AX2274" s="3"/>
      <c r="AY2274" s="30"/>
      <c r="AZ2274" s="3"/>
      <c r="BA2274" s="3"/>
      <c r="BB2274" s="3"/>
      <c r="BC2274" s="3"/>
      <c r="BD2274" s="3"/>
      <c r="BE2274" s="3"/>
      <c r="BF2274" s="3"/>
      <c r="BG2274" s="3"/>
      <c r="BH2274" s="3"/>
      <c r="BI2274" s="3"/>
      <c r="BJ2274" s="3"/>
      <c r="BK2274" s="3"/>
      <c r="BL2274" s="3"/>
      <c r="BM2274" s="3"/>
      <c r="BN2274" s="3"/>
      <c r="BO2274" s="3"/>
      <c r="BP2274" s="29"/>
      <c r="BQ2274" s="34"/>
      <c r="BR2274" s="34"/>
      <c r="BS2274" s="34"/>
      <c r="BT2274" s="34"/>
      <c r="BU2274" s="34"/>
      <c r="BV2274" s="34"/>
      <c r="BW2274" s="34"/>
      <c r="BX2274" s="34"/>
      <c r="BY2274" s="31"/>
      <c r="BZ2274" s="31"/>
      <c r="CA2274" s="31"/>
      <c r="CB2274" s="31"/>
      <c r="CC2274" s="31"/>
      <c r="CD2274" s="31"/>
      <c r="CE2274" s="31"/>
      <c r="CF2274" s="31"/>
      <c r="CG2274" s="31"/>
      <c r="CH2274" s="31"/>
      <c r="CI2274" s="31"/>
      <c r="CJ2274" s="3"/>
      <c r="CK2274" s="3"/>
      <c r="CL2274" s="3"/>
      <c r="CM2274" s="3"/>
      <c r="CN2274" s="3"/>
      <c r="CO2274" s="3"/>
      <c r="CP2274" s="3"/>
      <c r="CQ2274" s="3"/>
      <c r="CR2274" s="3"/>
      <c r="CS2274" s="3"/>
      <c r="CT2274" s="3"/>
      <c r="CU2274" s="3"/>
    </row>
    <row r="2275" spans="1:99" x14ac:dyDescent="0.15">
      <c r="A2275" s="3"/>
      <c r="B2275" s="3"/>
      <c r="C2275" s="3"/>
      <c r="D2275" s="3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4"/>
      <c r="AD2275" s="3"/>
      <c r="AE2275" s="3"/>
      <c r="AF2275" s="3"/>
      <c r="AG2275" s="3"/>
      <c r="AH2275" s="3"/>
      <c r="AI2275" s="3"/>
      <c r="AJ2275" s="3"/>
      <c r="AK2275" s="3"/>
      <c r="AL2275" s="3"/>
      <c r="AM2275" s="1"/>
      <c r="AN2275" s="3"/>
      <c r="AO2275" s="3"/>
      <c r="AP2275" s="3"/>
      <c r="AQ2275" s="3"/>
      <c r="AR2275" s="3"/>
      <c r="AS2275" s="3"/>
      <c r="AT2275" s="3"/>
      <c r="AU2275" s="3"/>
      <c r="AV2275" s="3"/>
      <c r="AW2275" s="3"/>
      <c r="AX2275" s="3"/>
      <c r="AY2275" s="30"/>
      <c r="AZ2275" s="3"/>
      <c r="BA2275" s="3"/>
      <c r="BB2275" s="3"/>
      <c r="BC2275" s="3"/>
      <c r="BD2275" s="3"/>
      <c r="BE2275" s="3"/>
      <c r="BF2275" s="3"/>
      <c r="BG2275" s="3"/>
      <c r="BH2275" s="3"/>
      <c r="BI2275" s="3"/>
      <c r="BJ2275" s="3"/>
      <c r="BK2275" s="3"/>
      <c r="BL2275" s="3"/>
      <c r="BM2275" s="3"/>
      <c r="BN2275" s="3"/>
      <c r="BO2275" s="3"/>
      <c r="BP2275" s="29"/>
      <c r="BQ2275" s="34"/>
      <c r="BR2275" s="34"/>
      <c r="BS2275" s="34"/>
      <c r="BT2275" s="34"/>
      <c r="BU2275" s="34"/>
      <c r="BV2275" s="34"/>
      <c r="BW2275" s="34"/>
      <c r="BX2275" s="34"/>
      <c r="BY2275" s="31"/>
      <c r="BZ2275" s="31"/>
      <c r="CA2275" s="31"/>
      <c r="CB2275" s="31"/>
      <c r="CC2275" s="31"/>
      <c r="CD2275" s="31"/>
      <c r="CE2275" s="31"/>
      <c r="CF2275" s="31"/>
      <c r="CG2275" s="31"/>
      <c r="CH2275" s="31"/>
      <c r="CI2275" s="31"/>
      <c r="CJ2275" s="3"/>
      <c r="CK2275" s="3"/>
      <c r="CL2275" s="3"/>
      <c r="CM2275" s="3"/>
      <c r="CN2275" s="3"/>
      <c r="CO2275" s="3"/>
      <c r="CP2275" s="3"/>
      <c r="CQ2275" s="3"/>
      <c r="CR2275" s="3"/>
      <c r="CS2275" s="3"/>
      <c r="CT2275" s="3"/>
      <c r="CU2275" s="3"/>
    </row>
    <row r="2276" spans="1:99" x14ac:dyDescent="0.15">
      <c r="A2276" s="3"/>
      <c r="B2276" s="3"/>
      <c r="C2276" s="3"/>
      <c r="D2276" s="3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4"/>
      <c r="AD2276" s="3"/>
      <c r="AE2276" s="3"/>
      <c r="AF2276" s="3"/>
      <c r="AG2276" s="3"/>
      <c r="AH2276" s="3"/>
      <c r="AI2276" s="3"/>
      <c r="AJ2276" s="3"/>
      <c r="AK2276" s="3"/>
      <c r="AL2276" s="3"/>
      <c r="AM2276" s="1"/>
      <c r="AN2276" s="3"/>
      <c r="AO2276" s="3"/>
      <c r="AP2276" s="3"/>
      <c r="AQ2276" s="3"/>
      <c r="AR2276" s="3"/>
      <c r="AS2276" s="3"/>
      <c r="AT2276" s="3"/>
      <c r="AU2276" s="3"/>
      <c r="AV2276" s="3"/>
      <c r="AW2276" s="3"/>
      <c r="AX2276" s="3"/>
      <c r="AY2276" s="30"/>
      <c r="AZ2276" s="3"/>
      <c r="BA2276" s="3"/>
      <c r="BB2276" s="3"/>
      <c r="BC2276" s="3"/>
      <c r="BD2276" s="3"/>
      <c r="BE2276" s="3"/>
      <c r="BF2276" s="3"/>
      <c r="BG2276" s="3"/>
      <c r="BH2276" s="3"/>
      <c r="BI2276" s="3"/>
      <c r="BJ2276" s="3"/>
      <c r="BK2276" s="3"/>
      <c r="BL2276" s="3"/>
      <c r="BM2276" s="3"/>
      <c r="BN2276" s="3"/>
      <c r="BO2276" s="3"/>
      <c r="BP2276" s="29"/>
      <c r="BQ2276" s="34"/>
      <c r="BR2276" s="34"/>
      <c r="BS2276" s="34"/>
      <c r="BT2276" s="34"/>
      <c r="BU2276" s="34"/>
      <c r="BV2276" s="34"/>
      <c r="BW2276" s="34"/>
      <c r="BX2276" s="34"/>
      <c r="BY2276" s="31"/>
      <c r="BZ2276" s="31"/>
      <c r="CA2276" s="31"/>
      <c r="CB2276" s="31"/>
      <c r="CC2276" s="31"/>
      <c r="CD2276" s="31"/>
      <c r="CE2276" s="31"/>
      <c r="CF2276" s="31"/>
      <c r="CG2276" s="31"/>
      <c r="CH2276" s="31"/>
      <c r="CI2276" s="31"/>
      <c r="CJ2276" s="3"/>
      <c r="CK2276" s="3"/>
      <c r="CL2276" s="3"/>
      <c r="CM2276" s="3"/>
      <c r="CN2276" s="3"/>
      <c r="CO2276" s="3"/>
      <c r="CP2276" s="3"/>
      <c r="CQ2276" s="3"/>
      <c r="CR2276" s="3"/>
      <c r="CS2276" s="3"/>
      <c r="CT2276" s="3"/>
      <c r="CU2276" s="3"/>
    </row>
    <row r="2277" spans="1:99" x14ac:dyDescent="0.15">
      <c r="A2277" s="3"/>
      <c r="B2277" s="3"/>
      <c r="C2277" s="3"/>
      <c r="D2277" s="3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4"/>
      <c r="AD2277" s="3"/>
      <c r="AE2277" s="3"/>
      <c r="AF2277" s="3"/>
      <c r="AG2277" s="3"/>
      <c r="AH2277" s="3"/>
      <c r="AI2277" s="3"/>
      <c r="AJ2277" s="3"/>
      <c r="AK2277" s="3"/>
      <c r="AL2277" s="3"/>
      <c r="AM2277" s="1"/>
      <c r="AN2277" s="3"/>
      <c r="AO2277" s="3"/>
      <c r="AP2277" s="3"/>
      <c r="AQ2277" s="3"/>
      <c r="AR2277" s="3"/>
      <c r="AS2277" s="3"/>
      <c r="AT2277" s="3"/>
      <c r="AU2277" s="3"/>
      <c r="AV2277" s="3"/>
      <c r="AW2277" s="3"/>
      <c r="AX2277" s="3"/>
      <c r="AY2277" s="30"/>
      <c r="AZ2277" s="3"/>
      <c r="BA2277" s="3"/>
      <c r="BB2277" s="3"/>
      <c r="BC2277" s="3"/>
      <c r="BD2277" s="3"/>
      <c r="BE2277" s="3"/>
      <c r="BF2277" s="3"/>
      <c r="BG2277" s="3"/>
      <c r="BH2277" s="3"/>
      <c r="BI2277" s="3"/>
      <c r="BJ2277" s="3"/>
      <c r="BK2277" s="3"/>
      <c r="BL2277" s="3"/>
      <c r="BM2277" s="3"/>
      <c r="BN2277" s="3"/>
      <c r="BO2277" s="3"/>
      <c r="BP2277" s="29"/>
      <c r="BQ2277" s="34"/>
      <c r="BR2277" s="34"/>
      <c r="BS2277" s="34"/>
      <c r="BT2277" s="34"/>
      <c r="BU2277" s="34"/>
      <c r="BV2277" s="34"/>
      <c r="BW2277" s="34"/>
      <c r="BX2277" s="34"/>
      <c r="BY2277" s="31"/>
      <c r="BZ2277" s="31"/>
      <c r="CA2277" s="31"/>
      <c r="CB2277" s="31"/>
      <c r="CC2277" s="31"/>
      <c r="CD2277" s="31"/>
      <c r="CE2277" s="31"/>
      <c r="CF2277" s="31"/>
      <c r="CG2277" s="31"/>
      <c r="CH2277" s="31"/>
      <c r="CI2277" s="31"/>
      <c r="CJ2277" s="3"/>
      <c r="CK2277" s="3"/>
      <c r="CL2277" s="3"/>
      <c r="CM2277" s="3"/>
      <c r="CN2277" s="3"/>
      <c r="CO2277" s="3"/>
      <c r="CP2277" s="3"/>
      <c r="CQ2277" s="3"/>
      <c r="CR2277" s="3"/>
      <c r="CS2277" s="3"/>
      <c r="CT2277" s="3"/>
      <c r="CU2277" s="3"/>
    </row>
    <row r="2278" spans="1:99" x14ac:dyDescent="0.15">
      <c r="A2278" s="3"/>
      <c r="B2278" s="3"/>
      <c r="C2278" s="3"/>
      <c r="D2278" s="3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4"/>
      <c r="AD2278" s="3"/>
      <c r="AE2278" s="3"/>
      <c r="AF2278" s="3"/>
      <c r="AG2278" s="3"/>
      <c r="AH2278" s="3"/>
      <c r="AI2278" s="3"/>
      <c r="AJ2278" s="3"/>
      <c r="AK2278" s="3"/>
      <c r="AL2278" s="3"/>
      <c r="AM2278" s="1"/>
      <c r="AN2278" s="3"/>
      <c r="AO2278" s="3"/>
      <c r="AP2278" s="3"/>
      <c r="AQ2278" s="3"/>
      <c r="AR2278" s="3"/>
      <c r="AS2278" s="3"/>
      <c r="AT2278" s="3"/>
      <c r="AU2278" s="3"/>
      <c r="AV2278" s="3"/>
      <c r="AW2278" s="3"/>
      <c r="AX2278" s="3"/>
      <c r="AY2278" s="30"/>
      <c r="AZ2278" s="3"/>
      <c r="BA2278" s="3"/>
      <c r="BB2278" s="3"/>
      <c r="BC2278" s="3"/>
      <c r="BD2278" s="3"/>
      <c r="BE2278" s="3"/>
      <c r="BF2278" s="3"/>
      <c r="BG2278" s="3"/>
      <c r="BH2278" s="3"/>
      <c r="BI2278" s="3"/>
      <c r="BJ2278" s="3"/>
      <c r="BK2278" s="3"/>
      <c r="BL2278" s="3"/>
      <c r="BM2278" s="3"/>
      <c r="BN2278" s="3"/>
      <c r="BO2278" s="3"/>
      <c r="BP2278" s="29"/>
      <c r="BQ2278" s="34"/>
      <c r="BR2278" s="34"/>
      <c r="BS2278" s="34"/>
      <c r="BT2278" s="34"/>
      <c r="BU2278" s="34"/>
      <c r="BV2278" s="34"/>
      <c r="BW2278" s="34"/>
      <c r="BX2278" s="34"/>
      <c r="BY2278" s="31"/>
      <c r="BZ2278" s="31"/>
      <c r="CA2278" s="31"/>
      <c r="CB2278" s="31"/>
      <c r="CC2278" s="31"/>
      <c r="CD2278" s="31"/>
      <c r="CE2278" s="31"/>
      <c r="CF2278" s="31"/>
      <c r="CG2278" s="31"/>
      <c r="CH2278" s="31"/>
      <c r="CI2278" s="31"/>
      <c r="CJ2278" s="3"/>
      <c r="CK2278" s="3"/>
      <c r="CL2278" s="3"/>
      <c r="CM2278" s="3"/>
      <c r="CN2278" s="3"/>
      <c r="CO2278" s="3"/>
      <c r="CP2278" s="3"/>
      <c r="CQ2278" s="3"/>
      <c r="CR2278" s="3"/>
      <c r="CS2278" s="3"/>
      <c r="CT2278" s="3"/>
      <c r="CU2278" s="3"/>
    </row>
    <row r="2279" spans="1:99" x14ac:dyDescent="0.15">
      <c r="A2279" s="3"/>
      <c r="B2279" s="3"/>
      <c r="C2279" s="3"/>
      <c r="D2279" s="3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4"/>
      <c r="AD2279" s="3"/>
      <c r="AE2279" s="3"/>
      <c r="AF2279" s="3"/>
      <c r="AG2279" s="3"/>
      <c r="AH2279" s="3"/>
      <c r="AI2279" s="3"/>
      <c r="AJ2279" s="3"/>
      <c r="AK2279" s="3"/>
      <c r="AL2279" s="3"/>
      <c r="AM2279" s="1"/>
      <c r="AN2279" s="3"/>
      <c r="AO2279" s="3"/>
      <c r="AP2279" s="3"/>
      <c r="AQ2279" s="3"/>
      <c r="AR2279" s="3"/>
      <c r="AS2279" s="3"/>
      <c r="AT2279" s="3"/>
      <c r="AU2279" s="3"/>
      <c r="AV2279" s="3"/>
      <c r="AW2279" s="3"/>
      <c r="AX2279" s="3"/>
      <c r="AY2279" s="30"/>
      <c r="AZ2279" s="3"/>
      <c r="BA2279" s="3"/>
      <c r="BB2279" s="3"/>
      <c r="BC2279" s="3"/>
      <c r="BD2279" s="3"/>
      <c r="BE2279" s="3"/>
      <c r="BF2279" s="3"/>
      <c r="BG2279" s="3"/>
      <c r="BH2279" s="3"/>
      <c r="BI2279" s="3"/>
      <c r="BJ2279" s="3"/>
      <c r="BK2279" s="3"/>
      <c r="BL2279" s="3"/>
      <c r="BM2279" s="3"/>
      <c r="BN2279" s="3"/>
      <c r="BO2279" s="3"/>
      <c r="BP2279" s="29"/>
      <c r="BQ2279" s="34"/>
      <c r="BR2279" s="34"/>
      <c r="BS2279" s="34"/>
      <c r="BT2279" s="34"/>
      <c r="BU2279" s="34"/>
      <c r="BV2279" s="34"/>
      <c r="BW2279" s="34"/>
      <c r="BX2279" s="34"/>
      <c r="BY2279" s="31"/>
      <c r="BZ2279" s="31"/>
      <c r="CA2279" s="31"/>
      <c r="CB2279" s="31"/>
      <c r="CC2279" s="31"/>
      <c r="CD2279" s="31"/>
      <c r="CE2279" s="31"/>
      <c r="CF2279" s="31"/>
      <c r="CG2279" s="31"/>
      <c r="CH2279" s="31"/>
      <c r="CI2279" s="31"/>
      <c r="CJ2279" s="3"/>
      <c r="CK2279" s="3"/>
      <c r="CL2279" s="3"/>
      <c r="CM2279" s="3"/>
      <c r="CN2279" s="3"/>
      <c r="CO2279" s="3"/>
      <c r="CP2279" s="3"/>
      <c r="CQ2279" s="3"/>
      <c r="CR2279" s="3"/>
      <c r="CS2279" s="3"/>
      <c r="CT2279" s="3"/>
      <c r="CU2279" s="3"/>
    </row>
    <row r="2280" spans="1:99" x14ac:dyDescent="0.15">
      <c r="A2280" s="3"/>
      <c r="B2280" s="3"/>
      <c r="C2280" s="3"/>
      <c r="D2280" s="3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4"/>
      <c r="AD2280" s="3"/>
      <c r="AE2280" s="3"/>
      <c r="AF2280" s="3"/>
      <c r="AG2280" s="3"/>
      <c r="AH2280" s="3"/>
      <c r="AI2280" s="3"/>
      <c r="AJ2280" s="3"/>
      <c r="AK2280" s="3"/>
      <c r="AL2280" s="3"/>
      <c r="AM2280" s="1"/>
      <c r="AN2280" s="3"/>
      <c r="AO2280" s="3"/>
      <c r="AP2280" s="3"/>
      <c r="AQ2280" s="3"/>
      <c r="AR2280" s="3"/>
      <c r="AS2280" s="3"/>
      <c r="AT2280" s="3"/>
      <c r="AU2280" s="3"/>
      <c r="AV2280" s="3"/>
      <c r="AW2280" s="3"/>
      <c r="AX2280" s="3"/>
      <c r="AY2280" s="30"/>
      <c r="AZ2280" s="3"/>
      <c r="BA2280" s="3"/>
      <c r="BB2280" s="3"/>
      <c r="BC2280" s="3"/>
      <c r="BD2280" s="3"/>
      <c r="BE2280" s="3"/>
      <c r="BF2280" s="3"/>
      <c r="BG2280" s="3"/>
      <c r="BH2280" s="3"/>
      <c r="BI2280" s="3"/>
      <c r="BJ2280" s="3"/>
      <c r="BK2280" s="3"/>
      <c r="BL2280" s="3"/>
      <c r="BM2280" s="3"/>
      <c r="BN2280" s="3"/>
      <c r="BO2280" s="3"/>
      <c r="BP2280" s="29"/>
      <c r="BQ2280" s="34"/>
      <c r="BR2280" s="34"/>
      <c r="BS2280" s="34"/>
      <c r="BT2280" s="34"/>
      <c r="BU2280" s="34"/>
      <c r="BV2280" s="34"/>
      <c r="BW2280" s="34"/>
      <c r="BX2280" s="34"/>
      <c r="BY2280" s="31"/>
      <c r="BZ2280" s="31"/>
      <c r="CA2280" s="31"/>
      <c r="CB2280" s="31"/>
      <c r="CC2280" s="31"/>
      <c r="CD2280" s="31"/>
      <c r="CE2280" s="31"/>
      <c r="CF2280" s="31"/>
      <c r="CG2280" s="31"/>
      <c r="CH2280" s="31"/>
      <c r="CI2280" s="31"/>
      <c r="CJ2280" s="3"/>
      <c r="CK2280" s="3"/>
      <c r="CL2280" s="3"/>
      <c r="CM2280" s="3"/>
      <c r="CN2280" s="3"/>
      <c r="CO2280" s="3"/>
      <c r="CP2280" s="3"/>
      <c r="CQ2280" s="3"/>
      <c r="CR2280" s="3"/>
      <c r="CS2280" s="3"/>
      <c r="CT2280" s="3"/>
      <c r="CU2280" s="3"/>
    </row>
    <row r="2281" spans="1:99" x14ac:dyDescent="0.15">
      <c r="A2281" s="3"/>
      <c r="B2281" s="3"/>
      <c r="C2281" s="3"/>
      <c r="D2281" s="3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4"/>
      <c r="AD2281" s="3"/>
      <c r="AE2281" s="3"/>
      <c r="AF2281" s="3"/>
      <c r="AG2281" s="3"/>
      <c r="AH2281" s="3"/>
      <c r="AI2281" s="3"/>
      <c r="AJ2281" s="3"/>
      <c r="AK2281" s="3"/>
      <c r="AL2281" s="3"/>
      <c r="AM2281" s="1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  <c r="AX2281" s="3"/>
      <c r="AY2281" s="30"/>
      <c r="AZ2281" s="3"/>
      <c r="BA2281" s="3"/>
      <c r="BB2281" s="3"/>
      <c r="BC2281" s="3"/>
      <c r="BD2281" s="3"/>
      <c r="BE2281" s="3"/>
      <c r="BF2281" s="3"/>
      <c r="BG2281" s="3"/>
      <c r="BH2281" s="3"/>
      <c r="BI2281" s="3"/>
      <c r="BJ2281" s="3"/>
      <c r="BK2281" s="3"/>
      <c r="BL2281" s="3"/>
      <c r="BM2281" s="3"/>
      <c r="BN2281" s="3"/>
      <c r="BO2281" s="3"/>
      <c r="BP2281" s="29"/>
      <c r="BQ2281" s="34"/>
      <c r="BR2281" s="34"/>
      <c r="BS2281" s="34"/>
      <c r="BT2281" s="34"/>
      <c r="BU2281" s="34"/>
      <c r="BV2281" s="34"/>
      <c r="BW2281" s="34"/>
      <c r="BX2281" s="34"/>
      <c r="BY2281" s="31"/>
      <c r="BZ2281" s="31"/>
      <c r="CA2281" s="31"/>
      <c r="CB2281" s="31"/>
      <c r="CC2281" s="31"/>
      <c r="CD2281" s="31"/>
      <c r="CE2281" s="31"/>
      <c r="CF2281" s="31"/>
      <c r="CG2281" s="31"/>
      <c r="CH2281" s="31"/>
      <c r="CI2281" s="31"/>
      <c r="CJ2281" s="3"/>
      <c r="CK2281" s="3"/>
      <c r="CL2281" s="3"/>
      <c r="CM2281" s="3"/>
      <c r="CN2281" s="3"/>
      <c r="CO2281" s="3"/>
      <c r="CP2281" s="3"/>
      <c r="CQ2281" s="3"/>
      <c r="CR2281" s="3"/>
      <c r="CS2281" s="3"/>
      <c r="CT2281" s="3"/>
      <c r="CU2281" s="3"/>
    </row>
    <row r="2282" spans="1:99" x14ac:dyDescent="0.15">
      <c r="A2282" s="3"/>
      <c r="B2282" s="3"/>
      <c r="C2282" s="3"/>
      <c r="D2282" s="3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4"/>
      <c r="AD2282" s="3"/>
      <c r="AE2282" s="3"/>
      <c r="AF2282" s="3"/>
      <c r="AG2282" s="3"/>
      <c r="AH2282" s="3"/>
      <c r="AI2282" s="3"/>
      <c r="AJ2282" s="3"/>
      <c r="AK2282" s="3"/>
      <c r="AL2282" s="3"/>
      <c r="AM2282" s="1"/>
      <c r="AN2282" s="3"/>
      <c r="AO2282" s="3"/>
      <c r="AP2282" s="3"/>
      <c r="AQ2282" s="3"/>
      <c r="AR2282" s="3"/>
      <c r="AS2282" s="3"/>
      <c r="AT2282" s="3"/>
      <c r="AU2282" s="3"/>
      <c r="AV2282" s="3"/>
      <c r="AW2282" s="3"/>
      <c r="AX2282" s="3"/>
      <c r="AY2282" s="30"/>
      <c r="AZ2282" s="3"/>
      <c r="BA2282" s="3"/>
      <c r="BB2282" s="3"/>
      <c r="BC2282" s="3"/>
      <c r="BD2282" s="3"/>
      <c r="BE2282" s="3"/>
      <c r="BF2282" s="3"/>
      <c r="BG2282" s="3"/>
      <c r="BH2282" s="3"/>
      <c r="BI2282" s="3"/>
      <c r="BJ2282" s="3"/>
      <c r="BK2282" s="3"/>
      <c r="BL2282" s="3"/>
      <c r="BM2282" s="3"/>
      <c r="BN2282" s="3"/>
      <c r="BO2282" s="3"/>
      <c r="BP2282" s="29"/>
      <c r="BQ2282" s="34"/>
      <c r="BR2282" s="34"/>
      <c r="BS2282" s="34"/>
      <c r="BT2282" s="34"/>
      <c r="BU2282" s="34"/>
      <c r="BV2282" s="34"/>
      <c r="BW2282" s="34"/>
      <c r="BX2282" s="34"/>
      <c r="BY2282" s="31"/>
      <c r="BZ2282" s="31"/>
      <c r="CA2282" s="31"/>
      <c r="CB2282" s="31"/>
      <c r="CC2282" s="31"/>
      <c r="CD2282" s="31"/>
      <c r="CE2282" s="31"/>
      <c r="CF2282" s="31"/>
      <c r="CG2282" s="31"/>
      <c r="CH2282" s="31"/>
      <c r="CI2282" s="31"/>
      <c r="CJ2282" s="3"/>
      <c r="CK2282" s="3"/>
      <c r="CL2282" s="3"/>
      <c r="CM2282" s="3"/>
      <c r="CN2282" s="3"/>
      <c r="CO2282" s="3"/>
      <c r="CP2282" s="3"/>
      <c r="CQ2282" s="3"/>
      <c r="CR2282" s="3"/>
      <c r="CS2282" s="3"/>
      <c r="CT2282" s="3"/>
      <c r="CU2282" s="3"/>
    </row>
    <row r="2283" spans="1:99" x14ac:dyDescent="0.15">
      <c r="A2283" s="3"/>
      <c r="B2283" s="3"/>
      <c r="C2283" s="3"/>
      <c r="D2283" s="3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4"/>
      <c r="AD2283" s="3"/>
      <c r="AE2283" s="3"/>
      <c r="AF2283" s="3"/>
      <c r="AG2283" s="3"/>
      <c r="AH2283" s="3"/>
      <c r="AI2283" s="3"/>
      <c r="AJ2283" s="3"/>
      <c r="AK2283" s="3"/>
      <c r="AL2283" s="3"/>
      <c r="AM2283" s="1"/>
      <c r="AN2283" s="3"/>
      <c r="AO2283" s="3"/>
      <c r="AP2283" s="3"/>
      <c r="AQ2283" s="3"/>
      <c r="AR2283" s="3"/>
      <c r="AS2283" s="3"/>
      <c r="AT2283" s="3"/>
      <c r="AU2283" s="3"/>
      <c r="AV2283" s="3"/>
      <c r="AW2283" s="3"/>
      <c r="AX2283" s="3"/>
      <c r="AY2283" s="30"/>
      <c r="AZ2283" s="3"/>
      <c r="BA2283" s="3"/>
      <c r="BB2283" s="3"/>
      <c r="BC2283" s="3"/>
      <c r="BD2283" s="3"/>
      <c r="BE2283" s="3"/>
      <c r="BF2283" s="3"/>
      <c r="BG2283" s="3"/>
      <c r="BH2283" s="3"/>
      <c r="BI2283" s="3"/>
      <c r="BJ2283" s="3"/>
      <c r="BK2283" s="3"/>
      <c r="BL2283" s="3"/>
      <c r="BM2283" s="3"/>
      <c r="BN2283" s="3"/>
      <c r="BO2283" s="3"/>
      <c r="BP2283" s="29"/>
      <c r="BQ2283" s="34"/>
      <c r="BR2283" s="34"/>
      <c r="BS2283" s="34"/>
      <c r="BT2283" s="34"/>
      <c r="BU2283" s="34"/>
      <c r="BV2283" s="34"/>
      <c r="BW2283" s="34"/>
      <c r="BX2283" s="34"/>
      <c r="BY2283" s="31"/>
      <c r="BZ2283" s="31"/>
      <c r="CA2283" s="31"/>
      <c r="CB2283" s="31"/>
      <c r="CC2283" s="31"/>
      <c r="CD2283" s="31"/>
      <c r="CE2283" s="31"/>
      <c r="CF2283" s="31"/>
      <c r="CG2283" s="31"/>
      <c r="CH2283" s="31"/>
      <c r="CI2283" s="31"/>
      <c r="CJ2283" s="3"/>
      <c r="CK2283" s="3"/>
      <c r="CL2283" s="3"/>
      <c r="CM2283" s="3"/>
      <c r="CN2283" s="3"/>
      <c r="CO2283" s="3"/>
      <c r="CP2283" s="3"/>
      <c r="CQ2283" s="3"/>
      <c r="CR2283" s="3"/>
      <c r="CS2283" s="3"/>
      <c r="CT2283" s="3"/>
      <c r="CU2283" s="3"/>
    </row>
    <row r="2284" spans="1:99" x14ac:dyDescent="0.15">
      <c r="A2284" s="3"/>
      <c r="B2284" s="3"/>
      <c r="C2284" s="3"/>
      <c r="D2284" s="3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4"/>
      <c r="AD2284" s="3"/>
      <c r="AE2284" s="3"/>
      <c r="AF2284" s="3"/>
      <c r="AG2284" s="3"/>
      <c r="AH2284" s="3"/>
      <c r="AI2284" s="3"/>
      <c r="AJ2284" s="3"/>
      <c r="AK2284" s="3"/>
      <c r="AL2284" s="3"/>
      <c r="AM2284" s="1"/>
      <c r="AN2284" s="3"/>
      <c r="AO2284" s="3"/>
      <c r="AP2284" s="3"/>
      <c r="AQ2284" s="3"/>
      <c r="AR2284" s="3"/>
      <c r="AS2284" s="3"/>
      <c r="AT2284" s="3"/>
      <c r="AU2284" s="3"/>
      <c r="AV2284" s="3"/>
      <c r="AW2284" s="3"/>
      <c r="AX2284" s="3"/>
      <c r="AY2284" s="30"/>
      <c r="AZ2284" s="3"/>
      <c r="BA2284" s="3"/>
      <c r="BB2284" s="3"/>
      <c r="BC2284" s="3"/>
      <c r="BD2284" s="3"/>
      <c r="BE2284" s="3"/>
      <c r="BF2284" s="3"/>
      <c r="BG2284" s="3"/>
      <c r="BH2284" s="3"/>
      <c r="BI2284" s="3"/>
      <c r="BJ2284" s="3"/>
      <c r="BK2284" s="3"/>
      <c r="BL2284" s="3"/>
      <c r="BM2284" s="3"/>
      <c r="BN2284" s="3"/>
      <c r="BO2284" s="3"/>
      <c r="BP2284" s="29"/>
      <c r="BQ2284" s="34"/>
      <c r="BR2284" s="34"/>
      <c r="BS2284" s="34"/>
      <c r="BT2284" s="34"/>
      <c r="BU2284" s="34"/>
      <c r="BV2284" s="34"/>
      <c r="BW2284" s="34"/>
      <c r="BX2284" s="34"/>
      <c r="BY2284" s="31"/>
      <c r="BZ2284" s="31"/>
      <c r="CA2284" s="31"/>
      <c r="CB2284" s="31"/>
      <c r="CC2284" s="31"/>
      <c r="CD2284" s="31"/>
      <c r="CE2284" s="31"/>
      <c r="CF2284" s="31"/>
      <c r="CG2284" s="31"/>
      <c r="CH2284" s="31"/>
      <c r="CI2284" s="31"/>
      <c r="CJ2284" s="3"/>
      <c r="CK2284" s="3"/>
      <c r="CL2284" s="3"/>
      <c r="CM2284" s="3"/>
      <c r="CN2284" s="3"/>
      <c r="CO2284" s="3"/>
      <c r="CP2284" s="3"/>
      <c r="CQ2284" s="3"/>
      <c r="CR2284" s="3"/>
      <c r="CS2284" s="3"/>
      <c r="CT2284" s="3"/>
      <c r="CU2284" s="3"/>
    </row>
    <row r="2285" spans="1:99" x14ac:dyDescent="0.15">
      <c r="A2285" s="3"/>
      <c r="B2285" s="3"/>
      <c r="C2285" s="3"/>
      <c r="D2285" s="3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4"/>
      <c r="AD2285" s="3"/>
      <c r="AE2285" s="3"/>
      <c r="AF2285" s="3"/>
      <c r="AG2285" s="3"/>
      <c r="AH2285" s="3"/>
      <c r="AI2285" s="3"/>
      <c r="AJ2285" s="3"/>
      <c r="AK2285" s="3"/>
      <c r="AL2285" s="3"/>
      <c r="AM2285" s="1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"/>
      <c r="AY2285" s="30"/>
      <c r="AZ2285" s="3"/>
      <c r="BA2285" s="3"/>
      <c r="BB2285" s="3"/>
      <c r="BC2285" s="3"/>
      <c r="BD2285" s="3"/>
      <c r="BE2285" s="3"/>
      <c r="BF2285" s="3"/>
      <c r="BG2285" s="3"/>
      <c r="BH2285" s="3"/>
      <c r="BI2285" s="3"/>
      <c r="BJ2285" s="3"/>
      <c r="BK2285" s="3"/>
      <c r="BL2285" s="3"/>
      <c r="BM2285" s="3"/>
      <c r="BN2285" s="3"/>
      <c r="BO2285" s="3"/>
      <c r="BP2285" s="29"/>
      <c r="BQ2285" s="34"/>
      <c r="BR2285" s="34"/>
      <c r="BS2285" s="34"/>
      <c r="BT2285" s="34"/>
      <c r="BU2285" s="34"/>
      <c r="BV2285" s="34"/>
      <c r="BW2285" s="34"/>
      <c r="BX2285" s="34"/>
      <c r="BY2285" s="31"/>
      <c r="BZ2285" s="31"/>
      <c r="CA2285" s="31"/>
      <c r="CB2285" s="31"/>
      <c r="CC2285" s="31"/>
      <c r="CD2285" s="31"/>
      <c r="CE2285" s="31"/>
      <c r="CF2285" s="31"/>
      <c r="CG2285" s="31"/>
      <c r="CH2285" s="31"/>
      <c r="CI2285" s="31"/>
      <c r="CJ2285" s="3"/>
      <c r="CK2285" s="3"/>
      <c r="CL2285" s="3"/>
      <c r="CM2285" s="3"/>
      <c r="CN2285" s="3"/>
      <c r="CO2285" s="3"/>
      <c r="CP2285" s="3"/>
      <c r="CQ2285" s="3"/>
      <c r="CR2285" s="3"/>
      <c r="CS2285" s="3"/>
      <c r="CT2285" s="3"/>
      <c r="CU2285" s="3"/>
    </row>
    <row r="2286" spans="1:99" x14ac:dyDescent="0.15">
      <c r="A2286" s="3"/>
      <c r="B2286" s="3"/>
      <c r="C2286" s="3"/>
      <c r="D2286" s="3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4"/>
      <c r="AD2286" s="3"/>
      <c r="AE2286" s="3"/>
      <c r="AF2286" s="3"/>
      <c r="AG2286" s="3"/>
      <c r="AH2286" s="3"/>
      <c r="AI2286" s="3"/>
      <c r="AJ2286" s="3"/>
      <c r="AK2286" s="3"/>
      <c r="AL2286" s="3"/>
      <c r="AM2286" s="1"/>
      <c r="AN2286" s="3"/>
      <c r="AO2286" s="3"/>
      <c r="AP2286" s="3"/>
      <c r="AQ2286" s="3"/>
      <c r="AR2286" s="3"/>
      <c r="AS2286" s="3"/>
      <c r="AT2286" s="3"/>
      <c r="AU2286" s="3"/>
      <c r="AV2286" s="3"/>
      <c r="AW2286" s="3"/>
      <c r="AX2286" s="3"/>
      <c r="AY2286" s="30"/>
      <c r="AZ2286" s="3"/>
      <c r="BA2286" s="3"/>
      <c r="BB2286" s="3"/>
      <c r="BC2286" s="3"/>
      <c r="BD2286" s="3"/>
      <c r="BE2286" s="3"/>
      <c r="BF2286" s="3"/>
      <c r="BG2286" s="3"/>
      <c r="BH2286" s="3"/>
      <c r="BI2286" s="3"/>
      <c r="BJ2286" s="3"/>
      <c r="BK2286" s="3"/>
      <c r="BL2286" s="3"/>
      <c r="BM2286" s="3"/>
      <c r="BN2286" s="3"/>
      <c r="BO2286" s="3"/>
      <c r="BP2286" s="29"/>
      <c r="BQ2286" s="34"/>
      <c r="BR2286" s="34"/>
      <c r="BS2286" s="34"/>
      <c r="BT2286" s="34"/>
      <c r="BU2286" s="34"/>
      <c r="BV2286" s="34"/>
      <c r="BW2286" s="34"/>
      <c r="BX2286" s="34"/>
      <c r="BY2286" s="31"/>
      <c r="BZ2286" s="31"/>
      <c r="CA2286" s="31"/>
      <c r="CB2286" s="31"/>
      <c r="CC2286" s="31"/>
      <c r="CD2286" s="31"/>
      <c r="CE2286" s="31"/>
      <c r="CF2286" s="31"/>
      <c r="CG2286" s="31"/>
      <c r="CH2286" s="31"/>
      <c r="CI2286" s="31"/>
      <c r="CJ2286" s="3"/>
      <c r="CK2286" s="3"/>
      <c r="CL2286" s="3"/>
      <c r="CM2286" s="3"/>
      <c r="CN2286" s="3"/>
      <c r="CO2286" s="3"/>
      <c r="CP2286" s="3"/>
      <c r="CQ2286" s="3"/>
      <c r="CR2286" s="3"/>
      <c r="CS2286" s="3"/>
      <c r="CT2286" s="3"/>
      <c r="CU2286" s="3"/>
    </row>
    <row r="2287" spans="1:99" x14ac:dyDescent="0.15">
      <c r="A2287" s="3"/>
      <c r="B2287" s="3"/>
      <c r="C2287" s="3"/>
      <c r="D2287" s="3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4"/>
      <c r="AD2287" s="3"/>
      <c r="AE2287" s="3"/>
      <c r="AF2287" s="3"/>
      <c r="AG2287" s="3"/>
      <c r="AH2287" s="3"/>
      <c r="AI2287" s="3"/>
      <c r="AJ2287" s="3"/>
      <c r="AK2287" s="3"/>
      <c r="AL2287" s="3"/>
      <c r="AM2287" s="1"/>
      <c r="AN2287" s="3"/>
      <c r="AO2287" s="3"/>
      <c r="AP2287" s="3"/>
      <c r="AQ2287" s="3"/>
      <c r="AR2287" s="3"/>
      <c r="AS2287" s="3"/>
      <c r="AT2287" s="3"/>
      <c r="AU2287" s="3"/>
      <c r="AV2287" s="3"/>
      <c r="AW2287" s="3"/>
      <c r="AX2287" s="3"/>
      <c r="AY2287" s="30"/>
      <c r="AZ2287" s="3"/>
      <c r="BA2287" s="3"/>
      <c r="BB2287" s="3"/>
      <c r="BC2287" s="3"/>
      <c r="BD2287" s="3"/>
      <c r="BE2287" s="3"/>
      <c r="BF2287" s="3"/>
      <c r="BG2287" s="3"/>
      <c r="BH2287" s="3"/>
      <c r="BI2287" s="3"/>
      <c r="BJ2287" s="3"/>
      <c r="BK2287" s="3"/>
      <c r="BL2287" s="3"/>
      <c r="BM2287" s="3"/>
      <c r="BN2287" s="3"/>
      <c r="BO2287" s="3"/>
      <c r="BP2287" s="29"/>
      <c r="BQ2287" s="34"/>
      <c r="BR2287" s="34"/>
      <c r="BS2287" s="34"/>
      <c r="BT2287" s="34"/>
      <c r="BU2287" s="34"/>
      <c r="BV2287" s="34"/>
      <c r="BW2287" s="34"/>
      <c r="BX2287" s="34"/>
      <c r="BY2287" s="31"/>
      <c r="BZ2287" s="31"/>
      <c r="CA2287" s="31"/>
      <c r="CB2287" s="31"/>
      <c r="CC2287" s="31"/>
      <c r="CD2287" s="31"/>
      <c r="CE2287" s="31"/>
      <c r="CF2287" s="31"/>
      <c r="CG2287" s="31"/>
      <c r="CH2287" s="31"/>
      <c r="CI2287" s="31"/>
      <c r="CJ2287" s="3"/>
      <c r="CK2287" s="3"/>
      <c r="CL2287" s="3"/>
      <c r="CM2287" s="3"/>
      <c r="CN2287" s="3"/>
      <c r="CO2287" s="3"/>
      <c r="CP2287" s="3"/>
      <c r="CQ2287" s="3"/>
      <c r="CR2287" s="3"/>
      <c r="CS2287" s="3"/>
      <c r="CT2287" s="3"/>
      <c r="CU2287" s="3"/>
    </row>
    <row r="2288" spans="1:99" x14ac:dyDescent="0.15">
      <c r="A2288" s="3"/>
      <c r="B2288" s="3"/>
      <c r="C2288" s="3"/>
      <c r="D2288" s="3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4"/>
      <c r="AD2288" s="3"/>
      <c r="AE2288" s="3"/>
      <c r="AF2288" s="3"/>
      <c r="AG2288" s="3"/>
      <c r="AH2288" s="3"/>
      <c r="AI2288" s="3"/>
      <c r="AJ2288" s="3"/>
      <c r="AK2288" s="3"/>
      <c r="AL2288" s="3"/>
      <c r="AM2288" s="1"/>
      <c r="AN2288" s="3"/>
      <c r="AO2288" s="3"/>
      <c r="AP2288" s="3"/>
      <c r="AQ2288" s="3"/>
      <c r="AR2288" s="3"/>
      <c r="AS2288" s="3"/>
      <c r="AT2288" s="3"/>
      <c r="AU2288" s="3"/>
      <c r="AV2288" s="3"/>
      <c r="AW2288" s="3"/>
      <c r="AX2288" s="3"/>
      <c r="AY2288" s="30"/>
      <c r="AZ2288" s="3"/>
      <c r="BA2288" s="3"/>
      <c r="BB2288" s="3"/>
      <c r="BC2288" s="3"/>
      <c r="BD2288" s="3"/>
      <c r="BE2288" s="3"/>
      <c r="BF2288" s="3"/>
      <c r="BG2288" s="3"/>
      <c r="BH2288" s="3"/>
      <c r="BI2288" s="3"/>
      <c r="BJ2288" s="3"/>
      <c r="BK2288" s="3"/>
      <c r="BL2288" s="3"/>
      <c r="BM2288" s="3"/>
      <c r="BN2288" s="3"/>
      <c r="BO2288" s="3"/>
      <c r="BP2288" s="29"/>
      <c r="BQ2288" s="34"/>
      <c r="BR2288" s="34"/>
      <c r="BS2288" s="34"/>
      <c r="BT2288" s="34"/>
      <c r="BU2288" s="34"/>
      <c r="BV2288" s="34"/>
      <c r="BW2288" s="34"/>
      <c r="BX2288" s="34"/>
      <c r="BY2288" s="31"/>
      <c r="BZ2288" s="31"/>
      <c r="CA2288" s="31"/>
      <c r="CB2288" s="31"/>
      <c r="CC2288" s="31"/>
      <c r="CD2288" s="31"/>
      <c r="CE2288" s="31"/>
      <c r="CF2288" s="31"/>
      <c r="CG2288" s="31"/>
      <c r="CH2288" s="31"/>
      <c r="CI2288" s="31"/>
      <c r="CJ2288" s="3"/>
      <c r="CK2288" s="3"/>
      <c r="CL2288" s="3"/>
      <c r="CM2288" s="3"/>
      <c r="CN2288" s="3"/>
      <c r="CO2288" s="3"/>
      <c r="CP2288" s="3"/>
      <c r="CQ2288" s="3"/>
      <c r="CR2288" s="3"/>
      <c r="CS2288" s="3"/>
      <c r="CT2288" s="3"/>
      <c r="CU2288" s="3"/>
    </row>
    <row r="2289" spans="1:99" x14ac:dyDescent="0.15">
      <c r="A2289" s="3"/>
      <c r="B2289" s="3"/>
      <c r="C2289" s="3"/>
      <c r="D2289" s="3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4"/>
      <c r="AD2289" s="3"/>
      <c r="AE2289" s="3"/>
      <c r="AF2289" s="3"/>
      <c r="AG2289" s="3"/>
      <c r="AH2289" s="3"/>
      <c r="AI2289" s="3"/>
      <c r="AJ2289" s="3"/>
      <c r="AK2289" s="3"/>
      <c r="AL2289" s="3"/>
      <c r="AM2289" s="1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"/>
      <c r="AY2289" s="30"/>
      <c r="AZ2289" s="3"/>
      <c r="BA2289" s="3"/>
      <c r="BB2289" s="3"/>
      <c r="BC2289" s="3"/>
      <c r="BD2289" s="3"/>
      <c r="BE2289" s="3"/>
      <c r="BF2289" s="3"/>
      <c r="BG2289" s="3"/>
      <c r="BH2289" s="3"/>
      <c r="BI2289" s="3"/>
      <c r="BJ2289" s="3"/>
      <c r="BK2289" s="3"/>
      <c r="BL2289" s="3"/>
      <c r="BM2289" s="3"/>
      <c r="BN2289" s="3"/>
      <c r="BO2289" s="3"/>
      <c r="BP2289" s="29"/>
      <c r="BQ2289" s="34"/>
      <c r="BR2289" s="34"/>
      <c r="BS2289" s="34"/>
      <c r="BT2289" s="34"/>
      <c r="BU2289" s="34"/>
      <c r="BV2289" s="34"/>
      <c r="BW2289" s="34"/>
      <c r="BX2289" s="34"/>
      <c r="BY2289" s="31"/>
      <c r="BZ2289" s="31"/>
      <c r="CA2289" s="31"/>
      <c r="CB2289" s="31"/>
      <c r="CC2289" s="31"/>
      <c r="CD2289" s="31"/>
      <c r="CE2289" s="31"/>
      <c r="CF2289" s="31"/>
      <c r="CG2289" s="31"/>
      <c r="CH2289" s="31"/>
      <c r="CI2289" s="31"/>
      <c r="CJ2289" s="3"/>
      <c r="CK2289" s="3"/>
      <c r="CL2289" s="3"/>
      <c r="CM2289" s="3"/>
      <c r="CN2289" s="3"/>
      <c r="CO2289" s="3"/>
      <c r="CP2289" s="3"/>
      <c r="CQ2289" s="3"/>
      <c r="CR2289" s="3"/>
      <c r="CS2289" s="3"/>
      <c r="CT2289" s="3"/>
      <c r="CU2289" s="3"/>
    </row>
    <row r="2290" spans="1:99" x14ac:dyDescent="0.15">
      <c r="A2290" s="3"/>
      <c r="B2290" s="3"/>
      <c r="C2290" s="3"/>
      <c r="D2290" s="3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4"/>
      <c r="AD2290" s="3"/>
      <c r="AE2290" s="3"/>
      <c r="AF2290" s="3"/>
      <c r="AG2290" s="3"/>
      <c r="AH2290" s="3"/>
      <c r="AI2290" s="3"/>
      <c r="AJ2290" s="3"/>
      <c r="AK2290" s="3"/>
      <c r="AL2290" s="3"/>
      <c r="AM2290" s="1"/>
      <c r="AN2290" s="3"/>
      <c r="AO2290" s="3"/>
      <c r="AP2290" s="3"/>
      <c r="AQ2290" s="3"/>
      <c r="AR2290" s="3"/>
      <c r="AS2290" s="3"/>
      <c r="AT2290" s="3"/>
      <c r="AU2290" s="3"/>
      <c r="AV2290" s="3"/>
      <c r="AW2290" s="3"/>
      <c r="AX2290" s="3"/>
      <c r="AY2290" s="30"/>
      <c r="AZ2290" s="3"/>
      <c r="BA2290" s="3"/>
      <c r="BB2290" s="3"/>
      <c r="BC2290" s="3"/>
      <c r="BD2290" s="3"/>
      <c r="BE2290" s="3"/>
      <c r="BF2290" s="3"/>
      <c r="BG2290" s="3"/>
      <c r="BH2290" s="3"/>
      <c r="BI2290" s="3"/>
      <c r="BJ2290" s="3"/>
      <c r="BK2290" s="3"/>
      <c r="BL2290" s="3"/>
      <c r="BM2290" s="3"/>
      <c r="BN2290" s="3"/>
      <c r="BO2290" s="3"/>
      <c r="BP2290" s="29"/>
      <c r="BQ2290" s="34"/>
      <c r="BR2290" s="34"/>
      <c r="BS2290" s="34"/>
      <c r="BT2290" s="34"/>
      <c r="BU2290" s="34"/>
      <c r="BV2290" s="34"/>
      <c r="BW2290" s="34"/>
      <c r="BX2290" s="34"/>
      <c r="BY2290" s="31"/>
      <c r="BZ2290" s="31"/>
      <c r="CA2290" s="31"/>
      <c r="CB2290" s="31"/>
      <c r="CC2290" s="31"/>
      <c r="CD2290" s="31"/>
      <c r="CE2290" s="31"/>
      <c r="CF2290" s="31"/>
      <c r="CG2290" s="31"/>
      <c r="CH2290" s="31"/>
      <c r="CI2290" s="31"/>
      <c r="CJ2290" s="3"/>
      <c r="CK2290" s="3"/>
      <c r="CL2290" s="3"/>
      <c r="CM2290" s="3"/>
      <c r="CN2290" s="3"/>
      <c r="CO2290" s="3"/>
      <c r="CP2290" s="3"/>
      <c r="CQ2290" s="3"/>
      <c r="CR2290" s="3"/>
      <c r="CS2290" s="3"/>
      <c r="CT2290" s="3"/>
      <c r="CU2290" s="3"/>
    </row>
    <row r="2291" spans="1:99" x14ac:dyDescent="0.15">
      <c r="A2291" s="3"/>
      <c r="B2291" s="3"/>
      <c r="C2291" s="3"/>
      <c r="D2291" s="3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4"/>
      <c r="AD2291" s="3"/>
      <c r="AE2291" s="3"/>
      <c r="AF2291" s="3"/>
      <c r="AG2291" s="3"/>
      <c r="AH2291" s="3"/>
      <c r="AI2291" s="3"/>
      <c r="AJ2291" s="3"/>
      <c r="AK2291" s="3"/>
      <c r="AL2291" s="3"/>
      <c r="AM2291" s="1"/>
      <c r="AN2291" s="3"/>
      <c r="AO2291" s="3"/>
      <c r="AP2291" s="3"/>
      <c r="AQ2291" s="3"/>
      <c r="AR2291" s="3"/>
      <c r="AS2291" s="3"/>
      <c r="AT2291" s="3"/>
      <c r="AU2291" s="3"/>
      <c r="AV2291" s="3"/>
      <c r="AW2291" s="3"/>
      <c r="AX2291" s="3"/>
      <c r="AY2291" s="30"/>
      <c r="AZ2291" s="3"/>
      <c r="BA2291" s="3"/>
      <c r="BB2291" s="3"/>
      <c r="BC2291" s="3"/>
      <c r="BD2291" s="3"/>
      <c r="BE2291" s="3"/>
      <c r="BF2291" s="3"/>
      <c r="BG2291" s="3"/>
      <c r="BH2291" s="3"/>
      <c r="BI2291" s="3"/>
      <c r="BJ2291" s="3"/>
      <c r="BK2291" s="3"/>
      <c r="BL2291" s="3"/>
      <c r="BM2291" s="3"/>
      <c r="BN2291" s="3"/>
      <c r="BO2291" s="3"/>
      <c r="BP2291" s="29"/>
      <c r="BQ2291" s="34"/>
      <c r="BR2291" s="34"/>
      <c r="BS2291" s="34"/>
      <c r="BT2291" s="34"/>
      <c r="BU2291" s="34"/>
      <c r="BV2291" s="34"/>
      <c r="BW2291" s="34"/>
      <c r="BX2291" s="34"/>
      <c r="BY2291" s="31"/>
      <c r="BZ2291" s="31"/>
      <c r="CA2291" s="31"/>
      <c r="CB2291" s="31"/>
      <c r="CC2291" s="31"/>
      <c r="CD2291" s="31"/>
      <c r="CE2291" s="31"/>
      <c r="CF2291" s="31"/>
      <c r="CG2291" s="31"/>
      <c r="CH2291" s="31"/>
      <c r="CI2291" s="31"/>
      <c r="CJ2291" s="3"/>
      <c r="CK2291" s="3"/>
      <c r="CL2291" s="3"/>
      <c r="CM2291" s="3"/>
      <c r="CN2291" s="3"/>
      <c r="CO2291" s="3"/>
      <c r="CP2291" s="3"/>
      <c r="CQ2291" s="3"/>
      <c r="CR2291" s="3"/>
      <c r="CS2291" s="3"/>
      <c r="CT2291" s="3"/>
      <c r="CU2291" s="3"/>
    </row>
    <row r="2292" spans="1:99" x14ac:dyDescent="0.15">
      <c r="A2292" s="3"/>
      <c r="B2292" s="3"/>
      <c r="C2292" s="3"/>
      <c r="D2292" s="3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4"/>
      <c r="AD2292" s="3"/>
      <c r="AE2292" s="3"/>
      <c r="AF2292" s="3"/>
      <c r="AG2292" s="3"/>
      <c r="AH2292" s="3"/>
      <c r="AI2292" s="3"/>
      <c r="AJ2292" s="3"/>
      <c r="AK2292" s="3"/>
      <c r="AL2292" s="3"/>
      <c r="AM2292" s="1"/>
      <c r="AN2292" s="3"/>
      <c r="AO2292" s="3"/>
      <c r="AP2292" s="3"/>
      <c r="AQ2292" s="3"/>
      <c r="AR2292" s="3"/>
      <c r="AS2292" s="3"/>
      <c r="AT2292" s="3"/>
      <c r="AU2292" s="3"/>
      <c r="AV2292" s="3"/>
      <c r="AW2292" s="3"/>
      <c r="AX2292" s="3"/>
      <c r="AY2292" s="30"/>
      <c r="AZ2292" s="3"/>
      <c r="BA2292" s="3"/>
      <c r="BB2292" s="3"/>
      <c r="BC2292" s="3"/>
      <c r="BD2292" s="3"/>
      <c r="BE2292" s="3"/>
      <c r="BF2292" s="3"/>
      <c r="BG2292" s="3"/>
      <c r="BH2292" s="3"/>
      <c r="BI2292" s="3"/>
      <c r="BJ2292" s="3"/>
      <c r="BK2292" s="3"/>
      <c r="BL2292" s="3"/>
      <c r="BM2292" s="3"/>
      <c r="BN2292" s="3"/>
      <c r="BO2292" s="3"/>
      <c r="BP2292" s="29"/>
      <c r="BQ2292" s="34"/>
      <c r="BR2292" s="34"/>
      <c r="BS2292" s="34"/>
      <c r="BT2292" s="34"/>
      <c r="BU2292" s="34"/>
      <c r="BV2292" s="34"/>
      <c r="BW2292" s="34"/>
      <c r="BX2292" s="34"/>
      <c r="BY2292" s="31"/>
      <c r="BZ2292" s="31"/>
      <c r="CA2292" s="31"/>
      <c r="CB2292" s="31"/>
      <c r="CC2292" s="31"/>
      <c r="CD2292" s="31"/>
      <c r="CE2292" s="31"/>
      <c r="CF2292" s="31"/>
      <c r="CG2292" s="31"/>
      <c r="CH2292" s="31"/>
      <c r="CI2292" s="31"/>
      <c r="CJ2292" s="3"/>
      <c r="CK2292" s="3"/>
      <c r="CL2292" s="3"/>
      <c r="CM2292" s="3"/>
      <c r="CN2292" s="3"/>
      <c r="CO2292" s="3"/>
      <c r="CP2292" s="3"/>
      <c r="CQ2292" s="3"/>
      <c r="CR2292" s="3"/>
      <c r="CS2292" s="3"/>
      <c r="CT2292" s="3"/>
      <c r="CU2292" s="3"/>
    </row>
    <row r="2293" spans="1:99" x14ac:dyDescent="0.15">
      <c r="A2293" s="3"/>
      <c r="B2293" s="3"/>
      <c r="C2293" s="3"/>
      <c r="D2293" s="3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4"/>
      <c r="AD2293" s="3"/>
      <c r="AE2293" s="3"/>
      <c r="AF2293" s="3"/>
      <c r="AG2293" s="3"/>
      <c r="AH2293" s="3"/>
      <c r="AI2293" s="3"/>
      <c r="AJ2293" s="3"/>
      <c r="AK2293" s="3"/>
      <c r="AL2293" s="3"/>
      <c r="AM2293" s="1"/>
      <c r="AN2293" s="3"/>
      <c r="AO2293" s="3"/>
      <c r="AP2293" s="3"/>
      <c r="AQ2293" s="3"/>
      <c r="AR2293" s="3"/>
      <c r="AS2293" s="3"/>
      <c r="AT2293" s="3"/>
      <c r="AU2293" s="3"/>
      <c r="AV2293" s="3"/>
      <c r="AW2293" s="3"/>
      <c r="AX2293" s="3"/>
      <c r="AY2293" s="30"/>
      <c r="AZ2293" s="3"/>
      <c r="BA2293" s="3"/>
      <c r="BB2293" s="3"/>
      <c r="BC2293" s="3"/>
      <c r="BD2293" s="3"/>
      <c r="BE2293" s="3"/>
      <c r="BF2293" s="3"/>
      <c r="BG2293" s="3"/>
      <c r="BH2293" s="3"/>
      <c r="BI2293" s="3"/>
      <c r="BJ2293" s="3"/>
      <c r="BK2293" s="3"/>
      <c r="BL2293" s="3"/>
      <c r="BM2293" s="3"/>
      <c r="BN2293" s="3"/>
      <c r="BO2293" s="3"/>
      <c r="BP2293" s="29"/>
      <c r="BQ2293" s="34"/>
      <c r="BR2293" s="34"/>
      <c r="BS2293" s="34"/>
      <c r="BT2293" s="34"/>
      <c r="BU2293" s="34"/>
      <c r="BV2293" s="34"/>
      <c r="BW2293" s="34"/>
      <c r="BX2293" s="34"/>
      <c r="BY2293" s="31"/>
      <c r="BZ2293" s="31"/>
      <c r="CA2293" s="31"/>
      <c r="CB2293" s="31"/>
      <c r="CC2293" s="31"/>
      <c r="CD2293" s="31"/>
      <c r="CE2293" s="31"/>
      <c r="CF2293" s="31"/>
      <c r="CG2293" s="31"/>
      <c r="CH2293" s="31"/>
      <c r="CI2293" s="31"/>
      <c r="CJ2293" s="3"/>
      <c r="CK2293" s="3"/>
      <c r="CL2293" s="3"/>
      <c r="CM2293" s="3"/>
      <c r="CN2293" s="3"/>
      <c r="CO2293" s="3"/>
      <c r="CP2293" s="3"/>
      <c r="CQ2293" s="3"/>
      <c r="CR2293" s="3"/>
      <c r="CS2293" s="3"/>
      <c r="CT2293" s="3"/>
      <c r="CU2293" s="3"/>
    </row>
    <row r="2294" spans="1:99" x14ac:dyDescent="0.15">
      <c r="A2294" s="3"/>
      <c r="B2294" s="3"/>
      <c r="C2294" s="3"/>
      <c r="D2294" s="3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4"/>
      <c r="AD2294" s="3"/>
      <c r="AE2294" s="3"/>
      <c r="AF2294" s="3"/>
      <c r="AG2294" s="3"/>
      <c r="AH2294" s="3"/>
      <c r="AI2294" s="3"/>
      <c r="AJ2294" s="3"/>
      <c r="AK2294" s="3"/>
      <c r="AL2294" s="3"/>
      <c r="AM2294" s="1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0"/>
      <c r="AZ2294" s="3"/>
      <c r="BA2294" s="3"/>
      <c r="BB2294" s="3"/>
      <c r="BC2294" s="3"/>
      <c r="BD2294" s="3"/>
      <c r="BE2294" s="3"/>
      <c r="BF2294" s="3"/>
      <c r="BG2294" s="3"/>
      <c r="BH2294" s="3"/>
      <c r="BI2294" s="3"/>
      <c r="BJ2294" s="3"/>
      <c r="BK2294" s="3"/>
      <c r="BL2294" s="3"/>
      <c r="BM2294" s="3"/>
      <c r="BN2294" s="3"/>
      <c r="BO2294" s="3"/>
      <c r="BP2294" s="29"/>
      <c r="BQ2294" s="34"/>
      <c r="BR2294" s="34"/>
      <c r="BS2294" s="34"/>
      <c r="BT2294" s="34"/>
      <c r="BU2294" s="34"/>
      <c r="BV2294" s="34"/>
      <c r="BW2294" s="34"/>
      <c r="BX2294" s="34"/>
      <c r="BY2294" s="31"/>
      <c r="BZ2294" s="31"/>
      <c r="CA2294" s="31"/>
      <c r="CB2294" s="31"/>
      <c r="CC2294" s="31"/>
      <c r="CD2294" s="31"/>
      <c r="CE2294" s="31"/>
      <c r="CF2294" s="31"/>
      <c r="CG2294" s="31"/>
      <c r="CH2294" s="31"/>
      <c r="CI2294" s="31"/>
      <c r="CJ2294" s="3"/>
      <c r="CK2294" s="3"/>
      <c r="CL2294" s="3"/>
      <c r="CM2294" s="3"/>
      <c r="CN2294" s="3"/>
      <c r="CO2294" s="3"/>
      <c r="CP2294" s="3"/>
      <c r="CQ2294" s="3"/>
      <c r="CR2294" s="3"/>
      <c r="CS2294" s="3"/>
      <c r="CT2294" s="3"/>
      <c r="CU2294" s="3"/>
    </row>
    <row r="2295" spans="1:99" x14ac:dyDescent="0.15">
      <c r="A2295" s="3"/>
      <c r="B2295" s="3"/>
      <c r="C2295" s="3"/>
      <c r="D2295" s="3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4"/>
      <c r="AD2295" s="3"/>
      <c r="AE2295" s="3"/>
      <c r="AF2295" s="3"/>
      <c r="AG2295" s="3"/>
      <c r="AH2295" s="3"/>
      <c r="AI2295" s="3"/>
      <c r="AJ2295" s="3"/>
      <c r="AK2295" s="3"/>
      <c r="AL2295" s="3"/>
      <c r="AM2295" s="1"/>
      <c r="AN2295" s="3"/>
      <c r="AO2295" s="3"/>
      <c r="AP2295" s="3"/>
      <c r="AQ2295" s="3"/>
      <c r="AR2295" s="3"/>
      <c r="AS2295" s="3"/>
      <c r="AT2295" s="3"/>
      <c r="AU2295" s="3"/>
      <c r="AV2295" s="3"/>
      <c r="AW2295" s="3"/>
      <c r="AX2295" s="3"/>
      <c r="AY2295" s="30"/>
      <c r="AZ2295" s="3"/>
      <c r="BA2295" s="3"/>
      <c r="BB2295" s="3"/>
      <c r="BC2295" s="3"/>
      <c r="BD2295" s="3"/>
      <c r="BE2295" s="3"/>
      <c r="BF2295" s="3"/>
      <c r="BG2295" s="3"/>
      <c r="BH2295" s="3"/>
      <c r="BI2295" s="3"/>
      <c r="BJ2295" s="3"/>
      <c r="BK2295" s="3"/>
      <c r="BL2295" s="3"/>
      <c r="BM2295" s="3"/>
      <c r="BN2295" s="3"/>
      <c r="BO2295" s="3"/>
      <c r="BP2295" s="29"/>
      <c r="BQ2295" s="34"/>
      <c r="BR2295" s="34"/>
      <c r="BS2295" s="34"/>
      <c r="BT2295" s="34"/>
      <c r="BU2295" s="34"/>
      <c r="BV2295" s="34"/>
      <c r="BW2295" s="34"/>
      <c r="BX2295" s="34"/>
      <c r="BY2295" s="31"/>
      <c r="BZ2295" s="31"/>
      <c r="CA2295" s="31"/>
      <c r="CB2295" s="31"/>
      <c r="CC2295" s="31"/>
      <c r="CD2295" s="31"/>
      <c r="CE2295" s="31"/>
      <c r="CF2295" s="31"/>
      <c r="CG2295" s="31"/>
      <c r="CH2295" s="31"/>
      <c r="CI2295" s="31"/>
      <c r="CJ2295" s="3"/>
      <c r="CK2295" s="3"/>
      <c r="CL2295" s="3"/>
      <c r="CM2295" s="3"/>
      <c r="CN2295" s="3"/>
      <c r="CO2295" s="3"/>
      <c r="CP2295" s="3"/>
      <c r="CQ2295" s="3"/>
      <c r="CR2295" s="3"/>
      <c r="CS2295" s="3"/>
      <c r="CT2295" s="3"/>
      <c r="CU2295" s="3"/>
    </row>
    <row r="2296" spans="1:99" x14ac:dyDescent="0.15">
      <c r="A2296" s="3"/>
      <c r="B2296" s="3"/>
      <c r="C2296" s="3"/>
      <c r="D2296" s="3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4"/>
      <c r="AD2296" s="3"/>
      <c r="AE2296" s="3"/>
      <c r="AF2296" s="3"/>
      <c r="AG2296" s="3"/>
      <c r="AH2296" s="3"/>
      <c r="AI2296" s="3"/>
      <c r="AJ2296" s="3"/>
      <c r="AK2296" s="3"/>
      <c r="AL2296" s="3"/>
      <c r="AM2296" s="1"/>
      <c r="AN2296" s="3"/>
      <c r="AO2296" s="3"/>
      <c r="AP2296" s="3"/>
      <c r="AQ2296" s="3"/>
      <c r="AR2296" s="3"/>
      <c r="AS2296" s="3"/>
      <c r="AT2296" s="3"/>
      <c r="AU2296" s="3"/>
      <c r="AV2296" s="3"/>
      <c r="AW2296" s="3"/>
      <c r="AX2296" s="3"/>
      <c r="AY2296" s="30"/>
      <c r="AZ2296" s="3"/>
      <c r="BA2296" s="3"/>
      <c r="BB2296" s="3"/>
      <c r="BC2296" s="3"/>
      <c r="BD2296" s="3"/>
      <c r="BE2296" s="3"/>
      <c r="BF2296" s="3"/>
      <c r="BG2296" s="3"/>
      <c r="BH2296" s="3"/>
      <c r="BI2296" s="3"/>
      <c r="BJ2296" s="3"/>
      <c r="BK2296" s="3"/>
      <c r="BL2296" s="3"/>
      <c r="BM2296" s="3"/>
      <c r="BN2296" s="3"/>
      <c r="BO2296" s="3"/>
      <c r="BP2296" s="29"/>
      <c r="BQ2296" s="34"/>
      <c r="BR2296" s="34"/>
      <c r="BS2296" s="34"/>
      <c r="BT2296" s="34"/>
      <c r="BU2296" s="34"/>
      <c r="BV2296" s="34"/>
      <c r="BW2296" s="34"/>
      <c r="BX2296" s="34"/>
      <c r="BY2296" s="31"/>
      <c r="BZ2296" s="31"/>
      <c r="CA2296" s="31"/>
      <c r="CB2296" s="31"/>
      <c r="CC2296" s="31"/>
      <c r="CD2296" s="31"/>
      <c r="CE2296" s="31"/>
      <c r="CF2296" s="31"/>
      <c r="CG2296" s="31"/>
      <c r="CH2296" s="31"/>
      <c r="CI2296" s="31"/>
      <c r="CJ2296" s="3"/>
      <c r="CK2296" s="3"/>
      <c r="CL2296" s="3"/>
      <c r="CM2296" s="3"/>
      <c r="CN2296" s="3"/>
      <c r="CO2296" s="3"/>
      <c r="CP2296" s="3"/>
      <c r="CQ2296" s="3"/>
      <c r="CR2296" s="3"/>
      <c r="CS2296" s="3"/>
      <c r="CT2296" s="3"/>
      <c r="CU2296" s="3"/>
    </row>
    <row r="2297" spans="1:99" x14ac:dyDescent="0.15">
      <c r="A2297" s="3"/>
      <c r="B2297" s="3"/>
      <c r="C2297" s="3"/>
      <c r="D2297" s="3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4"/>
      <c r="AD2297" s="3"/>
      <c r="AE2297" s="3"/>
      <c r="AF2297" s="3"/>
      <c r="AG2297" s="3"/>
      <c r="AH2297" s="3"/>
      <c r="AI2297" s="3"/>
      <c r="AJ2297" s="3"/>
      <c r="AK2297" s="3"/>
      <c r="AL2297" s="3"/>
      <c r="AM2297" s="1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"/>
      <c r="AY2297" s="30"/>
      <c r="AZ2297" s="3"/>
      <c r="BA2297" s="3"/>
      <c r="BB2297" s="3"/>
      <c r="BC2297" s="3"/>
      <c r="BD2297" s="3"/>
      <c r="BE2297" s="3"/>
      <c r="BF2297" s="3"/>
      <c r="BG2297" s="3"/>
      <c r="BH2297" s="3"/>
      <c r="BI2297" s="3"/>
      <c r="BJ2297" s="3"/>
      <c r="BK2297" s="3"/>
      <c r="BL2297" s="3"/>
      <c r="BM2297" s="3"/>
      <c r="BN2297" s="3"/>
      <c r="BO2297" s="3"/>
      <c r="BP2297" s="29"/>
      <c r="BQ2297" s="34"/>
      <c r="BR2297" s="34"/>
      <c r="BS2297" s="34"/>
      <c r="BT2297" s="34"/>
      <c r="BU2297" s="34"/>
      <c r="BV2297" s="34"/>
      <c r="BW2297" s="34"/>
      <c r="BX2297" s="34"/>
      <c r="BY2297" s="31"/>
      <c r="BZ2297" s="31"/>
      <c r="CA2297" s="31"/>
      <c r="CB2297" s="31"/>
      <c r="CC2297" s="31"/>
      <c r="CD2297" s="31"/>
      <c r="CE2297" s="31"/>
      <c r="CF2297" s="31"/>
      <c r="CG2297" s="31"/>
      <c r="CH2297" s="31"/>
      <c r="CI2297" s="31"/>
      <c r="CJ2297" s="3"/>
      <c r="CK2297" s="3"/>
      <c r="CL2297" s="3"/>
      <c r="CM2297" s="3"/>
      <c r="CN2297" s="3"/>
      <c r="CO2297" s="3"/>
      <c r="CP2297" s="3"/>
      <c r="CQ2297" s="3"/>
      <c r="CR2297" s="3"/>
      <c r="CS2297" s="3"/>
      <c r="CT2297" s="3"/>
      <c r="CU2297" s="3"/>
    </row>
    <row r="2298" spans="1:99" x14ac:dyDescent="0.15">
      <c r="A2298" s="3"/>
      <c r="B2298" s="3"/>
      <c r="C2298" s="3"/>
      <c r="D2298" s="3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4"/>
      <c r="AD2298" s="3"/>
      <c r="AE2298" s="3"/>
      <c r="AF2298" s="3"/>
      <c r="AG2298" s="3"/>
      <c r="AH2298" s="3"/>
      <c r="AI2298" s="3"/>
      <c r="AJ2298" s="3"/>
      <c r="AK2298" s="3"/>
      <c r="AL2298" s="3"/>
      <c r="AM2298" s="1"/>
      <c r="AN2298" s="3"/>
      <c r="AO2298" s="3"/>
      <c r="AP2298" s="3"/>
      <c r="AQ2298" s="3"/>
      <c r="AR2298" s="3"/>
      <c r="AS2298" s="3"/>
      <c r="AT2298" s="3"/>
      <c r="AU2298" s="3"/>
      <c r="AV2298" s="3"/>
      <c r="AW2298" s="3"/>
      <c r="AX2298" s="3"/>
      <c r="AY2298" s="30"/>
      <c r="AZ2298" s="3"/>
      <c r="BA2298" s="3"/>
      <c r="BB2298" s="3"/>
      <c r="BC2298" s="3"/>
      <c r="BD2298" s="3"/>
      <c r="BE2298" s="3"/>
      <c r="BF2298" s="3"/>
      <c r="BG2298" s="3"/>
      <c r="BH2298" s="3"/>
      <c r="BI2298" s="3"/>
      <c r="BJ2298" s="3"/>
      <c r="BK2298" s="3"/>
      <c r="BL2298" s="3"/>
      <c r="BM2298" s="3"/>
      <c r="BN2298" s="3"/>
      <c r="BO2298" s="3"/>
      <c r="BP2298" s="29"/>
      <c r="BQ2298" s="34"/>
      <c r="BR2298" s="34"/>
      <c r="BS2298" s="34"/>
      <c r="BT2298" s="34"/>
      <c r="BU2298" s="34"/>
      <c r="BV2298" s="34"/>
      <c r="BW2298" s="34"/>
      <c r="BX2298" s="34"/>
      <c r="BY2298" s="31"/>
      <c r="BZ2298" s="31"/>
      <c r="CA2298" s="31"/>
      <c r="CB2298" s="31"/>
      <c r="CC2298" s="31"/>
      <c r="CD2298" s="31"/>
      <c r="CE2298" s="31"/>
      <c r="CF2298" s="31"/>
      <c r="CG2298" s="31"/>
      <c r="CH2298" s="31"/>
      <c r="CI2298" s="31"/>
      <c r="CJ2298" s="3"/>
      <c r="CK2298" s="3"/>
      <c r="CL2298" s="3"/>
      <c r="CM2298" s="3"/>
      <c r="CN2298" s="3"/>
      <c r="CO2298" s="3"/>
      <c r="CP2298" s="3"/>
      <c r="CQ2298" s="3"/>
      <c r="CR2298" s="3"/>
      <c r="CS2298" s="3"/>
      <c r="CT2298" s="3"/>
      <c r="CU2298" s="3"/>
    </row>
    <row r="2299" spans="1:99" x14ac:dyDescent="0.15">
      <c r="A2299" s="3"/>
      <c r="B2299" s="3"/>
      <c r="C2299" s="3"/>
      <c r="D2299" s="3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4"/>
      <c r="AD2299" s="3"/>
      <c r="AE2299" s="3"/>
      <c r="AF2299" s="3"/>
      <c r="AG2299" s="3"/>
      <c r="AH2299" s="3"/>
      <c r="AI2299" s="3"/>
      <c r="AJ2299" s="3"/>
      <c r="AK2299" s="3"/>
      <c r="AL2299" s="3"/>
      <c r="AM2299" s="1"/>
      <c r="AN2299" s="3"/>
      <c r="AO2299" s="3"/>
      <c r="AP2299" s="3"/>
      <c r="AQ2299" s="3"/>
      <c r="AR2299" s="3"/>
      <c r="AS2299" s="3"/>
      <c r="AT2299" s="3"/>
      <c r="AU2299" s="3"/>
      <c r="AV2299" s="3"/>
      <c r="AW2299" s="3"/>
      <c r="AX2299" s="3"/>
      <c r="AY2299" s="30"/>
      <c r="AZ2299" s="3"/>
      <c r="BA2299" s="3"/>
      <c r="BB2299" s="3"/>
      <c r="BC2299" s="3"/>
      <c r="BD2299" s="3"/>
      <c r="BE2299" s="3"/>
      <c r="BF2299" s="3"/>
      <c r="BG2299" s="3"/>
      <c r="BH2299" s="3"/>
      <c r="BI2299" s="3"/>
      <c r="BJ2299" s="3"/>
      <c r="BK2299" s="3"/>
      <c r="BL2299" s="3"/>
      <c r="BM2299" s="3"/>
      <c r="BN2299" s="3"/>
      <c r="BO2299" s="3"/>
      <c r="BP2299" s="29"/>
      <c r="BQ2299" s="34"/>
      <c r="BR2299" s="34"/>
      <c r="BS2299" s="34"/>
      <c r="BT2299" s="34"/>
      <c r="BU2299" s="34"/>
      <c r="BV2299" s="34"/>
      <c r="BW2299" s="34"/>
      <c r="BX2299" s="34"/>
      <c r="BY2299" s="31"/>
      <c r="BZ2299" s="31"/>
      <c r="CA2299" s="31"/>
      <c r="CB2299" s="31"/>
      <c r="CC2299" s="31"/>
      <c r="CD2299" s="31"/>
      <c r="CE2299" s="31"/>
      <c r="CF2299" s="31"/>
      <c r="CG2299" s="31"/>
      <c r="CH2299" s="31"/>
      <c r="CI2299" s="31"/>
      <c r="CJ2299" s="3"/>
      <c r="CK2299" s="3"/>
      <c r="CL2299" s="3"/>
      <c r="CM2299" s="3"/>
      <c r="CN2299" s="3"/>
      <c r="CO2299" s="3"/>
      <c r="CP2299" s="3"/>
      <c r="CQ2299" s="3"/>
      <c r="CR2299" s="3"/>
      <c r="CS2299" s="3"/>
      <c r="CT2299" s="3"/>
      <c r="CU2299" s="3"/>
    </row>
    <row r="2300" spans="1:99" x14ac:dyDescent="0.15">
      <c r="A2300" s="3"/>
      <c r="B2300" s="3"/>
      <c r="C2300" s="3"/>
      <c r="D2300" s="3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4"/>
      <c r="AD2300" s="3"/>
      <c r="AE2300" s="3"/>
      <c r="AF2300" s="3"/>
      <c r="AG2300" s="3"/>
      <c r="AH2300" s="3"/>
      <c r="AI2300" s="3"/>
      <c r="AJ2300" s="3"/>
      <c r="AK2300" s="3"/>
      <c r="AL2300" s="3"/>
      <c r="AM2300" s="1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"/>
      <c r="AY2300" s="30"/>
      <c r="AZ2300" s="3"/>
      <c r="BA2300" s="3"/>
      <c r="BB2300" s="3"/>
      <c r="BC2300" s="3"/>
      <c r="BD2300" s="3"/>
      <c r="BE2300" s="3"/>
      <c r="BF2300" s="3"/>
      <c r="BG2300" s="3"/>
      <c r="BH2300" s="3"/>
      <c r="BI2300" s="3"/>
      <c r="BJ2300" s="3"/>
      <c r="BK2300" s="3"/>
      <c r="BL2300" s="3"/>
      <c r="BM2300" s="3"/>
      <c r="BN2300" s="3"/>
      <c r="BO2300" s="3"/>
      <c r="BP2300" s="29"/>
      <c r="BQ2300" s="34"/>
      <c r="BR2300" s="34"/>
      <c r="BS2300" s="34"/>
      <c r="BT2300" s="34"/>
      <c r="BU2300" s="34"/>
      <c r="BV2300" s="34"/>
      <c r="BW2300" s="34"/>
      <c r="BX2300" s="34"/>
      <c r="BY2300" s="31"/>
      <c r="BZ2300" s="31"/>
      <c r="CA2300" s="31"/>
      <c r="CB2300" s="31"/>
      <c r="CC2300" s="31"/>
      <c r="CD2300" s="31"/>
      <c r="CE2300" s="31"/>
      <c r="CF2300" s="31"/>
      <c r="CG2300" s="31"/>
      <c r="CH2300" s="31"/>
      <c r="CI2300" s="31"/>
      <c r="CJ2300" s="3"/>
      <c r="CK2300" s="3"/>
      <c r="CL2300" s="3"/>
      <c r="CM2300" s="3"/>
      <c r="CN2300" s="3"/>
      <c r="CO2300" s="3"/>
      <c r="CP2300" s="3"/>
      <c r="CQ2300" s="3"/>
      <c r="CR2300" s="3"/>
      <c r="CS2300" s="3"/>
      <c r="CT2300" s="3"/>
      <c r="CU2300" s="3"/>
    </row>
    <row r="2301" spans="1:99" x14ac:dyDescent="0.15">
      <c r="A2301" s="3"/>
      <c r="B2301" s="3"/>
      <c r="C2301" s="3"/>
      <c r="D2301" s="3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4"/>
      <c r="AD2301" s="3"/>
      <c r="AE2301" s="3"/>
      <c r="AF2301" s="3"/>
      <c r="AG2301" s="3"/>
      <c r="AH2301" s="3"/>
      <c r="AI2301" s="3"/>
      <c r="AJ2301" s="3"/>
      <c r="AK2301" s="3"/>
      <c r="AL2301" s="3"/>
      <c r="AM2301" s="1"/>
      <c r="AN2301" s="3"/>
      <c r="AO2301" s="3"/>
      <c r="AP2301" s="3"/>
      <c r="AQ2301" s="3"/>
      <c r="AR2301" s="3"/>
      <c r="AS2301" s="3"/>
      <c r="AT2301" s="3"/>
      <c r="AU2301" s="3"/>
      <c r="AV2301" s="3"/>
      <c r="AW2301" s="3"/>
      <c r="AX2301" s="3"/>
      <c r="AY2301" s="30"/>
      <c r="AZ2301" s="3"/>
      <c r="BA2301" s="3"/>
      <c r="BB2301" s="3"/>
      <c r="BC2301" s="3"/>
      <c r="BD2301" s="3"/>
      <c r="BE2301" s="3"/>
      <c r="BF2301" s="3"/>
      <c r="BG2301" s="3"/>
      <c r="BH2301" s="3"/>
      <c r="BI2301" s="3"/>
      <c r="BJ2301" s="3"/>
      <c r="BK2301" s="3"/>
      <c r="BL2301" s="3"/>
      <c r="BM2301" s="3"/>
      <c r="BN2301" s="3"/>
      <c r="BO2301" s="3"/>
      <c r="BP2301" s="29"/>
      <c r="BQ2301" s="34"/>
      <c r="BR2301" s="34"/>
      <c r="BS2301" s="34"/>
      <c r="BT2301" s="34"/>
      <c r="BU2301" s="34"/>
      <c r="BV2301" s="34"/>
      <c r="BW2301" s="34"/>
      <c r="BX2301" s="34"/>
      <c r="BY2301" s="31"/>
      <c r="BZ2301" s="31"/>
      <c r="CA2301" s="31"/>
      <c r="CB2301" s="31"/>
      <c r="CC2301" s="31"/>
      <c r="CD2301" s="31"/>
      <c r="CE2301" s="31"/>
      <c r="CF2301" s="31"/>
      <c r="CG2301" s="31"/>
      <c r="CH2301" s="31"/>
      <c r="CI2301" s="31"/>
      <c r="CJ2301" s="3"/>
      <c r="CK2301" s="3"/>
      <c r="CL2301" s="3"/>
      <c r="CM2301" s="3"/>
      <c r="CN2301" s="3"/>
      <c r="CO2301" s="3"/>
      <c r="CP2301" s="3"/>
      <c r="CQ2301" s="3"/>
      <c r="CR2301" s="3"/>
      <c r="CS2301" s="3"/>
      <c r="CT2301" s="3"/>
      <c r="CU2301" s="3"/>
    </row>
    <row r="2302" spans="1:99" x14ac:dyDescent="0.15">
      <c r="A2302" s="3"/>
      <c r="B2302" s="3"/>
      <c r="C2302" s="3"/>
      <c r="D2302" s="3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4"/>
      <c r="AD2302" s="3"/>
      <c r="AE2302" s="3"/>
      <c r="AF2302" s="3"/>
      <c r="AG2302" s="3"/>
      <c r="AH2302" s="3"/>
      <c r="AI2302" s="3"/>
      <c r="AJ2302" s="3"/>
      <c r="AK2302" s="3"/>
      <c r="AL2302" s="3"/>
      <c r="AM2302" s="1"/>
      <c r="AN2302" s="3"/>
      <c r="AO2302" s="3"/>
      <c r="AP2302" s="3"/>
      <c r="AQ2302" s="3"/>
      <c r="AR2302" s="3"/>
      <c r="AS2302" s="3"/>
      <c r="AT2302" s="3"/>
      <c r="AU2302" s="3"/>
      <c r="AV2302" s="3"/>
      <c r="AW2302" s="3"/>
      <c r="AX2302" s="3"/>
      <c r="AY2302" s="30"/>
      <c r="AZ2302" s="3"/>
      <c r="BA2302" s="3"/>
      <c r="BB2302" s="3"/>
      <c r="BC2302" s="3"/>
      <c r="BD2302" s="3"/>
      <c r="BE2302" s="3"/>
      <c r="BF2302" s="3"/>
      <c r="BG2302" s="3"/>
      <c r="BH2302" s="3"/>
      <c r="BI2302" s="3"/>
      <c r="BJ2302" s="3"/>
      <c r="BK2302" s="3"/>
      <c r="BL2302" s="3"/>
      <c r="BM2302" s="3"/>
      <c r="BN2302" s="3"/>
      <c r="BO2302" s="3"/>
      <c r="BP2302" s="29"/>
      <c r="BQ2302" s="34"/>
      <c r="BR2302" s="34"/>
      <c r="BS2302" s="34"/>
      <c r="BT2302" s="34"/>
      <c r="BU2302" s="34"/>
      <c r="BV2302" s="34"/>
      <c r="BW2302" s="34"/>
      <c r="BX2302" s="34"/>
      <c r="BY2302" s="31"/>
      <c r="BZ2302" s="31"/>
      <c r="CA2302" s="31"/>
      <c r="CB2302" s="31"/>
      <c r="CC2302" s="31"/>
      <c r="CD2302" s="31"/>
      <c r="CE2302" s="31"/>
      <c r="CF2302" s="31"/>
      <c r="CG2302" s="31"/>
      <c r="CH2302" s="31"/>
      <c r="CI2302" s="31"/>
      <c r="CJ2302" s="3"/>
      <c r="CK2302" s="3"/>
      <c r="CL2302" s="3"/>
      <c r="CM2302" s="3"/>
      <c r="CN2302" s="3"/>
      <c r="CO2302" s="3"/>
      <c r="CP2302" s="3"/>
      <c r="CQ2302" s="3"/>
      <c r="CR2302" s="3"/>
      <c r="CS2302" s="3"/>
      <c r="CT2302" s="3"/>
      <c r="CU2302" s="3"/>
    </row>
    <row r="2303" spans="1:99" x14ac:dyDescent="0.15">
      <c r="A2303" s="3"/>
      <c r="B2303" s="3"/>
      <c r="C2303" s="3"/>
      <c r="D2303" s="3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4"/>
      <c r="AD2303" s="3"/>
      <c r="AE2303" s="3"/>
      <c r="AF2303" s="3"/>
      <c r="AG2303" s="3"/>
      <c r="AH2303" s="3"/>
      <c r="AI2303" s="3"/>
      <c r="AJ2303" s="3"/>
      <c r="AK2303" s="3"/>
      <c r="AL2303" s="3"/>
      <c r="AM2303" s="1"/>
      <c r="AN2303" s="3"/>
      <c r="AO2303" s="3"/>
      <c r="AP2303" s="3"/>
      <c r="AQ2303" s="3"/>
      <c r="AR2303" s="3"/>
      <c r="AS2303" s="3"/>
      <c r="AT2303" s="3"/>
      <c r="AU2303" s="3"/>
      <c r="AV2303" s="3"/>
      <c r="AW2303" s="3"/>
      <c r="AX2303" s="3"/>
      <c r="AY2303" s="30"/>
      <c r="AZ2303" s="3"/>
      <c r="BA2303" s="3"/>
      <c r="BB2303" s="3"/>
      <c r="BC2303" s="3"/>
      <c r="BD2303" s="3"/>
      <c r="BE2303" s="3"/>
      <c r="BF2303" s="3"/>
      <c r="BG2303" s="3"/>
      <c r="BH2303" s="3"/>
      <c r="BI2303" s="3"/>
      <c r="BJ2303" s="3"/>
      <c r="BK2303" s="3"/>
      <c r="BL2303" s="3"/>
      <c r="BM2303" s="3"/>
      <c r="BN2303" s="3"/>
      <c r="BO2303" s="3"/>
      <c r="BP2303" s="29"/>
      <c r="BQ2303" s="34"/>
      <c r="BR2303" s="34"/>
      <c r="BS2303" s="34"/>
      <c r="BT2303" s="34"/>
      <c r="BU2303" s="34"/>
      <c r="BV2303" s="34"/>
      <c r="BW2303" s="34"/>
      <c r="BX2303" s="34"/>
      <c r="BY2303" s="31"/>
      <c r="BZ2303" s="31"/>
      <c r="CA2303" s="31"/>
      <c r="CB2303" s="31"/>
      <c r="CC2303" s="31"/>
      <c r="CD2303" s="31"/>
      <c r="CE2303" s="31"/>
      <c r="CF2303" s="31"/>
      <c r="CG2303" s="31"/>
      <c r="CH2303" s="31"/>
      <c r="CI2303" s="31"/>
      <c r="CJ2303" s="3"/>
      <c r="CK2303" s="3"/>
      <c r="CL2303" s="3"/>
      <c r="CM2303" s="3"/>
      <c r="CN2303" s="3"/>
      <c r="CO2303" s="3"/>
      <c r="CP2303" s="3"/>
      <c r="CQ2303" s="3"/>
      <c r="CR2303" s="3"/>
      <c r="CS2303" s="3"/>
      <c r="CT2303" s="3"/>
      <c r="CU2303" s="3"/>
    </row>
    <row r="2304" spans="1:99" x14ac:dyDescent="0.15">
      <c r="A2304" s="3"/>
      <c r="B2304" s="3"/>
      <c r="C2304" s="3"/>
      <c r="D2304" s="3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4"/>
      <c r="AD2304" s="3"/>
      <c r="AE2304" s="3"/>
      <c r="AF2304" s="3"/>
      <c r="AG2304" s="3"/>
      <c r="AH2304" s="3"/>
      <c r="AI2304" s="3"/>
      <c r="AJ2304" s="3"/>
      <c r="AK2304" s="3"/>
      <c r="AL2304" s="3"/>
      <c r="AM2304" s="1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/>
      <c r="AX2304" s="3"/>
      <c r="AY2304" s="30"/>
      <c r="AZ2304" s="3"/>
      <c r="BA2304" s="3"/>
      <c r="BB2304" s="3"/>
      <c r="BC2304" s="3"/>
      <c r="BD2304" s="3"/>
      <c r="BE2304" s="3"/>
      <c r="BF2304" s="3"/>
      <c r="BG2304" s="3"/>
      <c r="BH2304" s="3"/>
      <c r="BI2304" s="3"/>
      <c r="BJ2304" s="3"/>
      <c r="BK2304" s="3"/>
      <c r="BL2304" s="3"/>
      <c r="BM2304" s="3"/>
      <c r="BN2304" s="3"/>
      <c r="BO2304" s="3"/>
      <c r="BP2304" s="29"/>
      <c r="BQ2304" s="34"/>
      <c r="BR2304" s="34"/>
      <c r="BS2304" s="34"/>
      <c r="BT2304" s="34"/>
      <c r="BU2304" s="34"/>
      <c r="BV2304" s="34"/>
      <c r="BW2304" s="34"/>
      <c r="BX2304" s="34"/>
      <c r="BY2304" s="31"/>
      <c r="BZ2304" s="31"/>
      <c r="CA2304" s="31"/>
      <c r="CB2304" s="31"/>
      <c r="CC2304" s="31"/>
      <c r="CD2304" s="31"/>
      <c r="CE2304" s="31"/>
      <c r="CF2304" s="31"/>
      <c r="CG2304" s="31"/>
      <c r="CH2304" s="31"/>
      <c r="CI2304" s="31"/>
      <c r="CJ2304" s="3"/>
      <c r="CK2304" s="3"/>
      <c r="CL2304" s="3"/>
      <c r="CM2304" s="3"/>
      <c r="CN2304" s="3"/>
      <c r="CO2304" s="3"/>
      <c r="CP2304" s="3"/>
      <c r="CQ2304" s="3"/>
      <c r="CR2304" s="3"/>
      <c r="CS2304" s="3"/>
      <c r="CT2304" s="3"/>
      <c r="CU2304" s="3"/>
    </row>
    <row r="2305" spans="1:99" x14ac:dyDescent="0.15">
      <c r="A2305" s="3"/>
      <c r="B2305" s="3"/>
      <c r="C2305" s="3"/>
      <c r="D2305" s="3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4"/>
      <c r="AD2305" s="3"/>
      <c r="AE2305" s="3"/>
      <c r="AF2305" s="3"/>
      <c r="AG2305" s="3"/>
      <c r="AH2305" s="3"/>
      <c r="AI2305" s="3"/>
      <c r="AJ2305" s="3"/>
      <c r="AK2305" s="3"/>
      <c r="AL2305" s="3"/>
      <c r="AM2305" s="1"/>
      <c r="AN2305" s="3"/>
      <c r="AO2305" s="3"/>
      <c r="AP2305" s="3"/>
      <c r="AQ2305" s="3"/>
      <c r="AR2305" s="3"/>
      <c r="AS2305" s="3"/>
      <c r="AT2305" s="3"/>
      <c r="AU2305" s="3"/>
      <c r="AV2305" s="3"/>
      <c r="AW2305" s="3"/>
      <c r="AX2305" s="3"/>
      <c r="AY2305" s="30"/>
      <c r="AZ2305" s="3"/>
      <c r="BA2305" s="3"/>
      <c r="BB2305" s="3"/>
      <c r="BC2305" s="3"/>
      <c r="BD2305" s="3"/>
      <c r="BE2305" s="3"/>
      <c r="BF2305" s="3"/>
      <c r="BG2305" s="3"/>
      <c r="BH2305" s="3"/>
      <c r="BI2305" s="3"/>
      <c r="BJ2305" s="3"/>
      <c r="BK2305" s="3"/>
      <c r="BL2305" s="3"/>
      <c r="BM2305" s="3"/>
      <c r="BN2305" s="3"/>
      <c r="BO2305" s="3"/>
      <c r="BP2305" s="29"/>
      <c r="BQ2305" s="34"/>
      <c r="BR2305" s="34"/>
      <c r="BS2305" s="34"/>
      <c r="BT2305" s="34"/>
      <c r="BU2305" s="34"/>
      <c r="BV2305" s="34"/>
      <c r="BW2305" s="34"/>
      <c r="BX2305" s="34"/>
      <c r="BY2305" s="31"/>
      <c r="BZ2305" s="31"/>
      <c r="CA2305" s="31"/>
      <c r="CB2305" s="31"/>
      <c r="CC2305" s="31"/>
      <c r="CD2305" s="31"/>
      <c r="CE2305" s="31"/>
      <c r="CF2305" s="31"/>
      <c r="CG2305" s="31"/>
      <c r="CH2305" s="31"/>
      <c r="CI2305" s="31"/>
      <c r="CJ2305" s="3"/>
      <c r="CK2305" s="3"/>
      <c r="CL2305" s="3"/>
      <c r="CM2305" s="3"/>
      <c r="CN2305" s="3"/>
      <c r="CO2305" s="3"/>
      <c r="CP2305" s="3"/>
      <c r="CQ2305" s="3"/>
      <c r="CR2305" s="3"/>
      <c r="CS2305" s="3"/>
      <c r="CT2305" s="3"/>
      <c r="CU2305" s="3"/>
    </row>
    <row r="2306" spans="1:99" x14ac:dyDescent="0.15">
      <c r="A2306" s="3"/>
      <c r="B2306" s="3"/>
      <c r="C2306" s="3"/>
      <c r="D2306" s="3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4"/>
      <c r="AD2306" s="3"/>
      <c r="AE2306" s="3"/>
      <c r="AF2306" s="3"/>
      <c r="AG2306" s="3"/>
      <c r="AH2306" s="3"/>
      <c r="AI2306" s="3"/>
      <c r="AJ2306" s="3"/>
      <c r="AK2306" s="3"/>
      <c r="AL2306" s="3"/>
      <c r="AM2306" s="1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"/>
      <c r="AY2306" s="30"/>
      <c r="AZ2306" s="3"/>
      <c r="BA2306" s="3"/>
      <c r="BB2306" s="3"/>
      <c r="BC2306" s="3"/>
      <c r="BD2306" s="3"/>
      <c r="BE2306" s="3"/>
      <c r="BF2306" s="3"/>
      <c r="BG2306" s="3"/>
      <c r="BH2306" s="3"/>
      <c r="BI2306" s="3"/>
      <c r="BJ2306" s="3"/>
      <c r="BK2306" s="3"/>
      <c r="BL2306" s="3"/>
      <c r="BM2306" s="3"/>
      <c r="BN2306" s="3"/>
      <c r="BO2306" s="3"/>
      <c r="BP2306" s="29"/>
      <c r="BQ2306" s="34"/>
      <c r="BR2306" s="34"/>
      <c r="BS2306" s="34"/>
      <c r="BT2306" s="34"/>
      <c r="BU2306" s="34"/>
      <c r="BV2306" s="34"/>
      <c r="BW2306" s="34"/>
      <c r="BX2306" s="34"/>
      <c r="BY2306" s="31"/>
      <c r="BZ2306" s="31"/>
      <c r="CA2306" s="31"/>
      <c r="CB2306" s="31"/>
      <c r="CC2306" s="31"/>
      <c r="CD2306" s="31"/>
      <c r="CE2306" s="31"/>
      <c r="CF2306" s="31"/>
      <c r="CG2306" s="31"/>
      <c r="CH2306" s="31"/>
      <c r="CI2306" s="31"/>
      <c r="CJ2306" s="3"/>
      <c r="CK2306" s="3"/>
      <c r="CL2306" s="3"/>
      <c r="CM2306" s="3"/>
      <c r="CN2306" s="3"/>
      <c r="CO2306" s="3"/>
      <c r="CP2306" s="3"/>
      <c r="CQ2306" s="3"/>
      <c r="CR2306" s="3"/>
      <c r="CS2306" s="3"/>
      <c r="CT2306" s="3"/>
      <c r="CU2306" s="3"/>
    </row>
    <row r="2307" spans="1:99" x14ac:dyDescent="0.15">
      <c r="A2307" s="3"/>
      <c r="B2307" s="3"/>
      <c r="C2307" s="3"/>
      <c r="D2307" s="3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4"/>
      <c r="AD2307" s="3"/>
      <c r="AE2307" s="3"/>
      <c r="AF2307" s="3"/>
      <c r="AG2307" s="3"/>
      <c r="AH2307" s="3"/>
      <c r="AI2307" s="3"/>
      <c r="AJ2307" s="3"/>
      <c r="AK2307" s="3"/>
      <c r="AL2307" s="3"/>
      <c r="AM2307" s="1"/>
      <c r="AN2307" s="3"/>
      <c r="AO2307" s="3"/>
      <c r="AP2307" s="3"/>
      <c r="AQ2307" s="3"/>
      <c r="AR2307" s="3"/>
      <c r="AS2307" s="3"/>
      <c r="AT2307" s="3"/>
      <c r="AU2307" s="3"/>
      <c r="AV2307" s="3"/>
      <c r="AW2307" s="3"/>
      <c r="AX2307" s="3"/>
      <c r="AY2307" s="30"/>
      <c r="AZ2307" s="3"/>
      <c r="BA2307" s="3"/>
      <c r="BB2307" s="3"/>
      <c r="BC2307" s="3"/>
      <c r="BD2307" s="3"/>
      <c r="BE2307" s="3"/>
      <c r="BF2307" s="3"/>
      <c r="BG2307" s="3"/>
      <c r="BH2307" s="3"/>
      <c r="BI2307" s="3"/>
      <c r="BJ2307" s="3"/>
      <c r="BK2307" s="3"/>
      <c r="BL2307" s="3"/>
      <c r="BM2307" s="3"/>
      <c r="BN2307" s="3"/>
      <c r="BO2307" s="3"/>
      <c r="BP2307" s="29"/>
      <c r="BQ2307" s="34"/>
      <c r="BR2307" s="34"/>
      <c r="BS2307" s="34"/>
      <c r="BT2307" s="34"/>
      <c r="BU2307" s="34"/>
      <c r="BV2307" s="34"/>
      <c r="BW2307" s="34"/>
      <c r="BX2307" s="34"/>
      <c r="BY2307" s="31"/>
      <c r="BZ2307" s="31"/>
      <c r="CA2307" s="31"/>
      <c r="CB2307" s="31"/>
      <c r="CC2307" s="31"/>
      <c r="CD2307" s="31"/>
      <c r="CE2307" s="31"/>
      <c r="CF2307" s="31"/>
      <c r="CG2307" s="31"/>
      <c r="CH2307" s="31"/>
      <c r="CI2307" s="31"/>
      <c r="CJ2307" s="3"/>
      <c r="CK2307" s="3"/>
      <c r="CL2307" s="3"/>
      <c r="CM2307" s="3"/>
      <c r="CN2307" s="3"/>
      <c r="CO2307" s="3"/>
      <c r="CP2307" s="3"/>
      <c r="CQ2307" s="3"/>
      <c r="CR2307" s="3"/>
      <c r="CS2307" s="3"/>
      <c r="CT2307" s="3"/>
      <c r="CU2307" s="3"/>
    </row>
    <row r="2308" spans="1:99" x14ac:dyDescent="0.15">
      <c r="A2308" s="3"/>
      <c r="B2308" s="3"/>
      <c r="C2308" s="3"/>
      <c r="D2308" s="3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4"/>
      <c r="AD2308" s="3"/>
      <c r="AE2308" s="3"/>
      <c r="AF2308" s="3"/>
      <c r="AG2308" s="3"/>
      <c r="AH2308" s="3"/>
      <c r="AI2308" s="3"/>
      <c r="AJ2308" s="3"/>
      <c r="AK2308" s="3"/>
      <c r="AL2308" s="3"/>
      <c r="AM2308" s="1"/>
      <c r="AN2308" s="3"/>
      <c r="AO2308" s="3"/>
      <c r="AP2308" s="3"/>
      <c r="AQ2308" s="3"/>
      <c r="AR2308" s="3"/>
      <c r="AS2308" s="3"/>
      <c r="AT2308" s="3"/>
      <c r="AU2308" s="3"/>
      <c r="AV2308" s="3"/>
      <c r="AW2308" s="3"/>
      <c r="AX2308" s="3"/>
      <c r="AY2308" s="30"/>
      <c r="AZ2308" s="3"/>
      <c r="BA2308" s="3"/>
      <c r="BB2308" s="3"/>
      <c r="BC2308" s="3"/>
      <c r="BD2308" s="3"/>
      <c r="BE2308" s="3"/>
      <c r="BF2308" s="3"/>
      <c r="BG2308" s="3"/>
      <c r="BH2308" s="3"/>
      <c r="BI2308" s="3"/>
      <c r="BJ2308" s="3"/>
      <c r="BK2308" s="3"/>
      <c r="BL2308" s="3"/>
      <c r="BM2308" s="3"/>
      <c r="BN2308" s="3"/>
      <c r="BO2308" s="3"/>
      <c r="BP2308" s="29"/>
      <c r="BQ2308" s="34"/>
      <c r="BR2308" s="34"/>
      <c r="BS2308" s="34"/>
      <c r="BT2308" s="34"/>
      <c r="BU2308" s="34"/>
      <c r="BV2308" s="34"/>
      <c r="BW2308" s="34"/>
      <c r="BX2308" s="34"/>
      <c r="BY2308" s="31"/>
      <c r="BZ2308" s="31"/>
      <c r="CA2308" s="31"/>
      <c r="CB2308" s="31"/>
      <c r="CC2308" s="31"/>
      <c r="CD2308" s="31"/>
      <c r="CE2308" s="31"/>
      <c r="CF2308" s="31"/>
      <c r="CG2308" s="31"/>
      <c r="CH2308" s="31"/>
      <c r="CI2308" s="31"/>
      <c r="CJ2308" s="3"/>
      <c r="CK2308" s="3"/>
      <c r="CL2308" s="3"/>
      <c r="CM2308" s="3"/>
      <c r="CN2308" s="3"/>
      <c r="CO2308" s="3"/>
      <c r="CP2308" s="3"/>
      <c r="CQ2308" s="3"/>
      <c r="CR2308" s="3"/>
      <c r="CS2308" s="3"/>
      <c r="CT2308" s="3"/>
      <c r="CU2308" s="3"/>
    </row>
    <row r="2309" spans="1:99" x14ac:dyDescent="0.15">
      <c r="A2309" s="3"/>
      <c r="B2309" s="3"/>
      <c r="C2309" s="3"/>
      <c r="D2309" s="3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4"/>
      <c r="AD2309" s="3"/>
      <c r="AE2309" s="3"/>
      <c r="AF2309" s="3"/>
      <c r="AG2309" s="3"/>
      <c r="AH2309" s="3"/>
      <c r="AI2309" s="3"/>
      <c r="AJ2309" s="3"/>
      <c r="AK2309" s="3"/>
      <c r="AL2309" s="3"/>
      <c r="AM2309" s="1"/>
      <c r="AN2309" s="3"/>
      <c r="AO2309" s="3"/>
      <c r="AP2309" s="3"/>
      <c r="AQ2309" s="3"/>
      <c r="AR2309" s="3"/>
      <c r="AS2309" s="3"/>
      <c r="AT2309" s="3"/>
      <c r="AU2309" s="3"/>
      <c r="AV2309" s="3"/>
      <c r="AW2309" s="3"/>
      <c r="AX2309" s="3"/>
      <c r="AY2309" s="30"/>
      <c r="AZ2309" s="3"/>
      <c r="BA2309" s="3"/>
      <c r="BB2309" s="3"/>
      <c r="BC2309" s="3"/>
      <c r="BD2309" s="3"/>
      <c r="BE2309" s="3"/>
      <c r="BF2309" s="3"/>
      <c r="BG2309" s="3"/>
      <c r="BH2309" s="3"/>
      <c r="BI2309" s="3"/>
      <c r="BJ2309" s="3"/>
      <c r="BK2309" s="3"/>
      <c r="BL2309" s="3"/>
      <c r="BM2309" s="3"/>
      <c r="BN2309" s="3"/>
      <c r="BO2309" s="3"/>
      <c r="BP2309" s="29"/>
      <c r="BQ2309" s="34"/>
      <c r="BR2309" s="34"/>
      <c r="BS2309" s="34"/>
      <c r="BT2309" s="34"/>
      <c r="BU2309" s="34"/>
      <c r="BV2309" s="34"/>
      <c r="BW2309" s="34"/>
      <c r="BX2309" s="34"/>
      <c r="BY2309" s="31"/>
      <c r="BZ2309" s="31"/>
      <c r="CA2309" s="31"/>
      <c r="CB2309" s="31"/>
      <c r="CC2309" s="31"/>
      <c r="CD2309" s="31"/>
      <c r="CE2309" s="31"/>
      <c r="CF2309" s="31"/>
      <c r="CG2309" s="31"/>
      <c r="CH2309" s="31"/>
      <c r="CI2309" s="31"/>
      <c r="CJ2309" s="3"/>
      <c r="CK2309" s="3"/>
      <c r="CL2309" s="3"/>
      <c r="CM2309" s="3"/>
      <c r="CN2309" s="3"/>
      <c r="CO2309" s="3"/>
      <c r="CP2309" s="3"/>
      <c r="CQ2309" s="3"/>
      <c r="CR2309" s="3"/>
      <c r="CS2309" s="3"/>
      <c r="CT2309" s="3"/>
      <c r="CU2309" s="3"/>
    </row>
    <row r="2310" spans="1:99" x14ac:dyDescent="0.15">
      <c r="A2310" s="3"/>
      <c r="B2310" s="3"/>
      <c r="C2310" s="3"/>
      <c r="D2310" s="3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4"/>
      <c r="AD2310" s="3"/>
      <c r="AE2310" s="3"/>
      <c r="AF2310" s="3"/>
      <c r="AG2310" s="3"/>
      <c r="AH2310" s="3"/>
      <c r="AI2310" s="3"/>
      <c r="AJ2310" s="3"/>
      <c r="AK2310" s="3"/>
      <c r="AL2310" s="3"/>
      <c r="AM2310" s="1"/>
      <c r="AN2310" s="3"/>
      <c r="AO2310" s="3"/>
      <c r="AP2310" s="3"/>
      <c r="AQ2310" s="3"/>
      <c r="AR2310" s="3"/>
      <c r="AS2310" s="3"/>
      <c r="AT2310" s="3"/>
      <c r="AU2310" s="3"/>
      <c r="AV2310" s="3"/>
      <c r="AW2310" s="3"/>
      <c r="AX2310" s="3"/>
      <c r="AY2310" s="30"/>
      <c r="AZ2310" s="3"/>
      <c r="BA2310" s="3"/>
      <c r="BB2310" s="3"/>
      <c r="BC2310" s="3"/>
      <c r="BD2310" s="3"/>
      <c r="BE2310" s="3"/>
      <c r="BF2310" s="3"/>
      <c r="BG2310" s="3"/>
      <c r="BH2310" s="3"/>
      <c r="BI2310" s="3"/>
      <c r="BJ2310" s="3"/>
      <c r="BK2310" s="3"/>
      <c r="BL2310" s="3"/>
      <c r="BM2310" s="3"/>
      <c r="BN2310" s="3"/>
      <c r="BO2310" s="3"/>
      <c r="BP2310" s="29"/>
      <c r="BQ2310" s="34"/>
      <c r="BR2310" s="34"/>
      <c r="BS2310" s="34"/>
      <c r="BT2310" s="34"/>
      <c r="BU2310" s="34"/>
      <c r="BV2310" s="34"/>
      <c r="BW2310" s="34"/>
      <c r="BX2310" s="34"/>
      <c r="BY2310" s="31"/>
      <c r="BZ2310" s="31"/>
      <c r="CA2310" s="31"/>
      <c r="CB2310" s="31"/>
      <c r="CC2310" s="31"/>
      <c r="CD2310" s="31"/>
      <c r="CE2310" s="31"/>
      <c r="CF2310" s="31"/>
      <c r="CG2310" s="31"/>
      <c r="CH2310" s="31"/>
      <c r="CI2310" s="31"/>
      <c r="CJ2310" s="3"/>
      <c r="CK2310" s="3"/>
      <c r="CL2310" s="3"/>
      <c r="CM2310" s="3"/>
      <c r="CN2310" s="3"/>
      <c r="CO2310" s="3"/>
      <c r="CP2310" s="3"/>
      <c r="CQ2310" s="3"/>
      <c r="CR2310" s="3"/>
      <c r="CS2310" s="3"/>
      <c r="CT2310" s="3"/>
      <c r="CU2310" s="3"/>
    </row>
    <row r="2311" spans="1:99" x14ac:dyDescent="0.15">
      <c r="A2311" s="3"/>
      <c r="B2311" s="3"/>
      <c r="C2311" s="3"/>
      <c r="D2311" s="3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4"/>
      <c r="AD2311" s="3"/>
      <c r="AE2311" s="3"/>
      <c r="AF2311" s="3"/>
      <c r="AG2311" s="3"/>
      <c r="AH2311" s="3"/>
      <c r="AI2311" s="3"/>
      <c r="AJ2311" s="3"/>
      <c r="AK2311" s="3"/>
      <c r="AL2311" s="3"/>
      <c r="AM2311" s="1"/>
      <c r="AN2311" s="3"/>
      <c r="AO2311" s="3"/>
      <c r="AP2311" s="3"/>
      <c r="AQ2311" s="3"/>
      <c r="AR2311" s="3"/>
      <c r="AS2311" s="3"/>
      <c r="AT2311" s="3"/>
      <c r="AU2311" s="3"/>
      <c r="AV2311" s="3"/>
      <c r="AW2311" s="3"/>
      <c r="AX2311" s="3"/>
      <c r="AY2311" s="30"/>
      <c r="AZ2311" s="3"/>
      <c r="BA2311" s="3"/>
      <c r="BB2311" s="3"/>
      <c r="BC2311" s="3"/>
      <c r="BD2311" s="3"/>
      <c r="BE2311" s="3"/>
      <c r="BF2311" s="3"/>
      <c r="BG2311" s="3"/>
      <c r="BH2311" s="3"/>
      <c r="BI2311" s="3"/>
      <c r="BJ2311" s="3"/>
      <c r="BK2311" s="3"/>
      <c r="BL2311" s="3"/>
      <c r="BM2311" s="3"/>
      <c r="BN2311" s="3"/>
      <c r="BO2311" s="3"/>
      <c r="BP2311" s="29"/>
      <c r="BQ2311" s="34"/>
      <c r="BR2311" s="34"/>
      <c r="BS2311" s="34"/>
      <c r="BT2311" s="34"/>
      <c r="BU2311" s="34"/>
      <c r="BV2311" s="34"/>
      <c r="BW2311" s="34"/>
      <c r="BX2311" s="34"/>
      <c r="BY2311" s="31"/>
      <c r="BZ2311" s="31"/>
      <c r="CA2311" s="31"/>
      <c r="CB2311" s="31"/>
      <c r="CC2311" s="31"/>
      <c r="CD2311" s="31"/>
      <c r="CE2311" s="31"/>
      <c r="CF2311" s="31"/>
      <c r="CG2311" s="31"/>
      <c r="CH2311" s="31"/>
      <c r="CI2311" s="31"/>
      <c r="CJ2311" s="3"/>
      <c r="CK2311" s="3"/>
      <c r="CL2311" s="3"/>
      <c r="CM2311" s="3"/>
      <c r="CN2311" s="3"/>
      <c r="CO2311" s="3"/>
      <c r="CP2311" s="3"/>
      <c r="CQ2311" s="3"/>
      <c r="CR2311" s="3"/>
      <c r="CS2311" s="3"/>
      <c r="CT2311" s="3"/>
      <c r="CU2311" s="3"/>
    </row>
    <row r="2312" spans="1:99" x14ac:dyDescent="0.15">
      <c r="A2312" s="3"/>
      <c r="B2312" s="3"/>
      <c r="C2312" s="3"/>
      <c r="D2312" s="3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4"/>
      <c r="AD2312" s="3"/>
      <c r="AE2312" s="3"/>
      <c r="AF2312" s="3"/>
      <c r="AG2312" s="3"/>
      <c r="AH2312" s="3"/>
      <c r="AI2312" s="3"/>
      <c r="AJ2312" s="3"/>
      <c r="AK2312" s="3"/>
      <c r="AL2312" s="3"/>
      <c r="AM2312" s="1"/>
      <c r="AN2312" s="3"/>
      <c r="AO2312" s="3"/>
      <c r="AP2312" s="3"/>
      <c r="AQ2312" s="3"/>
      <c r="AR2312" s="3"/>
      <c r="AS2312" s="3"/>
      <c r="AT2312" s="3"/>
      <c r="AU2312" s="3"/>
      <c r="AV2312" s="3"/>
      <c r="AW2312" s="3"/>
      <c r="AX2312" s="3"/>
      <c r="AY2312" s="30"/>
      <c r="AZ2312" s="3"/>
      <c r="BA2312" s="3"/>
      <c r="BB2312" s="3"/>
      <c r="BC2312" s="3"/>
      <c r="BD2312" s="3"/>
      <c r="BE2312" s="3"/>
      <c r="BF2312" s="3"/>
      <c r="BG2312" s="3"/>
      <c r="BH2312" s="3"/>
      <c r="BI2312" s="3"/>
      <c r="BJ2312" s="3"/>
      <c r="BK2312" s="3"/>
      <c r="BL2312" s="3"/>
      <c r="BM2312" s="3"/>
      <c r="BN2312" s="3"/>
      <c r="BO2312" s="3"/>
      <c r="BP2312" s="29"/>
      <c r="BQ2312" s="34"/>
      <c r="BR2312" s="34"/>
      <c r="BS2312" s="34"/>
      <c r="BT2312" s="34"/>
      <c r="BU2312" s="34"/>
      <c r="BV2312" s="34"/>
      <c r="BW2312" s="34"/>
      <c r="BX2312" s="34"/>
      <c r="BY2312" s="31"/>
      <c r="BZ2312" s="31"/>
      <c r="CA2312" s="31"/>
      <c r="CB2312" s="31"/>
      <c r="CC2312" s="31"/>
      <c r="CD2312" s="31"/>
      <c r="CE2312" s="31"/>
      <c r="CF2312" s="31"/>
      <c r="CG2312" s="31"/>
      <c r="CH2312" s="31"/>
      <c r="CI2312" s="31"/>
      <c r="CJ2312" s="3"/>
      <c r="CK2312" s="3"/>
      <c r="CL2312" s="3"/>
      <c r="CM2312" s="3"/>
      <c r="CN2312" s="3"/>
      <c r="CO2312" s="3"/>
      <c r="CP2312" s="3"/>
      <c r="CQ2312" s="3"/>
      <c r="CR2312" s="3"/>
      <c r="CS2312" s="3"/>
      <c r="CT2312" s="3"/>
      <c r="CU2312" s="3"/>
    </row>
    <row r="2313" spans="1:99" x14ac:dyDescent="0.15">
      <c r="A2313" s="3"/>
      <c r="B2313" s="3"/>
      <c r="C2313" s="3"/>
      <c r="D2313" s="3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4"/>
      <c r="AD2313" s="3"/>
      <c r="AE2313" s="3"/>
      <c r="AF2313" s="3"/>
      <c r="AG2313" s="3"/>
      <c r="AH2313" s="3"/>
      <c r="AI2313" s="3"/>
      <c r="AJ2313" s="3"/>
      <c r="AK2313" s="3"/>
      <c r="AL2313" s="3"/>
      <c r="AM2313" s="1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"/>
      <c r="AY2313" s="30"/>
      <c r="AZ2313" s="3"/>
      <c r="BA2313" s="3"/>
      <c r="BB2313" s="3"/>
      <c r="BC2313" s="3"/>
      <c r="BD2313" s="3"/>
      <c r="BE2313" s="3"/>
      <c r="BF2313" s="3"/>
      <c r="BG2313" s="3"/>
      <c r="BH2313" s="3"/>
      <c r="BI2313" s="3"/>
      <c r="BJ2313" s="3"/>
      <c r="BK2313" s="3"/>
      <c r="BL2313" s="3"/>
      <c r="BM2313" s="3"/>
      <c r="BN2313" s="3"/>
      <c r="BO2313" s="3"/>
      <c r="BP2313" s="29"/>
      <c r="BQ2313" s="34"/>
      <c r="BR2313" s="34"/>
      <c r="BS2313" s="34"/>
      <c r="BT2313" s="34"/>
      <c r="BU2313" s="34"/>
      <c r="BV2313" s="34"/>
      <c r="BW2313" s="34"/>
      <c r="BX2313" s="34"/>
      <c r="BY2313" s="31"/>
      <c r="BZ2313" s="31"/>
      <c r="CA2313" s="31"/>
      <c r="CB2313" s="31"/>
      <c r="CC2313" s="31"/>
      <c r="CD2313" s="31"/>
      <c r="CE2313" s="31"/>
      <c r="CF2313" s="31"/>
      <c r="CG2313" s="31"/>
      <c r="CH2313" s="31"/>
      <c r="CI2313" s="31"/>
      <c r="CJ2313" s="3"/>
      <c r="CK2313" s="3"/>
      <c r="CL2313" s="3"/>
      <c r="CM2313" s="3"/>
      <c r="CN2313" s="3"/>
      <c r="CO2313" s="3"/>
      <c r="CP2313" s="3"/>
      <c r="CQ2313" s="3"/>
      <c r="CR2313" s="3"/>
      <c r="CS2313" s="3"/>
      <c r="CT2313" s="3"/>
      <c r="CU2313" s="3"/>
    </row>
    <row r="2314" spans="1:99" x14ac:dyDescent="0.15">
      <c r="A2314" s="3"/>
      <c r="B2314" s="3"/>
      <c r="C2314" s="3"/>
      <c r="D2314" s="3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4"/>
      <c r="AD2314" s="3"/>
      <c r="AE2314" s="3"/>
      <c r="AF2314" s="3"/>
      <c r="AG2314" s="3"/>
      <c r="AH2314" s="3"/>
      <c r="AI2314" s="3"/>
      <c r="AJ2314" s="3"/>
      <c r="AK2314" s="3"/>
      <c r="AL2314" s="3"/>
      <c r="AM2314" s="1"/>
      <c r="AN2314" s="3"/>
      <c r="AO2314" s="3"/>
      <c r="AP2314" s="3"/>
      <c r="AQ2314" s="3"/>
      <c r="AR2314" s="3"/>
      <c r="AS2314" s="3"/>
      <c r="AT2314" s="3"/>
      <c r="AU2314" s="3"/>
      <c r="AV2314" s="3"/>
      <c r="AW2314" s="3"/>
      <c r="AX2314" s="3"/>
      <c r="AY2314" s="30"/>
      <c r="AZ2314" s="3"/>
      <c r="BA2314" s="3"/>
      <c r="BB2314" s="3"/>
      <c r="BC2314" s="3"/>
      <c r="BD2314" s="3"/>
      <c r="BE2314" s="3"/>
      <c r="BF2314" s="3"/>
      <c r="BG2314" s="3"/>
      <c r="BH2314" s="3"/>
      <c r="BI2314" s="3"/>
      <c r="BJ2314" s="3"/>
      <c r="BK2314" s="3"/>
      <c r="BL2314" s="3"/>
      <c r="BM2314" s="3"/>
      <c r="BN2314" s="3"/>
      <c r="BO2314" s="3"/>
      <c r="BP2314" s="29"/>
      <c r="BQ2314" s="34"/>
      <c r="BR2314" s="34"/>
      <c r="BS2314" s="34"/>
      <c r="BT2314" s="34"/>
      <c r="BU2314" s="34"/>
      <c r="BV2314" s="34"/>
      <c r="BW2314" s="34"/>
      <c r="BX2314" s="34"/>
      <c r="BY2314" s="31"/>
      <c r="BZ2314" s="31"/>
      <c r="CA2314" s="31"/>
      <c r="CB2314" s="31"/>
      <c r="CC2314" s="31"/>
      <c r="CD2314" s="31"/>
      <c r="CE2314" s="31"/>
      <c r="CF2314" s="31"/>
      <c r="CG2314" s="31"/>
      <c r="CH2314" s="31"/>
      <c r="CI2314" s="31"/>
      <c r="CJ2314" s="3"/>
      <c r="CK2314" s="3"/>
      <c r="CL2314" s="3"/>
      <c r="CM2314" s="3"/>
      <c r="CN2314" s="3"/>
      <c r="CO2314" s="3"/>
      <c r="CP2314" s="3"/>
      <c r="CQ2314" s="3"/>
      <c r="CR2314" s="3"/>
      <c r="CS2314" s="3"/>
      <c r="CT2314" s="3"/>
      <c r="CU2314" s="3"/>
    </row>
    <row r="2315" spans="1:99" x14ac:dyDescent="0.15">
      <c r="A2315" s="3"/>
      <c r="B2315" s="3"/>
      <c r="C2315" s="3"/>
      <c r="D2315" s="3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4"/>
      <c r="AD2315" s="3"/>
      <c r="AE2315" s="3"/>
      <c r="AF2315" s="3"/>
      <c r="AG2315" s="3"/>
      <c r="AH2315" s="3"/>
      <c r="AI2315" s="3"/>
      <c r="AJ2315" s="3"/>
      <c r="AK2315" s="3"/>
      <c r="AL2315" s="3"/>
      <c r="AM2315" s="1"/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"/>
      <c r="AY2315" s="30"/>
      <c r="AZ2315" s="3"/>
      <c r="BA2315" s="3"/>
      <c r="BB2315" s="3"/>
      <c r="BC2315" s="3"/>
      <c r="BD2315" s="3"/>
      <c r="BE2315" s="3"/>
      <c r="BF2315" s="3"/>
      <c r="BG2315" s="3"/>
      <c r="BH2315" s="3"/>
      <c r="BI2315" s="3"/>
      <c r="BJ2315" s="3"/>
      <c r="BK2315" s="3"/>
      <c r="BL2315" s="3"/>
      <c r="BM2315" s="3"/>
      <c r="BN2315" s="3"/>
      <c r="BO2315" s="3"/>
      <c r="BP2315" s="29"/>
      <c r="BQ2315" s="34"/>
      <c r="BR2315" s="34"/>
      <c r="BS2315" s="34"/>
      <c r="BT2315" s="34"/>
      <c r="BU2315" s="34"/>
      <c r="BV2315" s="34"/>
      <c r="BW2315" s="34"/>
      <c r="BX2315" s="34"/>
      <c r="BY2315" s="31"/>
      <c r="BZ2315" s="31"/>
      <c r="CA2315" s="31"/>
      <c r="CB2315" s="31"/>
      <c r="CC2315" s="31"/>
      <c r="CD2315" s="31"/>
      <c r="CE2315" s="31"/>
      <c r="CF2315" s="31"/>
      <c r="CG2315" s="31"/>
      <c r="CH2315" s="31"/>
      <c r="CI2315" s="31"/>
      <c r="CJ2315" s="3"/>
      <c r="CK2315" s="3"/>
      <c r="CL2315" s="3"/>
      <c r="CM2315" s="3"/>
      <c r="CN2315" s="3"/>
      <c r="CO2315" s="3"/>
      <c r="CP2315" s="3"/>
      <c r="CQ2315" s="3"/>
      <c r="CR2315" s="3"/>
      <c r="CS2315" s="3"/>
      <c r="CT2315" s="3"/>
      <c r="CU2315" s="3"/>
    </row>
    <row r="2316" spans="1:99" x14ac:dyDescent="0.15">
      <c r="A2316" s="3"/>
      <c r="B2316" s="3"/>
      <c r="C2316" s="3"/>
      <c r="D2316" s="3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4"/>
      <c r="AD2316" s="3"/>
      <c r="AE2316" s="3"/>
      <c r="AF2316" s="3"/>
      <c r="AG2316" s="3"/>
      <c r="AH2316" s="3"/>
      <c r="AI2316" s="3"/>
      <c r="AJ2316" s="3"/>
      <c r="AK2316" s="3"/>
      <c r="AL2316" s="3"/>
      <c r="AM2316" s="1"/>
      <c r="AN2316" s="3"/>
      <c r="AO2316" s="3"/>
      <c r="AP2316" s="3"/>
      <c r="AQ2316" s="3"/>
      <c r="AR2316" s="3"/>
      <c r="AS2316" s="3"/>
      <c r="AT2316" s="3"/>
      <c r="AU2316" s="3"/>
      <c r="AV2316" s="3"/>
      <c r="AW2316" s="3"/>
      <c r="AX2316" s="3"/>
      <c r="AY2316" s="30"/>
      <c r="AZ2316" s="3"/>
      <c r="BA2316" s="3"/>
      <c r="BB2316" s="3"/>
      <c r="BC2316" s="3"/>
      <c r="BD2316" s="3"/>
      <c r="BE2316" s="3"/>
      <c r="BF2316" s="3"/>
      <c r="BG2316" s="3"/>
      <c r="BH2316" s="3"/>
      <c r="BI2316" s="3"/>
      <c r="BJ2316" s="3"/>
      <c r="BK2316" s="3"/>
      <c r="BL2316" s="3"/>
      <c r="BM2316" s="3"/>
      <c r="BN2316" s="3"/>
      <c r="BO2316" s="3"/>
      <c r="BP2316" s="29"/>
      <c r="BQ2316" s="34"/>
      <c r="BR2316" s="34"/>
      <c r="BS2316" s="34"/>
      <c r="BT2316" s="34"/>
      <c r="BU2316" s="34"/>
      <c r="BV2316" s="34"/>
      <c r="BW2316" s="34"/>
      <c r="BX2316" s="34"/>
      <c r="BY2316" s="31"/>
      <c r="BZ2316" s="31"/>
      <c r="CA2316" s="31"/>
      <c r="CB2316" s="31"/>
      <c r="CC2316" s="31"/>
      <c r="CD2316" s="31"/>
      <c r="CE2316" s="31"/>
      <c r="CF2316" s="31"/>
      <c r="CG2316" s="31"/>
      <c r="CH2316" s="31"/>
      <c r="CI2316" s="31"/>
      <c r="CJ2316" s="3"/>
      <c r="CK2316" s="3"/>
      <c r="CL2316" s="3"/>
      <c r="CM2316" s="3"/>
      <c r="CN2316" s="3"/>
      <c r="CO2316" s="3"/>
      <c r="CP2316" s="3"/>
      <c r="CQ2316" s="3"/>
      <c r="CR2316" s="3"/>
      <c r="CS2316" s="3"/>
      <c r="CT2316" s="3"/>
      <c r="CU2316" s="3"/>
    </row>
    <row r="2317" spans="1:99" x14ac:dyDescent="0.15">
      <c r="A2317" s="3"/>
      <c r="B2317" s="3"/>
      <c r="C2317" s="3"/>
      <c r="D2317" s="3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4"/>
      <c r="AD2317" s="3"/>
      <c r="AE2317" s="3"/>
      <c r="AF2317" s="3"/>
      <c r="AG2317" s="3"/>
      <c r="AH2317" s="3"/>
      <c r="AI2317" s="3"/>
      <c r="AJ2317" s="3"/>
      <c r="AK2317" s="3"/>
      <c r="AL2317" s="3"/>
      <c r="AM2317" s="1"/>
      <c r="AN2317" s="3"/>
      <c r="AO2317" s="3"/>
      <c r="AP2317" s="3"/>
      <c r="AQ2317" s="3"/>
      <c r="AR2317" s="3"/>
      <c r="AS2317" s="3"/>
      <c r="AT2317" s="3"/>
      <c r="AU2317" s="3"/>
      <c r="AV2317" s="3"/>
      <c r="AW2317" s="3"/>
      <c r="AX2317" s="3"/>
      <c r="AY2317" s="30"/>
      <c r="AZ2317" s="3"/>
      <c r="BA2317" s="3"/>
      <c r="BB2317" s="3"/>
      <c r="BC2317" s="3"/>
      <c r="BD2317" s="3"/>
      <c r="BE2317" s="3"/>
      <c r="BF2317" s="3"/>
      <c r="BG2317" s="3"/>
      <c r="BH2317" s="3"/>
      <c r="BI2317" s="3"/>
      <c r="BJ2317" s="3"/>
      <c r="BK2317" s="3"/>
      <c r="BL2317" s="3"/>
      <c r="BM2317" s="3"/>
      <c r="BN2317" s="3"/>
      <c r="BO2317" s="3"/>
      <c r="BP2317" s="29"/>
      <c r="BQ2317" s="34"/>
      <c r="BR2317" s="34"/>
      <c r="BS2317" s="34"/>
      <c r="BT2317" s="34"/>
      <c r="BU2317" s="34"/>
      <c r="BV2317" s="34"/>
      <c r="BW2317" s="34"/>
      <c r="BX2317" s="34"/>
      <c r="BY2317" s="31"/>
      <c r="BZ2317" s="31"/>
      <c r="CA2317" s="31"/>
      <c r="CB2317" s="31"/>
      <c r="CC2317" s="31"/>
      <c r="CD2317" s="31"/>
      <c r="CE2317" s="31"/>
      <c r="CF2317" s="31"/>
      <c r="CG2317" s="31"/>
      <c r="CH2317" s="31"/>
      <c r="CI2317" s="31"/>
      <c r="CJ2317" s="3"/>
      <c r="CK2317" s="3"/>
      <c r="CL2317" s="3"/>
      <c r="CM2317" s="3"/>
      <c r="CN2317" s="3"/>
      <c r="CO2317" s="3"/>
      <c r="CP2317" s="3"/>
      <c r="CQ2317" s="3"/>
      <c r="CR2317" s="3"/>
      <c r="CS2317" s="3"/>
      <c r="CT2317" s="3"/>
      <c r="CU2317" s="3"/>
    </row>
    <row r="2318" spans="1:99" x14ac:dyDescent="0.15">
      <c r="A2318" s="3"/>
      <c r="B2318" s="3"/>
      <c r="C2318" s="3"/>
      <c r="D2318" s="3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4"/>
      <c r="AD2318" s="3"/>
      <c r="AE2318" s="3"/>
      <c r="AF2318" s="3"/>
      <c r="AG2318" s="3"/>
      <c r="AH2318" s="3"/>
      <c r="AI2318" s="3"/>
      <c r="AJ2318" s="3"/>
      <c r="AK2318" s="3"/>
      <c r="AL2318" s="3"/>
      <c r="AM2318" s="1"/>
      <c r="AN2318" s="3"/>
      <c r="AO2318" s="3"/>
      <c r="AP2318" s="3"/>
      <c r="AQ2318" s="3"/>
      <c r="AR2318" s="3"/>
      <c r="AS2318" s="3"/>
      <c r="AT2318" s="3"/>
      <c r="AU2318" s="3"/>
      <c r="AV2318" s="3"/>
      <c r="AW2318" s="3"/>
      <c r="AX2318" s="3"/>
      <c r="AY2318" s="30"/>
      <c r="AZ2318" s="3"/>
      <c r="BA2318" s="3"/>
      <c r="BB2318" s="3"/>
      <c r="BC2318" s="3"/>
      <c r="BD2318" s="3"/>
      <c r="BE2318" s="3"/>
      <c r="BF2318" s="3"/>
      <c r="BG2318" s="3"/>
      <c r="BH2318" s="3"/>
      <c r="BI2318" s="3"/>
      <c r="BJ2318" s="3"/>
      <c r="BK2318" s="3"/>
      <c r="BL2318" s="3"/>
      <c r="BM2318" s="3"/>
      <c r="BN2318" s="3"/>
      <c r="BO2318" s="3"/>
      <c r="BP2318" s="29"/>
      <c r="BQ2318" s="34"/>
      <c r="BR2318" s="34"/>
      <c r="BS2318" s="34"/>
      <c r="BT2318" s="34"/>
      <c r="BU2318" s="34"/>
      <c r="BV2318" s="34"/>
      <c r="BW2318" s="34"/>
      <c r="BX2318" s="34"/>
      <c r="BY2318" s="31"/>
      <c r="BZ2318" s="31"/>
      <c r="CA2318" s="31"/>
      <c r="CB2318" s="31"/>
      <c r="CC2318" s="31"/>
      <c r="CD2318" s="31"/>
      <c r="CE2318" s="31"/>
      <c r="CF2318" s="31"/>
      <c r="CG2318" s="31"/>
      <c r="CH2318" s="31"/>
      <c r="CI2318" s="31"/>
      <c r="CJ2318" s="3"/>
      <c r="CK2318" s="3"/>
      <c r="CL2318" s="3"/>
      <c r="CM2318" s="3"/>
      <c r="CN2318" s="3"/>
      <c r="CO2318" s="3"/>
      <c r="CP2318" s="3"/>
      <c r="CQ2318" s="3"/>
      <c r="CR2318" s="3"/>
      <c r="CS2318" s="3"/>
      <c r="CT2318" s="3"/>
      <c r="CU2318" s="3"/>
    </row>
    <row r="2319" spans="1:99" x14ac:dyDescent="0.15">
      <c r="A2319" s="3"/>
      <c r="B2319" s="3"/>
      <c r="C2319" s="3"/>
      <c r="D2319" s="3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4"/>
      <c r="AD2319" s="3"/>
      <c r="AE2319" s="3"/>
      <c r="AF2319" s="3"/>
      <c r="AG2319" s="3"/>
      <c r="AH2319" s="3"/>
      <c r="AI2319" s="3"/>
      <c r="AJ2319" s="3"/>
      <c r="AK2319" s="3"/>
      <c r="AL2319" s="3"/>
      <c r="AM2319" s="1"/>
      <c r="AN2319" s="3"/>
      <c r="AO2319" s="3"/>
      <c r="AP2319" s="3"/>
      <c r="AQ2319" s="3"/>
      <c r="AR2319" s="3"/>
      <c r="AS2319" s="3"/>
      <c r="AT2319" s="3"/>
      <c r="AU2319" s="3"/>
      <c r="AV2319" s="3"/>
      <c r="AW2319" s="3"/>
      <c r="AX2319" s="3"/>
      <c r="AY2319" s="30"/>
      <c r="AZ2319" s="3"/>
      <c r="BA2319" s="3"/>
      <c r="BB2319" s="3"/>
      <c r="BC2319" s="3"/>
      <c r="BD2319" s="3"/>
      <c r="BE2319" s="3"/>
      <c r="BF2319" s="3"/>
      <c r="BG2319" s="3"/>
      <c r="BH2319" s="3"/>
      <c r="BI2319" s="3"/>
      <c r="BJ2319" s="3"/>
      <c r="BK2319" s="3"/>
      <c r="BL2319" s="3"/>
      <c r="BM2319" s="3"/>
      <c r="BN2319" s="3"/>
      <c r="BO2319" s="3"/>
      <c r="BP2319" s="29"/>
      <c r="BQ2319" s="34"/>
      <c r="BR2319" s="34"/>
      <c r="BS2319" s="34"/>
      <c r="BT2319" s="34"/>
      <c r="BU2319" s="34"/>
      <c r="BV2319" s="34"/>
      <c r="BW2319" s="34"/>
      <c r="BX2319" s="34"/>
      <c r="BY2319" s="31"/>
      <c r="BZ2319" s="31"/>
      <c r="CA2319" s="31"/>
      <c r="CB2319" s="31"/>
      <c r="CC2319" s="31"/>
      <c r="CD2319" s="31"/>
      <c r="CE2319" s="31"/>
      <c r="CF2319" s="31"/>
      <c r="CG2319" s="31"/>
      <c r="CH2319" s="31"/>
      <c r="CI2319" s="31"/>
      <c r="CJ2319" s="3"/>
      <c r="CK2319" s="3"/>
      <c r="CL2319" s="3"/>
      <c r="CM2319" s="3"/>
      <c r="CN2319" s="3"/>
      <c r="CO2319" s="3"/>
      <c r="CP2319" s="3"/>
      <c r="CQ2319" s="3"/>
      <c r="CR2319" s="3"/>
      <c r="CS2319" s="3"/>
      <c r="CT2319" s="3"/>
      <c r="CU2319" s="3"/>
    </row>
    <row r="2320" spans="1:99" x14ac:dyDescent="0.15">
      <c r="A2320" s="3"/>
      <c r="B2320" s="3"/>
      <c r="C2320" s="3"/>
      <c r="D2320" s="3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4"/>
      <c r="AD2320" s="3"/>
      <c r="AE2320" s="3"/>
      <c r="AF2320" s="3"/>
      <c r="AG2320" s="3"/>
      <c r="AH2320" s="3"/>
      <c r="AI2320" s="3"/>
      <c r="AJ2320" s="3"/>
      <c r="AK2320" s="3"/>
      <c r="AL2320" s="3"/>
      <c r="AM2320" s="1"/>
      <c r="AN2320" s="3"/>
      <c r="AO2320" s="3"/>
      <c r="AP2320" s="3"/>
      <c r="AQ2320" s="3"/>
      <c r="AR2320" s="3"/>
      <c r="AS2320" s="3"/>
      <c r="AT2320" s="3"/>
      <c r="AU2320" s="3"/>
      <c r="AV2320" s="3"/>
      <c r="AW2320" s="3"/>
      <c r="AX2320" s="3"/>
      <c r="AY2320" s="30"/>
      <c r="AZ2320" s="3"/>
      <c r="BA2320" s="3"/>
      <c r="BB2320" s="3"/>
      <c r="BC2320" s="3"/>
      <c r="BD2320" s="3"/>
      <c r="BE2320" s="3"/>
      <c r="BF2320" s="3"/>
      <c r="BG2320" s="3"/>
      <c r="BH2320" s="3"/>
      <c r="BI2320" s="3"/>
      <c r="BJ2320" s="3"/>
      <c r="BK2320" s="3"/>
      <c r="BL2320" s="3"/>
      <c r="BM2320" s="3"/>
      <c r="BN2320" s="3"/>
      <c r="BO2320" s="3"/>
      <c r="BP2320" s="29"/>
      <c r="BQ2320" s="34"/>
      <c r="BR2320" s="34"/>
      <c r="BS2320" s="34"/>
      <c r="BT2320" s="34"/>
      <c r="BU2320" s="34"/>
      <c r="BV2320" s="34"/>
      <c r="BW2320" s="34"/>
      <c r="BX2320" s="34"/>
      <c r="BY2320" s="31"/>
      <c r="BZ2320" s="31"/>
      <c r="CA2320" s="31"/>
      <c r="CB2320" s="31"/>
      <c r="CC2320" s="31"/>
      <c r="CD2320" s="31"/>
      <c r="CE2320" s="31"/>
      <c r="CF2320" s="31"/>
      <c r="CG2320" s="31"/>
      <c r="CH2320" s="31"/>
      <c r="CI2320" s="31"/>
      <c r="CJ2320" s="3"/>
      <c r="CK2320" s="3"/>
      <c r="CL2320" s="3"/>
      <c r="CM2320" s="3"/>
      <c r="CN2320" s="3"/>
      <c r="CO2320" s="3"/>
      <c r="CP2320" s="3"/>
      <c r="CQ2320" s="3"/>
      <c r="CR2320" s="3"/>
      <c r="CS2320" s="3"/>
      <c r="CT2320" s="3"/>
      <c r="CU2320" s="3"/>
    </row>
    <row r="2321" spans="1:99" x14ac:dyDescent="0.15">
      <c r="A2321" s="3"/>
      <c r="B2321" s="3"/>
      <c r="C2321" s="3"/>
      <c r="D2321" s="3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4"/>
      <c r="AD2321" s="3"/>
      <c r="AE2321" s="3"/>
      <c r="AF2321" s="3"/>
      <c r="AG2321" s="3"/>
      <c r="AH2321" s="3"/>
      <c r="AI2321" s="3"/>
      <c r="AJ2321" s="3"/>
      <c r="AK2321" s="3"/>
      <c r="AL2321" s="3"/>
      <c r="AM2321" s="1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  <c r="AX2321" s="3"/>
      <c r="AY2321" s="30"/>
      <c r="AZ2321" s="3"/>
      <c r="BA2321" s="3"/>
      <c r="BB2321" s="3"/>
      <c r="BC2321" s="3"/>
      <c r="BD2321" s="3"/>
      <c r="BE2321" s="3"/>
      <c r="BF2321" s="3"/>
      <c r="BG2321" s="3"/>
      <c r="BH2321" s="3"/>
      <c r="BI2321" s="3"/>
      <c r="BJ2321" s="3"/>
      <c r="BK2321" s="3"/>
      <c r="BL2321" s="3"/>
      <c r="BM2321" s="3"/>
      <c r="BN2321" s="3"/>
      <c r="BO2321" s="3"/>
      <c r="BP2321" s="29"/>
      <c r="BQ2321" s="34"/>
      <c r="BR2321" s="34"/>
      <c r="BS2321" s="34"/>
      <c r="BT2321" s="34"/>
      <c r="BU2321" s="34"/>
      <c r="BV2321" s="34"/>
      <c r="BW2321" s="34"/>
      <c r="BX2321" s="34"/>
      <c r="BY2321" s="31"/>
      <c r="BZ2321" s="31"/>
      <c r="CA2321" s="31"/>
      <c r="CB2321" s="31"/>
      <c r="CC2321" s="31"/>
      <c r="CD2321" s="31"/>
      <c r="CE2321" s="31"/>
      <c r="CF2321" s="31"/>
      <c r="CG2321" s="31"/>
      <c r="CH2321" s="31"/>
      <c r="CI2321" s="31"/>
      <c r="CJ2321" s="3"/>
      <c r="CK2321" s="3"/>
      <c r="CL2321" s="3"/>
      <c r="CM2321" s="3"/>
      <c r="CN2321" s="3"/>
      <c r="CO2321" s="3"/>
      <c r="CP2321" s="3"/>
      <c r="CQ2321" s="3"/>
      <c r="CR2321" s="3"/>
      <c r="CS2321" s="3"/>
      <c r="CT2321" s="3"/>
      <c r="CU2321" s="3"/>
    </row>
    <row r="2322" spans="1:99" x14ac:dyDescent="0.15">
      <c r="A2322" s="3"/>
      <c r="B2322" s="3"/>
      <c r="C2322" s="3"/>
      <c r="D2322" s="3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4"/>
      <c r="AD2322" s="3"/>
      <c r="AE2322" s="3"/>
      <c r="AF2322" s="3"/>
      <c r="AG2322" s="3"/>
      <c r="AH2322" s="3"/>
      <c r="AI2322" s="3"/>
      <c r="AJ2322" s="3"/>
      <c r="AK2322" s="3"/>
      <c r="AL2322" s="3"/>
      <c r="AM2322" s="1"/>
      <c r="AN2322" s="3"/>
      <c r="AO2322" s="3"/>
      <c r="AP2322" s="3"/>
      <c r="AQ2322" s="3"/>
      <c r="AR2322" s="3"/>
      <c r="AS2322" s="3"/>
      <c r="AT2322" s="3"/>
      <c r="AU2322" s="3"/>
      <c r="AV2322" s="3"/>
      <c r="AW2322" s="3"/>
      <c r="AX2322" s="3"/>
      <c r="AY2322" s="30"/>
      <c r="AZ2322" s="3"/>
      <c r="BA2322" s="3"/>
      <c r="BB2322" s="3"/>
      <c r="BC2322" s="3"/>
      <c r="BD2322" s="3"/>
      <c r="BE2322" s="3"/>
      <c r="BF2322" s="3"/>
      <c r="BG2322" s="3"/>
      <c r="BH2322" s="3"/>
      <c r="BI2322" s="3"/>
      <c r="BJ2322" s="3"/>
      <c r="BK2322" s="3"/>
      <c r="BL2322" s="3"/>
      <c r="BM2322" s="3"/>
      <c r="BN2322" s="3"/>
      <c r="BO2322" s="3"/>
      <c r="BP2322" s="29"/>
      <c r="BQ2322" s="34"/>
      <c r="BR2322" s="34"/>
      <c r="BS2322" s="34"/>
      <c r="BT2322" s="34"/>
      <c r="BU2322" s="34"/>
      <c r="BV2322" s="34"/>
      <c r="BW2322" s="34"/>
      <c r="BX2322" s="34"/>
      <c r="BY2322" s="31"/>
      <c r="BZ2322" s="31"/>
      <c r="CA2322" s="31"/>
      <c r="CB2322" s="31"/>
      <c r="CC2322" s="31"/>
      <c r="CD2322" s="31"/>
      <c r="CE2322" s="31"/>
      <c r="CF2322" s="31"/>
      <c r="CG2322" s="31"/>
      <c r="CH2322" s="31"/>
      <c r="CI2322" s="31"/>
      <c r="CJ2322" s="3"/>
      <c r="CK2322" s="3"/>
      <c r="CL2322" s="3"/>
      <c r="CM2322" s="3"/>
      <c r="CN2322" s="3"/>
      <c r="CO2322" s="3"/>
      <c r="CP2322" s="3"/>
      <c r="CQ2322" s="3"/>
      <c r="CR2322" s="3"/>
      <c r="CS2322" s="3"/>
      <c r="CT2322" s="3"/>
      <c r="CU2322" s="3"/>
    </row>
    <row r="2323" spans="1:99" x14ac:dyDescent="0.15">
      <c r="A2323" s="3"/>
      <c r="B2323" s="3"/>
      <c r="C2323" s="3"/>
      <c r="D2323" s="3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4"/>
      <c r="AD2323" s="3"/>
      <c r="AE2323" s="3"/>
      <c r="AF2323" s="3"/>
      <c r="AG2323" s="3"/>
      <c r="AH2323" s="3"/>
      <c r="AI2323" s="3"/>
      <c r="AJ2323" s="3"/>
      <c r="AK2323" s="3"/>
      <c r="AL2323" s="3"/>
      <c r="AM2323" s="1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"/>
      <c r="AY2323" s="30"/>
      <c r="AZ2323" s="3"/>
      <c r="BA2323" s="3"/>
      <c r="BB2323" s="3"/>
      <c r="BC2323" s="3"/>
      <c r="BD2323" s="3"/>
      <c r="BE2323" s="3"/>
      <c r="BF2323" s="3"/>
      <c r="BG2323" s="3"/>
      <c r="BH2323" s="3"/>
      <c r="BI2323" s="3"/>
      <c r="BJ2323" s="3"/>
      <c r="BK2323" s="3"/>
      <c r="BL2323" s="3"/>
      <c r="BM2323" s="3"/>
      <c r="BN2323" s="3"/>
      <c r="BO2323" s="3"/>
      <c r="BP2323" s="29"/>
      <c r="BQ2323" s="34"/>
      <c r="BR2323" s="34"/>
      <c r="BS2323" s="34"/>
      <c r="BT2323" s="34"/>
      <c r="BU2323" s="34"/>
      <c r="BV2323" s="34"/>
      <c r="BW2323" s="34"/>
      <c r="BX2323" s="34"/>
      <c r="BY2323" s="31"/>
      <c r="BZ2323" s="31"/>
      <c r="CA2323" s="31"/>
      <c r="CB2323" s="31"/>
      <c r="CC2323" s="31"/>
      <c r="CD2323" s="31"/>
      <c r="CE2323" s="31"/>
      <c r="CF2323" s="31"/>
      <c r="CG2323" s="31"/>
      <c r="CH2323" s="31"/>
      <c r="CI2323" s="31"/>
      <c r="CJ2323" s="3"/>
      <c r="CK2323" s="3"/>
      <c r="CL2323" s="3"/>
      <c r="CM2323" s="3"/>
      <c r="CN2323" s="3"/>
      <c r="CO2323" s="3"/>
      <c r="CP2323" s="3"/>
      <c r="CQ2323" s="3"/>
      <c r="CR2323" s="3"/>
      <c r="CS2323" s="3"/>
      <c r="CT2323" s="3"/>
      <c r="CU2323" s="3"/>
    </row>
    <row r="2324" spans="1:99" x14ac:dyDescent="0.15">
      <c r="A2324" s="3"/>
      <c r="B2324" s="3"/>
      <c r="C2324" s="3"/>
      <c r="D2324" s="3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4"/>
      <c r="AD2324" s="3"/>
      <c r="AE2324" s="3"/>
      <c r="AF2324" s="3"/>
      <c r="AG2324" s="3"/>
      <c r="AH2324" s="3"/>
      <c r="AI2324" s="3"/>
      <c r="AJ2324" s="3"/>
      <c r="AK2324" s="3"/>
      <c r="AL2324" s="3"/>
      <c r="AM2324" s="1"/>
      <c r="AN2324" s="3"/>
      <c r="AO2324" s="3"/>
      <c r="AP2324" s="3"/>
      <c r="AQ2324" s="3"/>
      <c r="AR2324" s="3"/>
      <c r="AS2324" s="3"/>
      <c r="AT2324" s="3"/>
      <c r="AU2324" s="3"/>
      <c r="AV2324" s="3"/>
      <c r="AW2324" s="3"/>
      <c r="AX2324" s="3"/>
      <c r="AY2324" s="30"/>
      <c r="AZ2324" s="3"/>
      <c r="BA2324" s="3"/>
      <c r="BB2324" s="3"/>
      <c r="BC2324" s="3"/>
      <c r="BD2324" s="3"/>
      <c r="BE2324" s="3"/>
      <c r="BF2324" s="3"/>
      <c r="BG2324" s="3"/>
      <c r="BH2324" s="3"/>
      <c r="BI2324" s="3"/>
      <c r="BJ2324" s="3"/>
      <c r="BK2324" s="3"/>
      <c r="BL2324" s="3"/>
      <c r="BM2324" s="3"/>
      <c r="BN2324" s="3"/>
      <c r="BO2324" s="3"/>
      <c r="BP2324" s="29"/>
      <c r="BQ2324" s="34"/>
      <c r="BR2324" s="34"/>
      <c r="BS2324" s="34"/>
      <c r="BT2324" s="34"/>
      <c r="BU2324" s="34"/>
      <c r="BV2324" s="34"/>
      <c r="BW2324" s="34"/>
      <c r="BX2324" s="34"/>
      <c r="BY2324" s="31"/>
      <c r="BZ2324" s="31"/>
      <c r="CA2324" s="31"/>
      <c r="CB2324" s="31"/>
      <c r="CC2324" s="31"/>
      <c r="CD2324" s="31"/>
      <c r="CE2324" s="31"/>
      <c r="CF2324" s="31"/>
      <c r="CG2324" s="31"/>
      <c r="CH2324" s="31"/>
      <c r="CI2324" s="31"/>
      <c r="CJ2324" s="3"/>
      <c r="CK2324" s="3"/>
      <c r="CL2324" s="3"/>
      <c r="CM2324" s="3"/>
      <c r="CN2324" s="3"/>
      <c r="CO2324" s="3"/>
      <c r="CP2324" s="3"/>
      <c r="CQ2324" s="3"/>
      <c r="CR2324" s="3"/>
      <c r="CS2324" s="3"/>
      <c r="CT2324" s="3"/>
      <c r="CU2324" s="3"/>
    </row>
    <row r="2325" spans="1:99" x14ac:dyDescent="0.15">
      <c r="A2325" s="3"/>
      <c r="B2325" s="3"/>
      <c r="C2325" s="3"/>
      <c r="D2325" s="3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4"/>
      <c r="AD2325" s="3"/>
      <c r="AE2325" s="3"/>
      <c r="AF2325" s="3"/>
      <c r="AG2325" s="3"/>
      <c r="AH2325" s="3"/>
      <c r="AI2325" s="3"/>
      <c r="AJ2325" s="3"/>
      <c r="AK2325" s="3"/>
      <c r="AL2325" s="3"/>
      <c r="AM2325" s="1"/>
      <c r="AN2325" s="3"/>
      <c r="AO2325" s="3"/>
      <c r="AP2325" s="3"/>
      <c r="AQ2325" s="3"/>
      <c r="AR2325" s="3"/>
      <c r="AS2325" s="3"/>
      <c r="AT2325" s="3"/>
      <c r="AU2325" s="3"/>
      <c r="AV2325" s="3"/>
      <c r="AW2325" s="3"/>
      <c r="AX2325" s="3"/>
      <c r="AY2325" s="30"/>
      <c r="AZ2325" s="3"/>
      <c r="BA2325" s="3"/>
      <c r="BB2325" s="3"/>
      <c r="BC2325" s="3"/>
      <c r="BD2325" s="3"/>
      <c r="BE2325" s="3"/>
      <c r="BF2325" s="3"/>
      <c r="BG2325" s="3"/>
      <c r="BH2325" s="3"/>
      <c r="BI2325" s="3"/>
      <c r="BJ2325" s="3"/>
      <c r="BK2325" s="3"/>
      <c r="BL2325" s="3"/>
      <c r="BM2325" s="3"/>
      <c r="BN2325" s="3"/>
      <c r="BO2325" s="3"/>
      <c r="BP2325" s="29"/>
      <c r="BQ2325" s="34"/>
      <c r="BR2325" s="34"/>
      <c r="BS2325" s="34"/>
      <c r="BT2325" s="34"/>
      <c r="BU2325" s="34"/>
      <c r="BV2325" s="34"/>
      <c r="BW2325" s="34"/>
      <c r="BX2325" s="34"/>
      <c r="BY2325" s="31"/>
      <c r="BZ2325" s="31"/>
      <c r="CA2325" s="31"/>
      <c r="CB2325" s="31"/>
      <c r="CC2325" s="31"/>
      <c r="CD2325" s="31"/>
      <c r="CE2325" s="31"/>
      <c r="CF2325" s="31"/>
      <c r="CG2325" s="31"/>
      <c r="CH2325" s="31"/>
      <c r="CI2325" s="31"/>
      <c r="CJ2325" s="3"/>
      <c r="CK2325" s="3"/>
      <c r="CL2325" s="3"/>
      <c r="CM2325" s="3"/>
      <c r="CN2325" s="3"/>
      <c r="CO2325" s="3"/>
      <c r="CP2325" s="3"/>
      <c r="CQ2325" s="3"/>
      <c r="CR2325" s="3"/>
      <c r="CS2325" s="3"/>
      <c r="CT2325" s="3"/>
      <c r="CU2325" s="3"/>
    </row>
    <row r="2326" spans="1:99" x14ac:dyDescent="0.15">
      <c r="A2326" s="3"/>
      <c r="B2326" s="3"/>
      <c r="C2326" s="3"/>
      <c r="D2326" s="3"/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4"/>
      <c r="AD2326" s="3"/>
      <c r="AE2326" s="3"/>
      <c r="AF2326" s="3"/>
      <c r="AG2326" s="3"/>
      <c r="AH2326" s="3"/>
      <c r="AI2326" s="3"/>
      <c r="AJ2326" s="3"/>
      <c r="AK2326" s="3"/>
      <c r="AL2326" s="3"/>
      <c r="AM2326" s="1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30"/>
      <c r="AZ2326" s="3"/>
      <c r="BA2326" s="3"/>
      <c r="BB2326" s="3"/>
      <c r="BC2326" s="3"/>
      <c r="BD2326" s="3"/>
      <c r="BE2326" s="3"/>
      <c r="BF2326" s="3"/>
      <c r="BG2326" s="3"/>
      <c r="BH2326" s="3"/>
      <c r="BI2326" s="3"/>
      <c r="BJ2326" s="3"/>
      <c r="BK2326" s="3"/>
      <c r="BL2326" s="3"/>
      <c r="BM2326" s="3"/>
      <c r="BN2326" s="3"/>
      <c r="BO2326" s="3"/>
      <c r="BP2326" s="29"/>
      <c r="BQ2326" s="34"/>
      <c r="BR2326" s="34"/>
      <c r="BS2326" s="34"/>
      <c r="BT2326" s="34"/>
      <c r="BU2326" s="34"/>
      <c r="BV2326" s="34"/>
      <c r="BW2326" s="34"/>
      <c r="BX2326" s="34"/>
      <c r="BY2326" s="31"/>
      <c r="BZ2326" s="31"/>
      <c r="CA2326" s="31"/>
      <c r="CB2326" s="31"/>
      <c r="CC2326" s="31"/>
      <c r="CD2326" s="31"/>
      <c r="CE2326" s="31"/>
      <c r="CF2326" s="31"/>
      <c r="CG2326" s="31"/>
      <c r="CH2326" s="31"/>
      <c r="CI2326" s="31"/>
      <c r="CJ2326" s="3"/>
      <c r="CK2326" s="3"/>
      <c r="CL2326" s="3"/>
      <c r="CM2326" s="3"/>
      <c r="CN2326" s="3"/>
      <c r="CO2326" s="3"/>
      <c r="CP2326" s="3"/>
      <c r="CQ2326" s="3"/>
      <c r="CR2326" s="3"/>
      <c r="CS2326" s="3"/>
      <c r="CT2326" s="3"/>
      <c r="CU2326" s="3"/>
    </row>
    <row r="2327" spans="1:99" x14ac:dyDescent="0.15">
      <c r="A2327" s="3"/>
      <c r="B2327" s="3"/>
      <c r="C2327" s="3"/>
      <c r="D2327" s="3"/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4"/>
      <c r="AD2327" s="3"/>
      <c r="AE2327" s="3"/>
      <c r="AF2327" s="3"/>
      <c r="AG2327" s="3"/>
      <c r="AH2327" s="3"/>
      <c r="AI2327" s="3"/>
      <c r="AJ2327" s="3"/>
      <c r="AK2327" s="3"/>
      <c r="AL2327" s="3"/>
      <c r="AM2327" s="1"/>
      <c r="AN2327" s="3"/>
      <c r="AO2327" s="3"/>
      <c r="AP2327" s="3"/>
      <c r="AQ2327" s="3"/>
      <c r="AR2327" s="3"/>
      <c r="AS2327" s="3"/>
      <c r="AT2327" s="3"/>
      <c r="AU2327" s="3"/>
      <c r="AV2327" s="3"/>
      <c r="AW2327" s="3"/>
      <c r="AX2327" s="3"/>
      <c r="AY2327" s="30"/>
      <c r="AZ2327" s="3"/>
      <c r="BA2327" s="3"/>
      <c r="BB2327" s="3"/>
      <c r="BC2327" s="3"/>
      <c r="BD2327" s="3"/>
      <c r="BE2327" s="3"/>
      <c r="BF2327" s="3"/>
      <c r="BG2327" s="3"/>
      <c r="BH2327" s="3"/>
      <c r="BI2327" s="3"/>
      <c r="BJ2327" s="3"/>
      <c r="BK2327" s="3"/>
      <c r="BL2327" s="3"/>
      <c r="BM2327" s="3"/>
      <c r="BN2327" s="3"/>
      <c r="BO2327" s="3"/>
      <c r="BP2327" s="29"/>
      <c r="BQ2327" s="34"/>
      <c r="BR2327" s="34"/>
      <c r="BS2327" s="34"/>
      <c r="BT2327" s="34"/>
      <c r="BU2327" s="34"/>
      <c r="BV2327" s="34"/>
      <c r="BW2327" s="34"/>
      <c r="BX2327" s="34"/>
      <c r="BY2327" s="31"/>
      <c r="BZ2327" s="31"/>
      <c r="CA2327" s="31"/>
      <c r="CB2327" s="31"/>
      <c r="CC2327" s="31"/>
      <c r="CD2327" s="31"/>
      <c r="CE2327" s="31"/>
      <c r="CF2327" s="31"/>
      <c r="CG2327" s="31"/>
      <c r="CH2327" s="31"/>
      <c r="CI2327" s="31"/>
      <c r="CJ2327" s="3"/>
      <c r="CK2327" s="3"/>
      <c r="CL2327" s="3"/>
      <c r="CM2327" s="3"/>
      <c r="CN2327" s="3"/>
      <c r="CO2327" s="3"/>
      <c r="CP2327" s="3"/>
      <c r="CQ2327" s="3"/>
      <c r="CR2327" s="3"/>
      <c r="CS2327" s="3"/>
      <c r="CT2327" s="3"/>
      <c r="CU2327" s="3"/>
    </row>
    <row r="2328" spans="1:99" x14ac:dyDescent="0.15">
      <c r="A2328" s="3"/>
      <c r="B2328" s="3"/>
      <c r="C2328" s="3"/>
      <c r="D2328" s="3"/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4"/>
      <c r="AD2328" s="3"/>
      <c r="AE2328" s="3"/>
      <c r="AF2328" s="3"/>
      <c r="AG2328" s="3"/>
      <c r="AH2328" s="3"/>
      <c r="AI2328" s="3"/>
      <c r="AJ2328" s="3"/>
      <c r="AK2328" s="3"/>
      <c r="AL2328" s="3"/>
      <c r="AM2328" s="1"/>
      <c r="AN2328" s="3"/>
      <c r="AO2328" s="3"/>
      <c r="AP2328" s="3"/>
      <c r="AQ2328" s="3"/>
      <c r="AR2328" s="3"/>
      <c r="AS2328" s="3"/>
      <c r="AT2328" s="3"/>
      <c r="AU2328" s="3"/>
      <c r="AV2328" s="3"/>
      <c r="AW2328" s="3"/>
      <c r="AX2328" s="3"/>
      <c r="AY2328" s="30"/>
      <c r="AZ2328" s="3"/>
      <c r="BA2328" s="3"/>
      <c r="BB2328" s="3"/>
      <c r="BC2328" s="3"/>
      <c r="BD2328" s="3"/>
      <c r="BE2328" s="3"/>
      <c r="BF2328" s="3"/>
      <c r="BG2328" s="3"/>
      <c r="BH2328" s="3"/>
      <c r="BI2328" s="3"/>
      <c r="BJ2328" s="3"/>
      <c r="BK2328" s="3"/>
      <c r="BL2328" s="3"/>
      <c r="BM2328" s="3"/>
      <c r="BN2328" s="3"/>
      <c r="BO2328" s="3"/>
      <c r="BP2328" s="29"/>
      <c r="BQ2328" s="34"/>
      <c r="BR2328" s="34"/>
      <c r="BS2328" s="34"/>
      <c r="BT2328" s="34"/>
      <c r="BU2328" s="34"/>
      <c r="BV2328" s="34"/>
      <c r="BW2328" s="34"/>
      <c r="BX2328" s="34"/>
      <c r="BY2328" s="31"/>
      <c r="BZ2328" s="31"/>
      <c r="CA2328" s="31"/>
      <c r="CB2328" s="31"/>
      <c r="CC2328" s="31"/>
      <c r="CD2328" s="31"/>
      <c r="CE2328" s="31"/>
      <c r="CF2328" s="31"/>
      <c r="CG2328" s="31"/>
      <c r="CH2328" s="31"/>
      <c r="CI2328" s="31"/>
      <c r="CJ2328" s="3"/>
      <c r="CK2328" s="3"/>
      <c r="CL2328" s="3"/>
      <c r="CM2328" s="3"/>
      <c r="CN2328" s="3"/>
      <c r="CO2328" s="3"/>
      <c r="CP2328" s="3"/>
      <c r="CQ2328" s="3"/>
      <c r="CR2328" s="3"/>
      <c r="CS2328" s="3"/>
      <c r="CT2328" s="3"/>
      <c r="CU2328" s="3"/>
    </row>
    <row r="2329" spans="1:99" x14ac:dyDescent="0.15">
      <c r="A2329" s="3"/>
      <c r="B2329" s="3"/>
      <c r="C2329" s="3"/>
      <c r="D2329" s="3"/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4"/>
      <c r="AD2329" s="3"/>
      <c r="AE2329" s="3"/>
      <c r="AF2329" s="3"/>
      <c r="AG2329" s="3"/>
      <c r="AH2329" s="3"/>
      <c r="AI2329" s="3"/>
      <c r="AJ2329" s="3"/>
      <c r="AK2329" s="3"/>
      <c r="AL2329" s="3"/>
      <c r="AM2329" s="1"/>
      <c r="AN2329" s="3"/>
      <c r="AO2329" s="3"/>
      <c r="AP2329" s="3"/>
      <c r="AQ2329" s="3"/>
      <c r="AR2329" s="3"/>
      <c r="AS2329" s="3"/>
      <c r="AT2329" s="3"/>
      <c r="AU2329" s="3"/>
      <c r="AV2329" s="3"/>
      <c r="AW2329" s="3"/>
      <c r="AX2329" s="3"/>
      <c r="AY2329" s="30"/>
      <c r="AZ2329" s="3"/>
      <c r="BA2329" s="3"/>
      <c r="BB2329" s="3"/>
      <c r="BC2329" s="3"/>
      <c r="BD2329" s="3"/>
      <c r="BE2329" s="3"/>
      <c r="BF2329" s="3"/>
      <c r="BG2329" s="3"/>
      <c r="BH2329" s="3"/>
      <c r="BI2329" s="3"/>
      <c r="BJ2329" s="3"/>
      <c r="BK2329" s="3"/>
      <c r="BL2329" s="3"/>
      <c r="BM2329" s="3"/>
      <c r="BN2329" s="3"/>
      <c r="BO2329" s="3"/>
      <c r="BP2329" s="29"/>
      <c r="BQ2329" s="34"/>
      <c r="BR2329" s="34"/>
      <c r="BS2329" s="34"/>
      <c r="BT2329" s="34"/>
      <c r="BU2329" s="34"/>
      <c r="BV2329" s="34"/>
      <c r="BW2329" s="34"/>
      <c r="BX2329" s="34"/>
      <c r="BY2329" s="31"/>
      <c r="BZ2329" s="31"/>
      <c r="CA2329" s="31"/>
      <c r="CB2329" s="31"/>
      <c r="CC2329" s="31"/>
      <c r="CD2329" s="31"/>
      <c r="CE2329" s="31"/>
      <c r="CF2329" s="31"/>
      <c r="CG2329" s="31"/>
      <c r="CH2329" s="31"/>
      <c r="CI2329" s="31"/>
      <c r="CJ2329" s="3"/>
      <c r="CK2329" s="3"/>
      <c r="CL2329" s="3"/>
      <c r="CM2329" s="3"/>
      <c r="CN2329" s="3"/>
      <c r="CO2329" s="3"/>
      <c r="CP2329" s="3"/>
      <c r="CQ2329" s="3"/>
      <c r="CR2329" s="3"/>
      <c r="CS2329" s="3"/>
      <c r="CT2329" s="3"/>
      <c r="CU2329" s="3"/>
    </row>
    <row r="2330" spans="1:99" x14ac:dyDescent="0.15">
      <c r="A2330" s="3"/>
      <c r="B2330" s="3"/>
      <c r="C2330" s="3"/>
      <c r="D2330" s="3"/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4"/>
      <c r="AD2330" s="3"/>
      <c r="AE2330" s="3"/>
      <c r="AF2330" s="3"/>
      <c r="AG2330" s="3"/>
      <c r="AH2330" s="3"/>
      <c r="AI2330" s="3"/>
      <c r="AJ2330" s="3"/>
      <c r="AK2330" s="3"/>
      <c r="AL2330" s="3"/>
      <c r="AM2330" s="1"/>
      <c r="AN2330" s="3"/>
      <c r="AO2330" s="3"/>
      <c r="AP2330" s="3"/>
      <c r="AQ2330" s="3"/>
      <c r="AR2330" s="3"/>
      <c r="AS2330" s="3"/>
      <c r="AT2330" s="3"/>
      <c r="AU2330" s="3"/>
      <c r="AV2330" s="3"/>
      <c r="AW2330" s="3"/>
      <c r="AX2330" s="3"/>
      <c r="AY2330" s="30"/>
      <c r="AZ2330" s="3"/>
      <c r="BA2330" s="3"/>
      <c r="BB2330" s="3"/>
      <c r="BC2330" s="3"/>
      <c r="BD2330" s="3"/>
      <c r="BE2330" s="3"/>
      <c r="BF2330" s="3"/>
      <c r="BG2330" s="3"/>
      <c r="BH2330" s="3"/>
      <c r="BI2330" s="3"/>
      <c r="BJ2330" s="3"/>
      <c r="BK2330" s="3"/>
      <c r="BL2330" s="3"/>
      <c r="BM2330" s="3"/>
      <c r="BN2330" s="3"/>
      <c r="BO2330" s="3"/>
      <c r="BP2330" s="29"/>
      <c r="BQ2330" s="34"/>
      <c r="BR2330" s="34"/>
      <c r="BS2330" s="34"/>
      <c r="BT2330" s="34"/>
      <c r="BU2330" s="34"/>
      <c r="BV2330" s="34"/>
      <c r="BW2330" s="34"/>
      <c r="BX2330" s="34"/>
      <c r="BY2330" s="31"/>
      <c r="BZ2330" s="31"/>
      <c r="CA2330" s="31"/>
      <c r="CB2330" s="31"/>
      <c r="CC2330" s="31"/>
      <c r="CD2330" s="31"/>
      <c r="CE2330" s="31"/>
      <c r="CF2330" s="31"/>
      <c r="CG2330" s="31"/>
      <c r="CH2330" s="31"/>
      <c r="CI2330" s="31"/>
      <c r="CJ2330" s="3"/>
      <c r="CK2330" s="3"/>
      <c r="CL2330" s="3"/>
      <c r="CM2330" s="3"/>
      <c r="CN2330" s="3"/>
      <c r="CO2330" s="3"/>
      <c r="CP2330" s="3"/>
      <c r="CQ2330" s="3"/>
      <c r="CR2330" s="3"/>
      <c r="CS2330" s="3"/>
      <c r="CT2330" s="3"/>
      <c r="CU2330" s="3"/>
    </row>
    <row r="2331" spans="1:99" x14ac:dyDescent="0.15">
      <c r="A2331" s="3"/>
      <c r="B2331" s="3"/>
      <c r="C2331" s="3"/>
      <c r="D2331" s="3"/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4"/>
      <c r="AD2331" s="3"/>
      <c r="AE2331" s="3"/>
      <c r="AF2331" s="3"/>
      <c r="AG2331" s="3"/>
      <c r="AH2331" s="3"/>
      <c r="AI2331" s="3"/>
      <c r="AJ2331" s="3"/>
      <c r="AK2331" s="3"/>
      <c r="AL2331" s="3"/>
      <c r="AM2331" s="1"/>
      <c r="AN2331" s="3"/>
      <c r="AO2331" s="3"/>
      <c r="AP2331" s="3"/>
      <c r="AQ2331" s="3"/>
      <c r="AR2331" s="3"/>
      <c r="AS2331" s="3"/>
      <c r="AT2331" s="3"/>
      <c r="AU2331" s="3"/>
      <c r="AV2331" s="3"/>
      <c r="AW2331" s="3"/>
      <c r="AX2331" s="3"/>
      <c r="AY2331" s="30"/>
      <c r="AZ2331" s="3"/>
      <c r="BA2331" s="3"/>
      <c r="BB2331" s="3"/>
      <c r="BC2331" s="3"/>
      <c r="BD2331" s="3"/>
      <c r="BE2331" s="3"/>
      <c r="BF2331" s="3"/>
      <c r="BG2331" s="3"/>
      <c r="BH2331" s="3"/>
      <c r="BI2331" s="3"/>
      <c r="BJ2331" s="3"/>
      <c r="BK2331" s="3"/>
      <c r="BL2331" s="3"/>
      <c r="BM2331" s="3"/>
      <c r="BN2331" s="3"/>
      <c r="BO2331" s="3"/>
      <c r="BP2331" s="29"/>
      <c r="BQ2331" s="34"/>
      <c r="BR2331" s="34"/>
      <c r="BS2331" s="34"/>
      <c r="BT2331" s="34"/>
      <c r="BU2331" s="34"/>
      <c r="BV2331" s="34"/>
      <c r="BW2331" s="34"/>
      <c r="BX2331" s="34"/>
      <c r="BY2331" s="31"/>
      <c r="BZ2331" s="31"/>
      <c r="CA2331" s="31"/>
      <c r="CB2331" s="31"/>
      <c r="CC2331" s="31"/>
      <c r="CD2331" s="31"/>
      <c r="CE2331" s="31"/>
      <c r="CF2331" s="31"/>
      <c r="CG2331" s="31"/>
      <c r="CH2331" s="31"/>
      <c r="CI2331" s="31"/>
      <c r="CJ2331" s="3"/>
      <c r="CK2331" s="3"/>
      <c r="CL2331" s="3"/>
      <c r="CM2331" s="3"/>
      <c r="CN2331" s="3"/>
      <c r="CO2331" s="3"/>
      <c r="CP2331" s="3"/>
      <c r="CQ2331" s="3"/>
      <c r="CR2331" s="3"/>
      <c r="CS2331" s="3"/>
      <c r="CT2331" s="3"/>
      <c r="CU2331" s="3"/>
    </row>
    <row r="2332" spans="1:99" x14ac:dyDescent="0.15">
      <c r="A2332" s="3"/>
      <c r="B2332" s="3"/>
      <c r="C2332" s="3"/>
      <c r="D2332" s="3"/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4"/>
      <c r="AD2332" s="3"/>
      <c r="AE2332" s="3"/>
      <c r="AF2332" s="3"/>
      <c r="AG2332" s="3"/>
      <c r="AH2332" s="3"/>
      <c r="AI2332" s="3"/>
      <c r="AJ2332" s="3"/>
      <c r="AK2332" s="3"/>
      <c r="AL2332" s="3"/>
      <c r="AM2332" s="1"/>
      <c r="AN2332" s="3"/>
      <c r="AO2332" s="3"/>
      <c r="AP2332" s="3"/>
      <c r="AQ2332" s="3"/>
      <c r="AR2332" s="3"/>
      <c r="AS2332" s="3"/>
      <c r="AT2332" s="3"/>
      <c r="AU2332" s="3"/>
      <c r="AV2332" s="3"/>
      <c r="AW2332" s="3"/>
      <c r="AX2332" s="3"/>
      <c r="AY2332" s="30"/>
      <c r="AZ2332" s="3"/>
      <c r="BA2332" s="3"/>
      <c r="BB2332" s="3"/>
      <c r="BC2332" s="3"/>
      <c r="BD2332" s="3"/>
      <c r="BE2332" s="3"/>
      <c r="BF2332" s="3"/>
      <c r="BG2332" s="3"/>
      <c r="BH2332" s="3"/>
      <c r="BI2332" s="3"/>
      <c r="BJ2332" s="3"/>
      <c r="BK2332" s="3"/>
      <c r="BL2332" s="3"/>
      <c r="BM2332" s="3"/>
      <c r="BN2332" s="3"/>
      <c r="BO2332" s="3"/>
      <c r="BP2332" s="29"/>
      <c r="BQ2332" s="34"/>
      <c r="BR2332" s="34"/>
      <c r="BS2332" s="34"/>
      <c r="BT2332" s="34"/>
      <c r="BU2332" s="34"/>
      <c r="BV2332" s="34"/>
      <c r="BW2332" s="34"/>
      <c r="BX2332" s="34"/>
      <c r="BY2332" s="31"/>
      <c r="BZ2332" s="31"/>
      <c r="CA2332" s="31"/>
      <c r="CB2332" s="31"/>
      <c r="CC2332" s="31"/>
      <c r="CD2332" s="31"/>
      <c r="CE2332" s="31"/>
      <c r="CF2332" s="31"/>
      <c r="CG2332" s="31"/>
      <c r="CH2332" s="31"/>
      <c r="CI2332" s="31"/>
      <c r="CJ2332" s="3"/>
      <c r="CK2332" s="3"/>
      <c r="CL2332" s="3"/>
      <c r="CM2332" s="3"/>
      <c r="CN2332" s="3"/>
      <c r="CO2332" s="3"/>
      <c r="CP2332" s="3"/>
      <c r="CQ2332" s="3"/>
      <c r="CR2332" s="3"/>
      <c r="CS2332" s="3"/>
      <c r="CT2332" s="3"/>
      <c r="CU2332" s="3"/>
    </row>
    <row r="2333" spans="1:99" x14ac:dyDescent="0.15">
      <c r="A2333" s="3"/>
      <c r="B2333" s="3"/>
      <c r="C2333" s="3"/>
      <c r="D2333" s="3"/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4"/>
      <c r="AD2333" s="3"/>
      <c r="AE2333" s="3"/>
      <c r="AF2333" s="3"/>
      <c r="AG2333" s="3"/>
      <c r="AH2333" s="3"/>
      <c r="AI2333" s="3"/>
      <c r="AJ2333" s="3"/>
      <c r="AK2333" s="3"/>
      <c r="AL2333" s="3"/>
      <c r="AM2333" s="1"/>
      <c r="AN2333" s="3"/>
      <c r="AO2333" s="3"/>
      <c r="AP2333" s="3"/>
      <c r="AQ2333" s="3"/>
      <c r="AR2333" s="3"/>
      <c r="AS2333" s="3"/>
      <c r="AT2333" s="3"/>
      <c r="AU2333" s="3"/>
      <c r="AV2333" s="3"/>
      <c r="AW2333" s="3"/>
      <c r="AX2333" s="3"/>
      <c r="AY2333" s="30"/>
      <c r="AZ2333" s="3"/>
      <c r="BA2333" s="3"/>
      <c r="BB2333" s="3"/>
      <c r="BC2333" s="3"/>
      <c r="BD2333" s="3"/>
      <c r="BE2333" s="3"/>
      <c r="BF2333" s="3"/>
      <c r="BG2333" s="3"/>
      <c r="BH2333" s="3"/>
      <c r="BI2333" s="3"/>
      <c r="BJ2333" s="3"/>
      <c r="BK2333" s="3"/>
      <c r="BL2333" s="3"/>
      <c r="BM2333" s="3"/>
      <c r="BN2333" s="3"/>
      <c r="BO2333" s="3"/>
      <c r="BP2333" s="29"/>
      <c r="BQ2333" s="34"/>
      <c r="BR2333" s="34"/>
      <c r="BS2333" s="34"/>
      <c r="BT2333" s="34"/>
      <c r="BU2333" s="34"/>
      <c r="BV2333" s="34"/>
      <c r="BW2333" s="34"/>
      <c r="BX2333" s="34"/>
      <c r="BY2333" s="31"/>
      <c r="BZ2333" s="31"/>
      <c r="CA2333" s="31"/>
      <c r="CB2333" s="31"/>
      <c r="CC2333" s="31"/>
      <c r="CD2333" s="31"/>
      <c r="CE2333" s="31"/>
      <c r="CF2333" s="31"/>
      <c r="CG2333" s="31"/>
      <c r="CH2333" s="31"/>
      <c r="CI2333" s="31"/>
      <c r="CJ2333" s="3"/>
      <c r="CK2333" s="3"/>
      <c r="CL2333" s="3"/>
      <c r="CM2333" s="3"/>
      <c r="CN2333" s="3"/>
      <c r="CO2333" s="3"/>
      <c r="CP2333" s="3"/>
      <c r="CQ2333" s="3"/>
      <c r="CR2333" s="3"/>
      <c r="CS2333" s="3"/>
      <c r="CT2333" s="3"/>
      <c r="CU2333" s="3"/>
    </row>
    <row r="2334" spans="1:99" x14ac:dyDescent="0.15">
      <c r="A2334" s="3"/>
      <c r="B2334" s="3"/>
      <c r="C2334" s="3"/>
      <c r="D2334" s="3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4"/>
      <c r="AD2334" s="3"/>
      <c r="AE2334" s="3"/>
      <c r="AF2334" s="3"/>
      <c r="AG2334" s="3"/>
      <c r="AH2334" s="3"/>
      <c r="AI2334" s="3"/>
      <c r="AJ2334" s="3"/>
      <c r="AK2334" s="3"/>
      <c r="AL2334" s="3"/>
      <c r="AM2334" s="1"/>
      <c r="AN2334" s="3"/>
      <c r="AO2334" s="3"/>
      <c r="AP2334" s="3"/>
      <c r="AQ2334" s="3"/>
      <c r="AR2334" s="3"/>
      <c r="AS2334" s="3"/>
      <c r="AT2334" s="3"/>
      <c r="AU2334" s="3"/>
      <c r="AV2334" s="3"/>
      <c r="AW2334" s="3"/>
      <c r="AX2334" s="3"/>
      <c r="AY2334" s="30"/>
      <c r="AZ2334" s="3"/>
      <c r="BA2334" s="3"/>
      <c r="BB2334" s="3"/>
      <c r="BC2334" s="3"/>
      <c r="BD2334" s="3"/>
      <c r="BE2334" s="3"/>
      <c r="BF2334" s="3"/>
      <c r="BG2334" s="3"/>
      <c r="BH2334" s="3"/>
      <c r="BI2334" s="3"/>
      <c r="BJ2334" s="3"/>
      <c r="BK2334" s="3"/>
      <c r="BL2334" s="3"/>
      <c r="BM2334" s="3"/>
      <c r="BN2334" s="3"/>
      <c r="BO2334" s="3"/>
      <c r="BP2334" s="29"/>
      <c r="BQ2334" s="34"/>
      <c r="BR2334" s="34"/>
      <c r="BS2334" s="34"/>
      <c r="BT2334" s="34"/>
      <c r="BU2334" s="34"/>
      <c r="BV2334" s="34"/>
      <c r="BW2334" s="34"/>
      <c r="BX2334" s="34"/>
      <c r="BY2334" s="31"/>
      <c r="BZ2334" s="31"/>
      <c r="CA2334" s="31"/>
      <c r="CB2334" s="31"/>
      <c r="CC2334" s="31"/>
      <c r="CD2334" s="31"/>
      <c r="CE2334" s="31"/>
      <c r="CF2334" s="31"/>
      <c r="CG2334" s="31"/>
      <c r="CH2334" s="31"/>
      <c r="CI2334" s="31"/>
      <c r="CJ2334" s="3"/>
      <c r="CK2334" s="3"/>
      <c r="CL2334" s="3"/>
      <c r="CM2334" s="3"/>
      <c r="CN2334" s="3"/>
      <c r="CO2334" s="3"/>
      <c r="CP2334" s="3"/>
      <c r="CQ2334" s="3"/>
      <c r="CR2334" s="3"/>
      <c r="CS2334" s="3"/>
      <c r="CT2334" s="3"/>
      <c r="CU2334" s="3"/>
    </row>
    <row r="2335" spans="1:99" x14ac:dyDescent="0.15">
      <c r="A2335" s="3"/>
      <c r="B2335" s="3"/>
      <c r="C2335" s="3"/>
      <c r="D2335" s="3"/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4"/>
      <c r="AD2335" s="3"/>
      <c r="AE2335" s="3"/>
      <c r="AF2335" s="3"/>
      <c r="AG2335" s="3"/>
      <c r="AH2335" s="3"/>
      <c r="AI2335" s="3"/>
      <c r="AJ2335" s="3"/>
      <c r="AK2335" s="3"/>
      <c r="AL2335" s="3"/>
      <c r="AM2335" s="1"/>
      <c r="AN2335" s="3"/>
      <c r="AO2335" s="3"/>
      <c r="AP2335" s="3"/>
      <c r="AQ2335" s="3"/>
      <c r="AR2335" s="3"/>
      <c r="AS2335" s="3"/>
      <c r="AT2335" s="3"/>
      <c r="AU2335" s="3"/>
      <c r="AV2335" s="3"/>
      <c r="AW2335" s="3"/>
      <c r="AX2335" s="3"/>
      <c r="AY2335" s="30"/>
      <c r="AZ2335" s="3"/>
      <c r="BA2335" s="3"/>
      <c r="BB2335" s="3"/>
      <c r="BC2335" s="3"/>
      <c r="BD2335" s="3"/>
      <c r="BE2335" s="3"/>
      <c r="BF2335" s="3"/>
      <c r="BG2335" s="3"/>
      <c r="BH2335" s="3"/>
      <c r="BI2335" s="3"/>
      <c r="BJ2335" s="3"/>
      <c r="BK2335" s="3"/>
      <c r="BL2335" s="3"/>
      <c r="BM2335" s="3"/>
      <c r="BN2335" s="3"/>
      <c r="BO2335" s="3"/>
      <c r="BP2335" s="29"/>
      <c r="BQ2335" s="34"/>
      <c r="BR2335" s="34"/>
      <c r="BS2335" s="34"/>
      <c r="BT2335" s="34"/>
      <c r="BU2335" s="34"/>
      <c r="BV2335" s="34"/>
      <c r="BW2335" s="34"/>
      <c r="BX2335" s="34"/>
      <c r="BY2335" s="31"/>
      <c r="BZ2335" s="31"/>
      <c r="CA2335" s="31"/>
      <c r="CB2335" s="31"/>
      <c r="CC2335" s="31"/>
      <c r="CD2335" s="31"/>
      <c r="CE2335" s="31"/>
      <c r="CF2335" s="31"/>
      <c r="CG2335" s="31"/>
      <c r="CH2335" s="31"/>
      <c r="CI2335" s="31"/>
      <c r="CJ2335" s="3"/>
      <c r="CK2335" s="3"/>
      <c r="CL2335" s="3"/>
      <c r="CM2335" s="3"/>
      <c r="CN2335" s="3"/>
      <c r="CO2335" s="3"/>
      <c r="CP2335" s="3"/>
      <c r="CQ2335" s="3"/>
      <c r="CR2335" s="3"/>
      <c r="CS2335" s="3"/>
      <c r="CT2335" s="3"/>
      <c r="CU2335" s="3"/>
    </row>
    <row r="2336" spans="1:99" x14ac:dyDescent="0.15">
      <c r="A2336" s="3"/>
      <c r="B2336" s="3"/>
      <c r="C2336" s="3"/>
      <c r="D2336" s="3"/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4"/>
      <c r="AD2336" s="3"/>
      <c r="AE2336" s="3"/>
      <c r="AF2336" s="3"/>
      <c r="AG2336" s="3"/>
      <c r="AH2336" s="3"/>
      <c r="AI2336" s="3"/>
      <c r="AJ2336" s="3"/>
      <c r="AK2336" s="3"/>
      <c r="AL2336" s="3"/>
      <c r="AM2336" s="1"/>
      <c r="AN2336" s="3"/>
      <c r="AO2336" s="3"/>
      <c r="AP2336" s="3"/>
      <c r="AQ2336" s="3"/>
      <c r="AR2336" s="3"/>
      <c r="AS2336" s="3"/>
      <c r="AT2336" s="3"/>
      <c r="AU2336" s="3"/>
      <c r="AV2336" s="3"/>
      <c r="AW2336" s="3"/>
      <c r="AX2336" s="3"/>
      <c r="AY2336" s="30"/>
      <c r="AZ2336" s="3"/>
      <c r="BA2336" s="3"/>
      <c r="BB2336" s="3"/>
      <c r="BC2336" s="3"/>
      <c r="BD2336" s="3"/>
      <c r="BE2336" s="3"/>
      <c r="BF2336" s="3"/>
      <c r="BG2336" s="3"/>
      <c r="BH2336" s="3"/>
      <c r="BI2336" s="3"/>
      <c r="BJ2336" s="3"/>
      <c r="BK2336" s="3"/>
      <c r="BL2336" s="3"/>
      <c r="BM2336" s="3"/>
      <c r="BN2336" s="3"/>
      <c r="BO2336" s="3"/>
      <c r="BP2336" s="29"/>
      <c r="BQ2336" s="34"/>
      <c r="BR2336" s="34"/>
      <c r="BS2336" s="34"/>
      <c r="BT2336" s="34"/>
      <c r="BU2336" s="34"/>
      <c r="BV2336" s="34"/>
      <c r="BW2336" s="34"/>
      <c r="BX2336" s="34"/>
      <c r="BY2336" s="31"/>
      <c r="BZ2336" s="31"/>
      <c r="CA2336" s="31"/>
      <c r="CB2336" s="31"/>
      <c r="CC2336" s="31"/>
      <c r="CD2336" s="31"/>
      <c r="CE2336" s="31"/>
      <c r="CF2336" s="31"/>
      <c r="CG2336" s="31"/>
      <c r="CH2336" s="31"/>
      <c r="CI2336" s="31"/>
      <c r="CJ2336" s="3"/>
      <c r="CK2336" s="3"/>
      <c r="CL2336" s="3"/>
      <c r="CM2336" s="3"/>
      <c r="CN2336" s="3"/>
      <c r="CO2336" s="3"/>
      <c r="CP2336" s="3"/>
      <c r="CQ2336" s="3"/>
      <c r="CR2336" s="3"/>
      <c r="CS2336" s="3"/>
      <c r="CT2336" s="3"/>
      <c r="CU2336" s="3"/>
    </row>
    <row r="2337" spans="1:99" x14ac:dyDescent="0.15">
      <c r="A2337" s="3"/>
      <c r="B2337" s="3"/>
      <c r="C2337" s="3"/>
      <c r="D2337" s="3"/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4"/>
      <c r="AD2337" s="3"/>
      <c r="AE2337" s="3"/>
      <c r="AF2337" s="3"/>
      <c r="AG2337" s="3"/>
      <c r="AH2337" s="3"/>
      <c r="AI2337" s="3"/>
      <c r="AJ2337" s="3"/>
      <c r="AK2337" s="3"/>
      <c r="AL2337" s="3"/>
      <c r="AM2337" s="1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  <c r="AX2337" s="3"/>
      <c r="AY2337" s="30"/>
      <c r="AZ2337" s="3"/>
      <c r="BA2337" s="3"/>
      <c r="BB2337" s="3"/>
      <c r="BC2337" s="3"/>
      <c r="BD2337" s="3"/>
      <c r="BE2337" s="3"/>
      <c r="BF2337" s="3"/>
      <c r="BG2337" s="3"/>
      <c r="BH2337" s="3"/>
      <c r="BI2337" s="3"/>
      <c r="BJ2337" s="3"/>
      <c r="BK2337" s="3"/>
      <c r="BL2337" s="3"/>
      <c r="BM2337" s="3"/>
      <c r="BN2337" s="3"/>
      <c r="BO2337" s="3"/>
      <c r="BP2337" s="29"/>
      <c r="BQ2337" s="34"/>
      <c r="BR2337" s="34"/>
      <c r="BS2337" s="34"/>
      <c r="BT2337" s="34"/>
      <c r="BU2337" s="34"/>
      <c r="BV2337" s="34"/>
      <c r="BW2337" s="34"/>
      <c r="BX2337" s="34"/>
      <c r="BY2337" s="31"/>
      <c r="BZ2337" s="31"/>
      <c r="CA2337" s="31"/>
      <c r="CB2337" s="31"/>
      <c r="CC2337" s="31"/>
      <c r="CD2337" s="31"/>
      <c r="CE2337" s="31"/>
      <c r="CF2337" s="31"/>
      <c r="CG2337" s="31"/>
      <c r="CH2337" s="31"/>
      <c r="CI2337" s="31"/>
      <c r="CJ2337" s="3"/>
      <c r="CK2337" s="3"/>
      <c r="CL2337" s="3"/>
      <c r="CM2337" s="3"/>
      <c r="CN2337" s="3"/>
      <c r="CO2337" s="3"/>
      <c r="CP2337" s="3"/>
      <c r="CQ2337" s="3"/>
      <c r="CR2337" s="3"/>
      <c r="CS2337" s="3"/>
      <c r="CT2337" s="3"/>
      <c r="CU2337" s="3"/>
    </row>
    <row r="2338" spans="1:99" x14ac:dyDescent="0.15">
      <c r="A2338" s="3"/>
      <c r="B2338" s="3"/>
      <c r="C2338" s="3"/>
      <c r="D2338" s="3"/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4"/>
      <c r="AD2338" s="3"/>
      <c r="AE2338" s="3"/>
      <c r="AF2338" s="3"/>
      <c r="AG2338" s="3"/>
      <c r="AH2338" s="3"/>
      <c r="AI2338" s="3"/>
      <c r="AJ2338" s="3"/>
      <c r="AK2338" s="3"/>
      <c r="AL2338" s="3"/>
      <c r="AM2338" s="1"/>
      <c r="AN2338" s="3"/>
      <c r="AO2338" s="3"/>
      <c r="AP2338" s="3"/>
      <c r="AQ2338" s="3"/>
      <c r="AR2338" s="3"/>
      <c r="AS2338" s="3"/>
      <c r="AT2338" s="3"/>
      <c r="AU2338" s="3"/>
      <c r="AV2338" s="3"/>
      <c r="AW2338" s="3"/>
      <c r="AX2338" s="3"/>
      <c r="AY2338" s="30"/>
      <c r="AZ2338" s="3"/>
      <c r="BA2338" s="3"/>
      <c r="BB2338" s="3"/>
      <c r="BC2338" s="3"/>
      <c r="BD2338" s="3"/>
      <c r="BE2338" s="3"/>
      <c r="BF2338" s="3"/>
      <c r="BG2338" s="3"/>
      <c r="BH2338" s="3"/>
      <c r="BI2338" s="3"/>
      <c r="BJ2338" s="3"/>
      <c r="BK2338" s="3"/>
      <c r="BL2338" s="3"/>
      <c r="BM2338" s="3"/>
      <c r="BN2338" s="3"/>
      <c r="BO2338" s="3"/>
      <c r="BP2338" s="29"/>
      <c r="BQ2338" s="34"/>
      <c r="BR2338" s="34"/>
      <c r="BS2338" s="34"/>
      <c r="BT2338" s="34"/>
      <c r="BU2338" s="34"/>
      <c r="BV2338" s="34"/>
      <c r="BW2338" s="34"/>
      <c r="BX2338" s="34"/>
      <c r="BY2338" s="31"/>
      <c r="BZ2338" s="31"/>
      <c r="CA2338" s="31"/>
      <c r="CB2338" s="31"/>
      <c r="CC2338" s="31"/>
      <c r="CD2338" s="31"/>
      <c r="CE2338" s="31"/>
      <c r="CF2338" s="31"/>
      <c r="CG2338" s="31"/>
      <c r="CH2338" s="31"/>
      <c r="CI2338" s="31"/>
      <c r="CJ2338" s="3"/>
      <c r="CK2338" s="3"/>
      <c r="CL2338" s="3"/>
      <c r="CM2338" s="3"/>
      <c r="CN2338" s="3"/>
      <c r="CO2338" s="3"/>
      <c r="CP2338" s="3"/>
      <c r="CQ2338" s="3"/>
      <c r="CR2338" s="3"/>
      <c r="CS2338" s="3"/>
      <c r="CT2338" s="3"/>
      <c r="CU2338" s="3"/>
    </row>
    <row r="2339" spans="1:99" x14ac:dyDescent="0.15">
      <c r="A2339" s="3"/>
      <c r="B2339" s="3"/>
      <c r="C2339" s="3"/>
      <c r="D2339" s="3"/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4"/>
      <c r="AD2339" s="3"/>
      <c r="AE2339" s="3"/>
      <c r="AF2339" s="3"/>
      <c r="AG2339" s="3"/>
      <c r="AH2339" s="3"/>
      <c r="AI2339" s="3"/>
      <c r="AJ2339" s="3"/>
      <c r="AK2339" s="3"/>
      <c r="AL2339" s="3"/>
      <c r="AM2339" s="1"/>
      <c r="AN2339" s="3"/>
      <c r="AO2339" s="3"/>
      <c r="AP2339" s="3"/>
      <c r="AQ2339" s="3"/>
      <c r="AR2339" s="3"/>
      <c r="AS2339" s="3"/>
      <c r="AT2339" s="3"/>
      <c r="AU2339" s="3"/>
      <c r="AV2339" s="3"/>
      <c r="AW2339" s="3"/>
      <c r="AX2339" s="3"/>
      <c r="AY2339" s="30"/>
      <c r="AZ2339" s="3"/>
      <c r="BA2339" s="3"/>
      <c r="BB2339" s="3"/>
      <c r="BC2339" s="3"/>
      <c r="BD2339" s="3"/>
      <c r="BE2339" s="3"/>
      <c r="BF2339" s="3"/>
      <c r="BG2339" s="3"/>
      <c r="BH2339" s="3"/>
      <c r="BI2339" s="3"/>
      <c r="BJ2339" s="3"/>
      <c r="BK2339" s="3"/>
      <c r="BL2339" s="3"/>
      <c r="BM2339" s="3"/>
      <c r="BN2339" s="3"/>
      <c r="BO2339" s="3"/>
      <c r="BP2339" s="29"/>
      <c r="BQ2339" s="34"/>
      <c r="BR2339" s="34"/>
      <c r="BS2339" s="34"/>
      <c r="BT2339" s="34"/>
      <c r="BU2339" s="34"/>
      <c r="BV2339" s="34"/>
      <c r="BW2339" s="34"/>
      <c r="BX2339" s="34"/>
      <c r="BY2339" s="31"/>
      <c r="BZ2339" s="31"/>
      <c r="CA2339" s="31"/>
      <c r="CB2339" s="31"/>
      <c r="CC2339" s="31"/>
      <c r="CD2339" s="31"/>
      <c r="CE2339" s="31"/>
      <c r="CF2339" s="31"/>
      <c r="CG2339" s="31"/>
      <c r="CH2339" s="31"/>
      <c r="CI2339" s="31"/>
      <c r="CJ2339" s="3"/>
      <c r="CK2339" s="3"/>
      <c r="CL2339" s="3"/>
      <c r="CM2339" s="3"/>
      <c r="CN2339" s="3"/>
      <c r="CO2339" s="3"/>
      <c r="CP2339" s="3"/>
      <c r="CQ2339" s="3"/>
      <c r="CR2339" s="3"/>
      <c r="CS2339" s="3"/>
      <c r="CT2339" s="3"/>
      <c r="CU2339" s="3"/>
    </row>
    <row r="2340" spans="1:99" x14ac:dyDescent="0.15">
      <c r="A2340" s="3"/>
      <c r="B2340" s="3"/>
      <c r="C2340" s="3"/>
      <c r="D2340" s="3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4"/>
      <c r="AD2340" s="3"/>
      <c r="AE2340" s="3"/>
      <c r="AF2340" s="3"/>
      <c r="AG2340" s="3"/>
      <c r="AH2340" s="3"/>
      <c r="AI2340" s="3"/>
      <c r="AJ2340" s="3"/>
      <c r="AK2340" s="3"/>
      <c r="AL2340" s="3"/>
      <c r="AM2340" s="1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0"/>
      <c r="AZ2340" s="3"/>
      <c r="BA2340" s="3"/>
      <c r="BB2340" s="3"/>
      <c r="BC2340" s="3"/>
      <c r="BD2340" s="3"/>
      <c r="BE2340" s="3"/>
      <c r="BF2340" s="3"/>
      <c r="BG2340" s="3"/>
      <c r="BH2340" s="3"/>
      <c r="BI2340" s="3"/>
      <c r="BJ2340" s="3"/>
      <c r="BK2340" s="3"/>
      <c r="BL2340" s="3"/>
      <c r="BM2340" s="3"/>
      <c r="BN2340" s="3"/>
      <c r="BO2340" s="3"/>
      <c r="BP2340" s="29"/>
      <c r="BQ2340" s="34"/>
      <c r="BR2340" s="34"/>
      <c r="BS2340" s="34"/>
      <c r="BT2340" s="34"/>
      <c r="BU2340" s="34"/>
      <c r="BV2340" s="34"/>
      <c r="BW2340" s="34"/>
      <c r="BX2340" s="34"/>
      <c r="BY2340" s="31"/>
      <c r="BZ2340" s="31"/>
      <c r="CA2340" s="31"/>
      <c r="CB2340" s="31"/>
      <c r="CC2340" s="31"/>
      <c r="CD2340" s="31"/>
      <c r="CE2340" s="31"/>
      <c r="CF2340" s="31"/>
      <c r="CG2340" s="31"/>
      <c r="CH2340" s="31"/>
      <c r="CI2340" s="31"/>
      <c r="CJ2340" s="3"/>
      <c r="CK2340" s="3"/>
      <c r="CL2340" s="3"/>
      <c r="CM2340" s="3"/>
      <c r="CN2340" s="3"/>
      <c r="CO2340" s="3"/>
      <c r="CP2340" s="3"/>
      <c r="CQ2340" s="3"/>
      <c r="CR2340" s="3"/>
      <c r="CS2340" s="3"/>
      <c r="CT2340" s="3"/>
      <c r="CU2340" s="3"/>
    </row>
    <row r="2341" spans="1:99" x14ac:dyDescent="0.15">
      <c r="A2341" s="3"/>
      <c r="B2341" s="3"/>
      <c r="C2341" s="3"/>
      <c r="D2341" s="3"/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4"/>
      <c r="AD2341" s="3"/>
      <c r="AE2341" s="3"/>
      <c r="AF2341" s="3"/>
      <c r="AG2341" s="3"/>
      <c r="AH2341" s="3"/>
      <c r="AI2341" s="3"/>
      <c r="AJ2341" s="3"/>
      <c r="AK2341" s="3"/>
      <c r="AL2341" s="3"/>
      <c r="AM2341" s="1"/>
      <c r="AN2341" s="3"/>
      <c r="AO2341" s="3"/>
      <c r="AP2341" s="3"/>
      <c r="AQ2341" s="3"/>
      <c r="AR2341" s="3"/>
      <c r="AS2341" s="3"/>
      <c r="AT2341" s="3"/>
      <c r="AU2341" s="3"/>
      <c r="AV2341" s="3"/>
      <c r="AW2341" s="3"/>
      <c r="AX2341" s="3"/>
      <c r="AY2341" s="30"/>
      <c r="AZ2341" s="3"/>
      <c r="BA2341" s="3"/>
      <c r="BB2341" s="3"/>
      <c r="BC2341" s="3"/>
      <c r="BD2341" s="3"/>
      <c r="BE2341" s="3"/>
      <c r="BF2341" s="3"/>
      <c r="BG2341" s="3"/>
      <c r="BH2341" s="3"/>
      <c r="BI2341" s="3"/>
      <c r="BJ2341" s="3"/>
      <c r="BK2341" s="3"/>
      <c r="BL2341" s="3"/>
      <c r="BM2341" s="3"/>
      <c r="BN2341" s="3"/>
      <c r="BO2341" s="3"/>
      <c r="BP2341" s="29"/>
      <c r="BQ2341" s="34"/>
      <c r="BR2341" s="34"/>
      <c r="BS2341" s="34"/>
      <c r="BT2341" s="34"/>
      <c r="BU2341" s="34"/>
      <c r="BV2341" s="34"/>
      <c r="BW2341" s="34"/>
      <c r="BX2341" s="34"/>
      <c r="BY2341" s="31"/>
      <c r="BZ2341" s="31"/>
      <c r="CA2341" s="31"/>
      <c r="CB2341" s="31"/>
      <c r="CC2341" s="31"/>
      <c r="CD2341" s="31"/>
      <c r="CE2341" s="31"/>
      <c r="CF2341" s="31"/>
      <c r="CG2341" s="31"/>
      <c r="CH2341" s="31"/>
      <c r="CI2341" s="31"/>
      <c r="CJ2341" s="3"/>
      <c r="CK2341" s="3"/>
      <c r="CL2341" s="3"/>
      <c r="CM2341" s="3"/>
      <c r="CN2341" s="3"/>
      <c r="CO2341" s="3"/>
      <c r="CP2341" s="3"/>
      <c r="CQ2341" s="3"/>
      <c r="CR2341" s="3"/>
      <c r="CS2341" s="3"/>
      <c r="CT2341" s="3"/>
      <c r="CU2341" s="3"/>
    </row>
    <row r="2342" spans="1:99" x14ac:dyDescent="0.15">
      <c r="A2342" s="3"/>
      <c r="B2342" s="3"/>
      <c r="C2342" s="3"/>
      <c r="D2342" s="3"/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4"/>
      <c r="AD2342" s="3"/>
      <c r="AE2342" s="3"/>
      <c r="AF2342" s="3"/>
      <c r="AG2342" s="3"/>
      <c r="AH2342" s="3"/>
      <c r="AI2342" s="3"/>
      <c r="AJ2342" s="3"/>
      <c r="AK2342" s="3"/>
      <c r="AL2342" s="3"/>
      <c r="AM2342" s="1"/>
      <c r="AN2342" s="3"/>
      <c r="AO2342" s="3"/>
      <c r="AP2342" s="3"/>
      <c r="AQ2342" s="3"/>
      <c r="AR2342" s="3"/>
      <c r="AS2342" s="3"/>
      <c r="AT2342" s="3"/>
      <c r="AU2342" s="3"/>
      <c r="AV2342" s="3"/>
      <c r="AW2342" s="3"/>
      <c r="AX2342" s="3"/>
      <c r="AY2342" s="30"/>
      <c r="AZ2342" s="3"/>
      <c r="BA2342" s="3"/>
      <c r="BB2342" s="3"/>
      <c r="BC2342" s="3"/>
      <c r="BD2342" s="3"/>
      <c r="BE2342" s="3"/>
      <c r="BF2342" s="3"/>
      <c r="BG2342" s="3"/>
      <c r="BH2342" s="3"/>
      <c r="BI2342" s="3"/>
      <c r="BJ2342" s="3"/>
      <c r="BK2342" s="3"/>
      <c r="BL2342" s="3"/>
      <c r="BM2342" s="3"/>
      <c r="BN2342" s="3"/>
      <c r="BO2342" s="3"/>
      <c r="BP2342" s="29"/>
      <c r="BQ2342" s="34"/>
      <c r="BR2342" s="34"/>
      <c r="BS2342" s="34"/>
      <c r="BT2342" s="34"/>
      <c r="BU2342" s="34"/>
      <c r="BV2342" s="34"/>
      <c r="BW2342" s="34"/>
      <c r="BX2342" s="34"/>
      <c r="BY2342" s="31"/>
      <c r="BZ2342" s="31"/>
      <c r="CA2342" s="31"/>
      <c r="CB2342" s="31"/>
      <c r="CC2342" s="31"/>
      <c r="CD2342" s="31"/>
      <c r="CE2342" s="31"/>
      <c r="CF2342" s="31"/>
      <c r="CG2342" s="31"/>
      <c r="CH2342" s="31"/>
      <c r="CI2342" s="31"/>
      <c r="CJ2342" s="3"/>
      <c r="CK2342" s="3"/>
      <c r="CL2342" s="3"/>
      <c r="CM2342" s="3"/>
      <c r="CN2342" s="3"/>
      <c r="CO2342" s="3"/>
      <c r="CP2342" s="3"/>
      <c r="CQ2342" s="3"/>
      <c r="CR2342" s="3"/>
      <c r="CS2342" s="3"/>
      <c r="CT2342" s="3"/>
      <c r="CU2342" s="3"/>
    </row>
    <row r="2343" spans="1:99" x14ac:dyDescent="0.15">
      <c r="A2343" s="3"/>
      <c r="B2343" s="3"/>
      <c r="C2343" s="3"/>
      <c r="D2343" s="3"/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4"/>
      <c r="AD2343" s="3"/>
      <c r="AE2343" s="3"/>
      <c r="AF2343" s="3"/>
      <c r="AG2343" s="3"/>
      <c r="AH2343" s="3"/>
      <c r="AI2343" s="3"/>
      <c r="AJ2343" s="3"/>
      <c r="AK2343" s="3"/>
      <c r="AL2343" s="3"/>
      <c r="AM2343" s="1"/>
      <c r="AN2343" s="3"/>
      <c r="AO2343" s="3"/>
      <c r="AP2343" s="3"/>
      <c r="AQ2343" s="3"/>
      <c r="AR2343" s="3"/>
      <c r="AS2343" s="3"/>
      <c r="AT2343" s="3"/>
      <c r="AU2343" s="3"/>
      <c r="AV2343" s="3"/>
      <c r="AW2343" s="3"/>
      <c r="AX2343" s="3"/>
      <c r="AY2343" s="30"/>
      <c r="AZ2343" s="3"/>
      <c r="BA2343" s="3"/>
      <c r="BB2343" s="3"/>
      <c r="BC2343" s="3"/>
      <c r="BD2343" s="3"/>
      <c r="BE2343" s="3"/>
      <c r="BF2343" s="3"/>
      <c r="BG2343" s="3"/>
      <c r="BH2343" s="3"/>
      <c r="BI2343" s="3"/>
      <c r="BJ2343" s="3"/>
      <c r="BK2343" s="3"/>
      <c r="BL2343" s="3"/>
      <c r="BM2343" s="3"/>
      <c r="BN2343" s="3"/>
      <c r="BO2343" s="3"/>
      <c r="BP2343" s="29"/>
      <c r="BQ2343" s="34"/>
      <c r="BR2343" s="34"/>
      <c r="BS2343" s="34"/>
      <c r="BT2343" s="34"/>
      <c r="BU2343" s="34"/>
      <c r="BV2343" s="34"/>
      <c r="BW2343" s="34"/>
      <c r="BX2343" s="34"/>
      <c r="BY2343" s="31"/>
      <c r="BZ2343" s="31"/>
      <c r="CA2343" s="31"/>
      <c r="CB2343" s="31"/>
      <c r="CC2343" s="31"/>
      <c r="CD2343" s="31"/>
      <c r="CE2343" s="31"/>
      <c r="CF2343" s="31"/>
      <c r="CG2343" s="31"/>
      <c r="CH2343" s="31"/>
      <c r="CI2343" s="31"/>
      <c r="CJ2343" s="3"/>
      <c r="CK2343" s="3"/>
      <c r="CL2343" s="3"/>
      <c r="CM2343" s="3"/>
      <c r="CN2343" s="3"/>
      <c r="CO2343" s="3"/>
      <c r="CP2343" s="3"/>
      <c r="CQ2343" s="3"/>
      <c r="CR2343" s="3"/>
      <c r="CS2343" s="3"/>
      <c r="CT2343" s="3"/>
      <c r="CU2343" s="3"/>
    </row>
    <row r="2344" spans="1:99" x14ac:dyDescent="0.15">
      <c r="A2344" s="3"/>
      <c r="B2344" s="3"/>
      <c r="C2344" s="3"/>
      <c r="D2344" s="3"/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4"/>
      <c r="AD2344" s="3"/>
      <c r="AE2344" s="3"/>
      <c r="AF2344" s="3"/>
      <c r="AG2344" s="3"/>
      <c r="AH2344" s="3"/>
      <c r="AI2344" s="3"/>
      <c r="AJ2344" s="3"/>
      <c r="AK2344" s="3"/>
      <c r="AL2344" s="3"/>
      <c r="AM2344" s="1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"/>
      <c r="AY2344" s="30"/>
      <c r="AZ2344" s="3"/>
      <c r="BA2344" s="3"/>
      <c r="BB2344" s="3"/>
      <c r="BC2344" s="3"/>
      <c r="BD2344" s="3"/>
      <c r="BE2344" s="3"/>
      <c r="BF2344" s="3"/>
      <c r="BG2344" s="3"/>
      <c r="BH2344" s="3"/>
      <c r="BI2344" s="3"/>
      <c r="BJ2344" s="3"/>
      <c r="BK2344" s="3"/>
      <c r="BL2344" s="3"/>
      <c r="BM2344" s="3"/>
      <c r="BN2344" s="3"/>
      <c r="BO2344" s="3"/>
      <c r="BP2344" s="29"/>
      <c r="BQ2344" s="34"/>
      <c r="BR2344" s="34"/>
      <c r="BS2344" s="34"/>
      <c r="BT2344" s="34"/>
      <c r="BU2344" s="34"/>
      <c r="BV2344" s="34"/>
      <c r="BW2344" s="34"/>
      <c r="BX2344" s="34"/>
      <c r="BY2344" s="31"/>
      <c r="BZ2344" s="31"/>
      <c r="CA2344" s="31"/>
      <c r="CB2344" s="31"/>
      <c r="CC2344" s="31"/>
      <c r="CD2344" s="31"/>
      <c r="CE2344" s="31"/>
      <c r="CF2344" s="31"/>
      <c r="CG2344" s="31"/>
      <c r="CH2344" s="31"/>
      <c r="CI2344" s="31"/>
      <c r="CJ2344" s="3"/>
      <c r="CK2344" s="3"/>
      <c r="CL2344" s="3"/>
      <c r="CM2344" s="3"/>
      <c r="CN2344" s="3"/>
      <c r="CO2344" s="3"/>
      <c r="CP2344" s="3"/>
      <c r="CQ2344" s="3"/>
      <c r="CR2344" s="3"/>
      <c r="CS2344" s="3"/>
      <c r="CT2344" s="3"/>
      <c r="CU2344" s="3"/>
    </row>
    <row r="2345" spans="1:99" x14ac:dyDescent="0.15">
      <c r="A2345" s="3"/>
      <c r="B2345" s="3"/>
      <c r="C2345" s="3"/>
      <c r="D2345" s="3"/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4"/>
      <c r="AD2345" s="3"/>
      <c r="AE2345" s="3"/>
      <c r="AF2345" s="3"/>
      <c r="AG2345" s="3"/>
      <c r="AH2345" s="3"/>
      <c r="AI2345" s="3"/>
      <c r="AJ2345" s="3"/>
      <c r="AK2345" s="3"/>
      <c r="AL2345" s="3"/>
      <c r="AM2345" s="1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  <c r="AX2345" s="3"/>
      <c r="AY2345" s="30"/>
      <c r="AZ2345" s="3"/>
      <c r="BA2345" s="3"/>
      <c r="BB2345" s="3"/>
      <c r="BC2345" s="3"/>
      <c r="BD2345" s="3"/>
      <c r="BE2345" s="3"/>
      <c r="BF2345" s="3"/>
      <c r="BG2345" s="3"/>
      <c r="BH2345" s="3"/>
      <c r="BI2345" s="3"/>
      <c r="BJ2345" s="3"/>
      <c r="BK2345" s="3"/>
      <c r="BL2345" s="3"/>
      <c r="BM2345" s="3"/>
      <c r="BN2345" s="3"/>
      <c r="BO2345" s="3"/>
      <c r="BP2345" s="29"/>
      <c r="BQ2345" s="34"/>
      <c r="BR2345" s="34"/>
      <c r="BS2345" s="34"/>
      <c r="BT2345" s="34"/>
      <c r="BU2345" s="34"/>
      <c r="BV2345" s="34"/>
      <c r="BW2345" s="34"/>
      <c r="BX2345" s="34"/>
      <c r="BY2345" s="31"/>
      <c r="BZ2345" s="31"/>
      <c r="CA2345" s="31"/>
      <c r="CB2345" s="31"/>
      <c r="CC2345" s="31"/>
      <c r="CD2345" s="31"/>
      <c r="CE2345" s="31"/>
      <c r="CF2345" s="31"/>
      <c r="CG2345" s="31"/>
      <c r="CH2345" s="31"/>
      <c r="CI2345" s="31"/>
      <c r="CJ2345" s="3"/>
      <c r="CK2345" s="3"/>
      <c r="CL2345" s="3"/>
      <c r="CM2345" s="3"/>
      <c r="CN2345" s="3"/>
      <c r="CO2345" s="3"/>
      <c r="CP2345" s="3"/>
      <c r="CQ2345" s="3"/>
      <c r="CR2345" s="3"/>
      <c r="CS2345" s="3"/>
      <c r="CT2345" s="3"/>
      <c r="CU2345" s="3"/>
    </row>
    <row r="2346" spans="1:99" x14ac:dyDescent="0.15">
      <c r="A2346" s="3"/>
      <c r="B2346" s="3"/>
      <c r="C2346" s="3"/>
      <c r="D2346" s="3"/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4"/>
      <c r="AD2346" s="3"/>
      <c r="AE2346" s="3"/>
      <c r="AF2346" s="3"/>
      <c r="AG2346" s="3"/>
      <c r="AH2346" s="3"/>
      <c r="AI2346" s="3"/>
      <c r="AJ2346" s="3"/>
      <c r="AK2346" s="3"/>
      <c r="AL2346" s="3"/>
      <c r="AM2346" s="1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"/>
      <c r="AY2346" s="30"/>
      <c r="AZ2346" s="3"/>
      <c r="BA2346" s="3"/>
      <c r="BB2346" s="3"/>
      <c r="BC2346" s="3"/>
      <c r="BD2346" s="3"/>
      <c r="BE2346" s="3"/>
      <c r="BF2346" s="3"/>
      <c r="BG2346" s="3"/>
      <c r="BH2346" s="3"/>
      <c r="BI2346" s="3"/>
      <c r="BJ2346" s="3"/>
      <c r="BK2346" s="3"/>
      <c r="BL2346" s="3"/>
      <c r="BM2346" s="3"/>
      <c r="BN2346" s="3"/>
      <c r="BO2346" s="3"/>
      <c r="BP2346" s="29"/>
      <c r="BQ2346" s="34"/>
      <c r="BR2346" s="34"/>
      <c r="BS2346" s="34"/>
      <c r="BT2346" s="34"/>
      <c r="BU2346" s="34"/>
      <c r="BV2346" s="34"/>
      <c r="BW2346" s="34"/>
      <c r="BX2346" s="34"/>
      <c r="BY2346" s="31"/>
      <c r="BZ2346" s="31"/>
      <c r="CA2346" s="31"/>
      <c r="CB2346" s="31"/>
      <c r="CC2346" s="31"/>
      <c r="CD2346" s="31"/>
      <c r="CE2346" s="31"/>
      <c r="CF2346" s="31"/>
      <c r="CG2346" s="31"/>
      <c r="CH2346" s="31"/>
      <c r="CI2346" s="31"/>
      <c r="CJ2346" s="3"/>
      <c r="CK2346" s="3"/>
      <c r="CL2346" s="3"/>
      <c r="CM2346" s="3"/>
      <c r="CN2346" s="3"/>
      <c r="CO2346" s="3"/>
      <c r="CP2346" s="3"/>
      <c r="CQ2346" s="3"/>
      <c r="CR2346" s="3"/>
      <c r="CS2346" s="3"/>
      <c r="CT2346" s="3"/>
      <c r="CU2346" s="3"/>
    </row>
    <row r="2347" spans="1:99" x14ac:dyDescent="0.15">
      <c r="A2347" s="3"/>
      <c r="B2347" s="3"/>
      <c r="C2347" s="3"/>
      <c r="D2347" s="3"/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4"/>
      <c r="AD2347" s="3"/>
      <c r="AE2347" s="3"/>
      <c r="AF2347" s="3"/>
      <c r="AG2347" s="3"/>
      <c r="AH2347" s="3"/>
      <c r="AI2347" s="3"/>
      <c r="AJ2347" s="3"/>
      <c r="AK2347" s="3"/>
      <c r="AL2347" s="3"/>
      <c r="AM2347" s="1"/>
      <c r="AN2347" s="3"/>
      <c r="AO2347" s="3"/>
      <c r="AP2347" s="3"/>
      <c r="AQ2347" s="3"/>
      <c r="AR2347" s="3"/>
      <c r="AS2347" s="3"/>
      <c r="AT2347" s="3"/>
      <c r="AU2347" s="3"/>
      <c r="AV2347" s="3"/>
      <c r="AW2347" s="3"/>
      <c r="AX2347" s="3"/>
      <c r="AY2347" s="30"/>
      <c r="AZ2347" s="3"/>
      <c r="BA2347" s="3"/>
      <c r="BB2347" s="3"/>
      <c r="BC2347" s="3"/>
      <c r="BD2347" s="3"/>
      <c r="BE2347" s="3"/>
      <c r="BF2347" s="3"/>
      <c r="BG2347" s="3"/>
      <c r="BH2347" s="3"/>
      <c r="BI2347" s="3"/>
      <c r="BJ2347" s="3"/>
      <c r="BK2347" s="3"/>
      <c r="BL2347" s="3"/>
      <c r="BM2347" s="3"/>
      <c r="BN2347" s="3"/>
      <c r="BO2347" s="3"/>
      <c r="BP2347" s="29"/>
      <c r="BQ2347" s="34"/>
      <c r="BR2347" s="34"/>
      <c r="BS2347" s="34"/>
      <c r="BT2347" s="34"/>
      <c r="BU2347" s="34"/>
      <c r="BV2347" s="34"/>
      <c r="BW2347" s="34"/>
      <c r="BX2347" s="34"/>
      <c r="BY2347" s="31"/>
      <c r="BZ2347" s="31"/>
      <c r="CA2347" s="31"/>
      <c r="CB2347" s="31"/>
      <c r="CC2347" s="31"/>
      <c r="CD2347" s="31"/>
      <c r="CE2347" s="31"/>
      <c r="CF2347" s="31"/>
      <c r="CG2347" s="31"/>
      <c r="CH2347" s="31"/>
      <c r="CI2347" s="31"/>
      <c r="CJ2347" s="3"/>
      <c r="CK2347" s="3"/>
      <c r="CL2347" s="3"/>
      <c r="CM2347" s="3"/>
      <c r="CN2347" s="3"/>
      <c r="CO2347" s="3"/>
      <c r="CP2347" s="3"/>
      <c r="CQ2347" s="3"/>
      <c r="CR2347" s="3"/>
      <c r="CS2347" s="3"/>
      <c r="CT2347" s="3"/>
      <c r="CU2347" s="3"/>
    </row>
    <row r="2348" spans="1:99" x14ac:dyDescent="0.15">
      <c r="A2348" s="3"/>
      <c r="B2348" s="3"/>
      <c r="C2348" s="3"/>
      <c r="D2348" s="3"/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4"/>
      <c r="AD2348" s="3"/>
      <c r="AE2348" s="3"/>
      <c r="AF2348" s="3"/>
      <c r="AG2348" s="3"/>
      <c r="AH2348" s="3"/>
      <c r="AI2348" s="3"/>
      <c r="AJ2348" s="3"/>
      <c r="AK2348" s="3"/>
      <c r="AL2348" s="3"/>
      <c r="AM2348" s="1"/>
      <c r="AN2348" s="3"/>
      <c r="AO2348" s="3"/>
      <c r="AP2348" s="3"/>
      <c r="AQ2348" s="3"/>
      <c r="AR2348" s="3"/>
      <c r="AS2348" s="3"/>
      <c r="AT2348" s="3"/>
      <c r="AU2348" s="3"/>
      <c r="AV2348" s="3"/>
      <c r="AW2348" s="3"/>
      <c r="AX2348" s="3"/>
      <c r="AY2348" s="30"/>
      <c r="AZ2348" s="3"/>
      <c r="BA2348" s="3"/>
      <c r="BB2348" s="3"/>
      <c r="BC2348" s="3"/>
      <c r="BD2348" s="3"/>
      <c r="BE2348" s="3"/>
      <c r="BF2348" s="3"/>
      <c r="BG2348" s="3"/>
      <c r="BH2348" s="3"/>
      <c r="BI2348" s="3"/>
      <c r="BJ2348" s="3"/>
      <c r="BK2348" s="3"/>
      <c r="BL2348" s="3"/>
      <c r="BM2348" s="3"/>
      <c r="BN2348" s="3"/>
      <c r="BO2348" s="3"/>
      <c r="BP2348" s="29"/>
      <c r="BQ2348" s="34"/>
      <c r="BR2348" s="34"/>
      <c r="BS2348" s="34"/>
      <c r="BT2348" s="34"/>
      <c r="BU2348" s="34"/>
      <c r="BV2348" s="34"/>
      <c r="BW2348" s="34"/>
      <c r="BX2348" s="34"/>
      <c r="BY2348" s="31"/>
      <c r="BZ2348" s="31"/>
      <c r="CA2348" s="31"/>
      <c r="CB2348" s="31"/>
      <c r="CC2348" s="31"/>
      <c r="CD2348" s="31"/>
      <c r="CE2348" s="31"/>
      <c r="CF2348" s="31"/>
      <c r="CG2348" s="31"/>
      <c r="CH2348" s="31"/>
      <c r="CI2348" s="31"/>
      <c r="CJ2348" s="3"/>
      <c r="CK2348" s="3"/>
      <c r="CL2348" s="3"/>
      <c r="CM2348" s="3"/>
      <c r="CN2348" s="3"/>
      <c r="CO2348" s="3"/>
      <c r="CP2348" s="3"/>
      <c r="CQ2348" s="3"/>
      <c r="CR2348" s="3"/>
      <c r="CS2348" s="3"/>
      <c r="CT2348" s="3"/>
      <c r="CU2348" s="3"/>
    </row>
    <row r="2349" spans="1:99" x14ac:dyDescent="0.15">
      <c r="A2349" s="3"/>
      <c r="B2349" s="3"/>
      <c r="C2349" s="3"/>
      <c r="D2349" s="3"/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4"/>
      <c r="AD2349" s="3"/>
      <c r="AE2349" s="3"/>
      <c r="AF2349" s="3"/>
      <c r="AG2349" s="3"/>
      <c r="AH2349" s="3"/>
      <c r="AI2349" s="3"/>
      <c r="AJ2349" s="3"/>
      <c r="AK2349" s="3"/>
      <c r="AL2349" s="3"/>
      <c r="AM2349" s="1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  <c r="AX2349" s="3"/>
      <c r="AY2349" s="30"/>
      <c r="AZ2349" s="3"/>
      <c r="BA2349" s="3"/>
      <c r="BB2349" s="3"/>
      <c r="BC2349" s="3"/>
      <c r="BD2349" s="3"/>
      <c r="BE2349" s="3"/>
      <c r="BF2349" s="3"/>
      <c r="BG2349" s="3"/>
      <c r="BH2349" s="3"/>
      <c r="BI2349" s="3"/>
      <c r="BJ2349" s="3"/>
      <c r="BK2349" s="3"/>
      <c r="BL2349" s="3"/>
      <c r="BM2349" s="3"/>
      <c r="BN2349" s="3"/>
      <c r="BO2349" s="3"/>
      <c r="BP2349" s="29"/>
      <c r="BQ2349" s="34"/>
      <c r="BR2349" s="34"/>
      <c r="BS2349" s="34"/>
      <c r="BT2349" s="34"/>
      <c r="BU2349" s="34"/>
      <c r="BV2349" s="34"/>
      <c r="BW2349" s="34"/>
      <c r="BX2349" s="34"/>
      <c r="BY2349" s="31"/>
      <c r="BZ2349" s="31"/>
      <c r="CA2349" s="31"/>
      <c r="CB2349" s="31"/>
      <c r="CC2349" s="31"/>
      <c r="CD2349" s="31"/>
      <c r="CE2349" s="31"/>
      <c r="CF2349" s="31"/>
      <c r="CG2349" s="31"/>
      <c r="CH2349" s="31"/>
      <c r="CI2349" s="31"/>
      <c r="CJ2349" s="3"/>
      <c r="CK2349" s="3"/>
      <c r="CL2349" s="3"/>
      <c r="CM2349" s="3"/>
      <c r="CN2349" s="3"/>
      <c r="CO2349" s="3"/>
      <c r="CP2349" s="3"/>
      <c r="CQ2349" s="3"/>
      <c r="CR2349" s="3"/>
      <c r="CS2349" s="3"/>
      <c r="CT2349" s="3"/>
      <c r="CU2349" s="3"/>
    </row>
    <row r="2350" spans="1:99" x14ac:dyDescent="0.15">
      <c r="A2350" s="3"/>
      <c r="B2350" s="3"/>
      <c r="C2350" s="3"/>
      <c r="D2350" s="3"/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4"/>
      <c r="AD2350" s="3"/>
      <c r="AE2350" s="3"/>
      <c r="AF2350" s="3"/>
      <c r="AG2350" s="3"/>
      <c r="AH2350" s="3"/>
      <c r="AI2350" s="3"/>
      <c r="AJ2350" s="3"/>
      <c r="AK2350" s="3"/>
      <c r="AL2350" s="3"/>
      <c r="AM2350" s="1"/>
      <c r="AN2350" s="3"/>
      <c r="AO2350" s="3"/>
      <c r="AP2350" s="3"/>
      <c r="AQ2350" s="3"/>
      <c r="AR2350" s="3"/>
      <c r="AS2350" s="3"/>
      <c r="AT2350" s="3"/>
      <c r="AU2350" s="3"/>
      <c r="AV2350" s="3"/>
      <c r="AW2350" s="3"/>
      <c r="AX2350" s="3"/>
      <c r="AY2350" s="30"/>
      <c r="AZ2350" s="3"/>
      <c r="BA2350" s="3"/>
      <c r="BB2350" s="3"/>
      <c r="BC2350" s="3"/>
      <c r="BD2350" s="3"/>
      <c r="BE2350" s="3"/>
      <c r="BF2350" s="3"/>
      <c r="BG2350" s="3"/>
      <c r="BH2350" s="3"/>
      <c r="BI2350" s="3"/>
      <c r="BJ2350" s="3"/>
      <c r="BK2350" s="3"/>
      <c r="BL2350" s="3"/>
      <c r="BM2350" s="3"/>
      <c r="BN2350" s="3"/>
      <c r="BO2350" s="3"/>
      <c r="BP2350" s="29"/>
      <c r="BQ2350" s="34"/>
      <c r="BR2350" s="34"/>
      <c r="BS2350" s="34"/>
      <c r="BT2350" s="34"/>
      <c r="BU2350" s="34"/>
      <c r="BV2350" s="34"/>
      <c r="BW2350" s="34"/>
      <c r="BX2350" s="34"/>
      <c r="BY2350" s="31"/>
      <c r="BZ2350" s="31"/>
      <c r="CA2350" s="31"/>
      <c r="CB2350" s="31"/>
      <c r="CC2350" s="31"/>
      <c r="CD2350" s="31"/>
      <c r="CE2350" s="31"/>
      <c r="CF2350" s="31"/>
      <c r="CG2350" s="31"/>
      <c r="CH2350" s="31"/>
      <c r="CI2350" s="31"/>
      <c r="CJ2350" s="3"/>
      <c r="CK2350" s="3"/>
      <c r="CL2350" s="3"/>
      <c r="CM2350" s="3"/>
      <c r="CN2350" s="3"/>
      <c r="CO2350" s="3"/>
      <c r="CP2350" s="3"/>
      <c r="CQ2350" s="3"/>
      <c r="CR2350" s="3"/>
      <c r="CS2350" s="3"/>
      <c r="CT2350" s="3"/>
      <c r="CU2350" s="3"/>
    </row>
    <row r="2351" spans="1:99" x14ac:dyDescent="0.15">
      <c r="A2351" s="3"/>
      <c r="B2351" s="3"/>
      <c r="C2351" s="3"/>
      <c r="D2351" s="3"/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4"/>
      <c r="AD2351" s="3"/>
      <c r="AE2351" s="3"/>
      <c r="AF2351" s="3"/>
      <c r="AG2351" s="3"/>
      <c r="AH2351" s="3"/>
      <c r="AI2351" s="3"/>
      <c r="AJ2351" s="3"/>
      <c r="AK2351" s="3"/>
      <c r="AL2351" s="3"/>
      <c r="AM2351" s="1"/>
      <c r="AN2351" s="3"/>
      <c r="AO2351" s="3"/>
      <c r="AP2351" s="3"/>
      <c r="AQ2351" s="3"/>
      <c r="AR2351" s="3"/>
      <c r="AS2351" s="3"/>
      <c r="AT2351" s="3"/>
      <c r="AU2351" s="3"/>
      <c r="AV2351" s="3"/>
      <c r="AW2351" s="3"/>
      <c r="AX2351" s="3"/>
      <c r="AY2351" s="30"/>
      <c r="AZ2351" s="3"/>
      <c r="BA2351" s="3"/>
      <c r="BB2351" s="3"/>
      <c r="BC2351" s="3"/>
      <c r="BD2351" s="3"/>
      <c r="BE2351" s="3"/>
      <c r="BF2351" s="3"/>
      <c r="BG2351" s="3"/>
      <c r="BH2351" s="3"/>
      <c r="BI2351" s="3"/>
      <c r="BJ2351" s="3"/>
      <c r="BK2351" s="3"/>
      <c r="BL2351" s="3"/>
      <c r="BM2351" s="3"/>
      <c r="BN2351" s="3"/>
      <c r="BO2351" s="3"/>
      <c r="BP2351" s="29"/>
      <c r="BQ2351" s="34"/>
      <c r="BR2351" s="34"/>
      <c r="BS2351" s="34"/>
      <c r="BT2351" s="34"/>
      <c r="BU2351" s="34"/>
      <c r="BV2351" s="34"/>
      <c r="BW2351" s="34"/>
      <c r="BX2351" s="34"/>
      <c r="BY2351" s="31"/>
      <c r="BZ2351" s="31"/>
      <c r="CA2351" s="31"/>
      <c r="CB2351" s="31"/>
      <c r="CC2351" s="31"/>
      <c r="CD2351" s="31"/>
      <c r="CE2351" s="31"/>
      <c r="CF2351" s="31"/>
      <c r="CG2351" s="31"/>
      <c r="CH2351" s="31"/>
      <c r="CI2351" s="31"/>
      <c r="CJ2351" s="3"/>
      <c r="CK2351" s="3"/>
      <c r="CL2351" s="3"/>
      <c r="CM2351" s="3"/>
      <c r="CN2351" s="3"/>
      <c r="CO2351" s="3"/>
      <c r="CP2351" s="3"/>
      <c r="CQ2351" s="3"/>
      <c r="CR2351" s="3"/>
      <c r="CS2351" s="3"/>
      <c r="CT2351" s="3"/>
      <c r="CU2351" s="3"/>
    </row>
    <row r="2352" spans="1:99" x14ac:dyDescent="0.15">
      <c r="A2352" s="3"/>
      <c r="B2352" s="3"/>
      <c r="C2352" s="3"/>
      <c r="D2352" s="3"/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4"/>
      <c r="AD2352" s="3"/>
      <c r="AE2352" s="3"/>
      <c r="AF2352" s="3"/>
      <c r="AG2352" s="3"/>
      <c r="AH2352" s="3"/>
      <c r="AI2352" s="3"/>
      <c r="AJ2352" s="3"/>
      <c r="AK2352" s="3"/>
      <c r="AL2352" s="3"/>
      <c r="AM2352" s="1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30"/>
      <c r="AZ2352" s="3"/>
      <c r="BA2352" s="3"/>
      <c r="BB2352" s="3"/>
      <c r="BC2352" s="3"/>
      <c r="BD2352" s="3"/>
      <c r="BE2352" s="3"/>
      <c r="BF2352" s="3"/>
      <c r="BG2352" s="3"/>
      <c r="BH2352" s="3"/>
      <c r="BI2352" s="3"/>
      <c r="BJ2352" s="3"/>
      <c r="BK2352" s="3"/>
      <c r="BL2352" s="3"/>
      <c r="BM2352" s="3"/>
      <c r="BN2352" s="3"/>
      <c r="BO2352" s="3"/>
      <c r="BP2352" s="29"/>
      <c r="BQ2352" s="34"/>
      <c r="BR2352" s="34"/>
      <c r="BS2352" s="34"/>
      <c r="BT2352" s="34"/>
      <c r="BU2352" s="34"/>
      <c r="BV2352" s="34"/>
      <c r="BW2352" s="34"/>
      <c r="BX2352" s="34"/>
      <c r="BY2352" s="31"/>
      <c r="BZ2352" s="31"/>
      <c r="CA2352" s="31"/>
      <c r="CB2352" s="31"/>
      <c r="CC2352" s="31"/>
      <c r="CD2352" s="31"/>
      <c r="CE2352" s="31"/>
      <c r="CF2352" s="31"/>
      <c r="CG2352" s="31"/>
      <c r="CH2352" s="31"/>
      <c r="CI2352" s="31"/>
      <c r="CJ2352" s="3"/>
      <c r="CK2352" s="3"/>
      <c r="CL2352" s="3"/>
      <c r="CM2352" s="3"/>
      <c r="CN2352" s="3"/>
      <c r="CO2352" s="3"/>
      <c r="CP2352" s="3"/>
      <c r="CQ2352" s="3"/>
      <c r="CR2352" s="3"/>
      <c r="CS2352" s="3"/>
      <c r="CT2352" s="3"/>
      <c r="CU2352" s="3"/>
    </row>
    <row r="2353" spans="1:99" x14ac:dyDescent="0.15">
      <c r="A2353" s="3"/>
      <c r="B2353" s="3"/>
      <c r="C2353" s="3"/>
      <c r="D2353" s="3"/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4"/>
      <c r="AD2353" s="3"/>
      <c r="AE2353" s="3"/>
      <c r="AF2353" s="3"/>
      <c r="AG2353" s="3"/>
      <c r="AH2353" s="3"/>
      <c r="AI2353" s="3"/>
      <c r="AJ2353" s="3"/>
      <c r="AK2353" s="3"/>
      <c r="AL2353" s="3"/>
      <c r="AM2353" s="1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  <c r="AX2353" s="3"/>
      <c r="AY2353" s="30"/>
      <c r="AZ2353" s="3"/>
      <c r="BA2353" s="3"/>
      <c r="BB2353" s="3"/>
      <c r="BC2353" s="3"/>
      <c r="BD2353" s="3"/>
      <c r="BE2353" s="3"/>
      <c r="BF2353" s="3"/>
      <c r="BG2353" s="3"/>
      <c r="BH2353" s="3"/>
      <c r="BI2353" s="3"/>
      <c r="BJ2353" s="3"/>
      <c r="BK2353" s="3"/>
      <c r="BL2353" s="3"/>
      <c r="BM2353" s="3"/>
      <c r="BN2353" s="3"/>
      <c r="BO2353" s="3"/>
      <c r="BP2353" s="29"/>
      <c r="BQ2353" s="34"/>
      <c r="BR2353" s="34"/>
      <c r="BS2353" s="34"/>
      <c r="BT2353" s="34"/>
      <c r="BU2353" s="34"/>
      <c r="BV2353" s="34"/>
      <c r="BW2353" s="34"/>
      <c r="BX2353" s="34"/>
      <c r="BY2353" s="31"/>
      <c r="BZ2353" s="31"/>
      <c r="CA2353" s="31"/>
      <c r="CB2353" s="31"/>
      <c r="CC2353" s="31"/>
      <c r="CD2353" s="31"/>
      <c r="CE2353" s="31"/>
      <c r="CF2353" s="31"/>
      <c r="CG2353" s="31"/>
      <c r="CH2353" s="31"/>
      <c r="CI2353" s="31"/>
      <c r="CJ2353" s="3"/>
      <c r="CK2353" s="3"/>
      <c r="CL2353" s="3"/>
      <c r="CM2353" s="3"/>
      <c r="CN2353" s="3"/>
      <c r="CO2353" s="3"/>
      <c r="CP2353" s="3"/>
      <c r="CQ2353" s="3"/>
      <c r="CR2353" s="3"/>
      <c r="CS2353" s="3"/>
      <c r="CT2353" s="3"/>
      <c r="CU2353" s="3"/>
    </row>
    <row r="2354" spans="1:99" x14ac:dyDescent="0.15">
      <c r="A2354" s="3"/>
      <c r="B2354" s="3"/>
      <c r="C2354" s="3"/>
      <c r="D2354" s="3"/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4"/>
      <c r="AD2354" s="3"/>
      <c r="AE2354" s="3"/>
      <c r="AF2354" s="3"/>
      <c r="AG2354" s="3"/>
      <c r="AH2354" s="3"/>
      <c r="AI2354" s="3"/>
      <c r="AJ2354" s="3"/>
      <c r="AK2354" s="3"/>
      <c r="AL2354" s="3"/>
      <c r="AM2354" s="1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/>
      <c r="AY2354" s="30"/>
      <c r="AZ2354" s="3"/>
      <c r="BA2354" s="3"/>
      <c r="BB2354" s="3"/>
      <c r="BC2354" s="3"/>
      <c r="BD2354" s="3"/>
      <c r="BE2354" s="3"/>
      <c r="BF2354" s="3"/>
      <c r="BG2354" s="3"/>
      <c r="BH2354" s="3"/>
      <c r="BI2354" s="3"/>
      <c r="BJ2354" s="3"/>
      <c r="BK2354" s="3"/>
      <c r="BL2354" s="3"/>
      <c r="BM2354" s="3"/>
      <c r="BN2354" s="3"/>
      <c r="BO2354" s="3"/>
      <c r="BP2354" s="29"/>
      <c r="BQ2354" s="34"/>
      <c r="BR2354" s="34"/>
      <c r="BS2354" s="34"/>
      <c r="BT2354" s="34"/>
      <c r="BU2354" s="34"/>
      <c r="BV2354" s="34"/>
      <c r="BW2354" s="34"/>
      <c r="BX2354" s="34"/>
      <c r="BY2354" s="31"/>
      <c r="BZ2354" s="31"/>
      <c r="CA2354" s="31"/>
      <c r="CB2354" s="31"/>
      <c r="CC2354" s="31"/>
      <c r="CD2354" s="31"/>
      <c r="CE2354" s="31"/>
      <c r="CF2354" s="31"/>
      <c r="CG2354" s="31"/>
      <c r="CH2354" s="31"/>
      <c r="CI2354" s="31"/>
      <c r="CJ2354" s="3"/>
      <c r="CK2354" s="3"/>
      <c r="CL2354" s="3"/>
      <c r="CM2354" s="3"/>
      <c r="CN2354" s="3"/>
      <c r="CO2354" s="3"/>
      <c r="CP2354" s="3"/>
      <c r="CQ2354" s="3"/>
      <c r="CR2354" s="3"/>
      <c r="CS2354" s="3"/>
      <c r="CT2354" s="3"/>
      <c r="CU2354" s="3"/>
    </row>
    <row r="2355" spans="1:99" x14ac:dyDescent="0.15">
      <c r="A2355" s="3"/>
      <c r="B2355" s="3"/>
      <c r="C2355" s="3"/>
      <c r="D2355" s="3"/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4"/>
      <c r="AD2355" s="3"/>
      <c r="AE2355" s="3"/>
      <c r="AF2355" s="3"/>
      <c r="AG2355" s="3"/>
      <c r="AH2355" s="3"/>
      <c r="AI2355" s="3"/>
      <c r="AJ2355" s="3"/>
      <c r="AK2355" s="3"/>
      <c r="AL2355" s="3"/>
      <c r="AM2355" s="1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"/>
      <c r="AY2355" s="30"/>
      <c r="AZ2355" s="3"/>
      <c r="BA2355" s="3"/>
      <c r="BB2355" s="3"/>
      <c r="BC2355" s="3"/>
      <c r="BD2355" s="3"/>
      <c r="BE2355" s="3"/>
      <c r="BF2355" s="3"/>
      <c r="BG2355" s="3"/>
      <c r="BH2355" s="3"/>
      <c r="BI2355" s="3"/>
      <c r="BJ2355" s="3"/>
      <c r="BK2355" s="3"/>
      <c r="BL2355" s="3"/>
      <c r="BM2355" s="3"/>
      <c r="BN2355" s="3"/>
      <c r="BO2355" s="3"/>
      <c r="BP2355" s="29"/>
      <c r="BQ2355" s="34"/>
      <c r="BR2355" s="34"/>
      <c r="BS2355" s="34"/>
      <c r="BT2355" s="34"/>
      <c r="BU2355" s="34"/>
      <c r="BV2355" s="34"/>
      <c r="BW2355" s="34"/>
      <c r="BX2355" s="34"/>
      <c r="BY2355" s="31"/>
      <c r="BZ2355" s="31"/>
      <c r="CA2355" s="31"/>
      <c r="CB2355" s="31"/>
      <c r="CC2355" s="31"/>
      <c r="CD2355" s="31"/>
      <c r="CE2355" s="31"/>
      <c r="CF2355" s="31"/>
      <c r="CG2355" s="31"/>
      <c r="CH2355" s="31"/>
      <c r="CI2355" s="31"/>
      <c r="CJ2355" s="3"/>
      <c r="CK2355" s="3"/>
      <c r="CL2355" s="3"/>
      <c r="CM2355" s="3"/>
      <c r="CN2355" s="3"/>
      <c r="CO2355" s="3"/>
      <c r="CP2355" s="3"/>
      <c r="CQ2355" s="3"/>
      <c r="CR2355" s="3"/>
      <c r="CS2355" s="3"/>
      <c r="CT2355" s="3"/>
      <c r="CU2355" s="3"/>
    </row>
    <row r="2356" spans="1:99" x14ac:dyDescent="0.15">
      <c r="A2356" s="3"/>
      <c r="B2356" s="3"/>
      <c r="C2356" s="3"/>
      <c r="D2356" s="3"/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4"/>
      <c r="AD2356" s="3"/>
      <c r="AE2356" s="3"/>
      <c r="AF2356" s="3"/>
      <c r="AG2356" s="3"/>
      <c r="AH2356" s="3"/>
      <c r="AI2356" s="3"/>
      <c r="AJ2356" s="3"/>
      <c r="AK2356" s="3"/>
      <c r="AL2356" s="3"/>
      <c r="AM2356" s="1"/>
      <c r="AN2356" s="3"/>
      <c r="AO2356" s="3"/>
      <c r="AP2356" s="3"/>
      <c r="AQ2356" s="3"/>
      <c r="AR2356" s="3"/>
      <c r="AS2356" s="3"/>
      <c r="AT2356" s="3"/>
      <c r="AU2356" s="3"/>
      <c r="AV2356" s="3"/>
      <c r="AW2356" s="3"/>
      <c r="AX2356" s="3"/>
      <c r="AY2356" s="30"/>
      <c r="AZ2356" s="3"/>
      <c r="BA2356" s="3"/>
      <c r="BB2356" s="3"/>
      <c r="BC2356" s="3"/>
      <c r="BD2356" s="3"/>
      <c r="BE2356" s="3"/>
      <c r="BF2356" s="3"/>
      <c r="BG2356" s="3"/>
      <c r="BH2356" s="3"/>
      <c r="BI2356" s="3"/>
      <c r="BJ2356" s="3"/>
      <c r="BK2356" s="3"/>
      <c r="BL2356" s="3"/>
      <c r="BM2356" s="3"/>
      <c r="BN2356" s="3"/>
      <c r="BO2356" s="3"/>
      <c r="BP2356" s="29"/>
      <c r="BQ2356" s="34"/>
      <c r="BR2356" s="34"/>
      <c r="BS2356" s="34"/>
      <c r="BT2356" s="34"/>
      <c r="BU2356" s="34"/>
      <c r="BV2356" s="34"/>
      <c r="BW2356" s="34"/>
      <c r="BX2356" s="34"/>
      <c r="BY2356" s="31"/>
      <c r="BZ2356" s="31"/>
      <c r="CA2356" s="31"/>
      <c r="CB2356" s="31"/>
      <c r="CC2356" s="31"/>
      <c r="CD2356" s="31"/>
      <c r="CE2356" s="31"/>
      <c r="CF2356" s="31"/>
      <c r="CG2356" s="31"/>
      <c r="CH2356" s="31"/>
      <c r="CI2356" s="31"/>
      <c r="CJ2356" s="3"/>
      <c r="CK2356" s="3"/>
      <c r="CL2356" s="3"/>
      <c r="CM2356" s="3"/>
      <c r="CN2356" s="3"/>
      <c r="CO2356" s="3"/>
      <c r="CP2356" s="3"/>
      <c r="CQ2356" s="3"/>
      <c r="CR2356" s="3"/>
      <c r="CS2356" s="3"/>
      <c r="CT2356" s="3"/>
      <c r="CU2356" s="3"/>
    </row>
    <row r="2357" spans="1:99" x14ac:dyDescent="0.15">
      <c r="A2357" s="3"/>
      <c r="B2357" s="3"/>
      <c r="C2357" s="3"/>
      <c r="D2357" s="3"/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4"/>
      <c r="AD2357" s="3"/>
      <c r="AE2357" s="3"/>
      <c r="AF2357" s="3"/>
      <c r="AG2357" s="3"/>
      <c r="AH2357" s="3"/>
      <c r="AI2357" s="3"/>
      <c r="AJ2357" s="3"/>
      <c r="AK2357" s="3"/>
      <c r="AL2357" s="3"/>
      <c r="AM2357" s="1"/>
      <c r="AN2357" s="3"/>
      <c r="AO2357" s="3"/>
      <c r="AP2357" s="3"/>
      <c r="AQ2357" s="3"/>
      <c r="AR2357" s="3"/>
      <c r="AS2357" s="3"/>
      <c r="AT2357" s="3"/>
      <c r="AU2357" s="3"/>
      <c r="AV2357" s="3"/>
      <c r="AW2357" s="3"/>
      <c r="AX2357" s="3"/>
      <c r="AY2357" s="30"/>
      <c r="AZ2357" s="3"/>
      <c r="BA2357" s="3"/>
      <c r="BB2357" s="3"/>
      <c r="BC2357" s="3"/>
      <c r="BD2357" s="3"/>
      <c r="BE2357" s="3"/>
      <c r="BF2357" s="3"/>
      <c r="BG2357" s="3"/>
      <c r="BH2357" s="3"/>
      <c r="BI2357" s="3"/>
      <c r="BJ2357" s="3"/>
      <c r="BK2357" s="3"/>
      <c r="BL2357" s="3"/>
      <c r="BM2357" s="3"/>
      <c r="BN2357" s="3"/>
      <c r="BO2357" s="3"/>
      <c r="BP2357" s="29"/>
      <c r="BQ2357" s="34"/>
      <c r="BR2357" s="34"/>
      <c r="BS2357" s="34"/>
      <c r="BT2357" s="34"/>
      <c r="BU2357" s="34"/>
      <c r="BV2357" s="34"/>
      <c r="BW2357" s="34"/>
      <c r="BX2357" s="34"/>
      <c r="BY2357" s="31"/>
      <c r="BZ2357" s="31"/>
      <c r="CA2357" s="31"/>
      <c r="CB2357" s="31"/>
      <c r="CC2357" s="31"/>
      <c r="CD2357" s="31"/>
      <c r="CE2357" s="31"/>
      <c r="CF2357" s="31"/>
      <c r="CG2357" s="31"/>
      <c r="CH2357" s="31"/>
      <c r="CI2357" s="31"/>
      <c r="CJ2357" s="3"/>
      <c r="CK2357" s="3"/>
      <c r="CL2357" s="3"/>
      <c r="CM2357" s="3"/>
      <c r="CN2357" s="3"/>
      <c r="CO2357" s="3"/>
      <c r="CP2357" s="3"/>
      <c r="CQ2357" s="3"/>
      <c r="CR2357" s="3"/>
      <c r="CS2357" s="3"/>
      <c r="CT2357" s="3"/>
      <c r="CU2357" s="3"/>
    </row>
    <row r="2358" spans="1:99" x14ac:dyDescent="0.15">
      <c r="A2358" s="3"/>
      <c r="B2358" s="3"/>
      <c r="C2358" s="3"/>
      <c r="D2358" s="3"/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4"/>
      <c r="AD2358" s="3"/>
      <c r="AE2358" s="3"/>
      <c r="AF2358" s="3"/>
      <c r="AG2358" s="3"/>
      <c r="AH2358" s="3"/>
      <c r="AI2358" s="3"/>
      <c r="AJ2358" s="3"/>
      <c r="AK2358" s="3"/>
      <c r="AL2358" s="3"/>
      <c r="AM2358" s="1"/>
      <c r="AN2358" s="3"/>
      <c r="AO2358" s="3"/>
      <c r="AP2358" s="3"/>
      <c r="AQ2358" s="3"/>
      <c r="AR2358" s="3"/>
      <c r="AS2358" s="3"/>
      <c r="AT2358" s="3"/>
      <c r="AU2358" s="3"/>
      <c r="AV2358" s="3"/>
      <c r="AW2358" s="3"/>
      <c r="AX2358" s="3"/>
      <c r="AY2358" s="30"/>
      <c r="AZ2358" s="3"/>
      <c r="BA2358" s="3"/>
      <c r="BB2358" s="3"/>
      <c r="BC2358" s="3"/>
      <c r="BD2358" s="3"/>
      <c r="BE2358" s="3"/>
      <c r="BF2358" s="3"/>
      <c r="BG2358" s="3"/>
      <c r="BH2358" s="3"/>
      <c r="BI2358" s="3"/>
      <c r="BJ2358" s="3"/>
      <c r="BK2358" s="3"/>
      <c r="BL2358" s="3"/>
      <c r="BM2358" s="3"/>
      <c r="BN2358" s="3"/>
      <c r="BO2358" s="3"/>
      <c r="BP2358" s="29"/>
      <c r="BQ2358" s="34"/>
      <c r="BR2358" s="34"/>
      <c r="BS2358" s="34"/>
      <c r="BT2358" s="34"/>
      <c r="BU2358" s="34"/>
      <c r="BV2358" s="34"/>
      <c r="BW2358" s="34"/>
      <c r="BX2358" s="34"/>
      <c r="BY2358" s="31"/>
      <c r="BZ2358" s="31"/>
      <c r="CA2358" s="31"/>
      <c r="CB2358" s="31"/>
      <c r="CC2358" s="31"/>
      <c r="CD2358" s="31"/>
      <c r="CE2358" s="31"/>
      <c r="CF2358" s="31"/>
      <c r="CG2358" s="31"/>
      <c r="CH2358" s="31"/>
      <c r="CI2358" s="31"/>
      <c r="CJ2358" s="3"/>
      <c r="CK2358" s="3"/>
      <c r="CL2358" s="3"/>
      <c r="CM2358" s="3"/>
      <c r="CN2358" s="3"/>
      <c r="CO2358" s="3"/>
      <c r="CP2358" s="3"/>
      <c r="CQ2358" s="3"/>
      <c r="CR2358" s="3"/>
      <c r="CS2358" s="3"/>
      <c r="CT2358" s="3"/>
      <c r="CU2358" s="3"/>
    </row>
    <row r="2359" spans="1:99" x14ac:dyDescent="0.15">
      <c r="A2359" s="3"/>
      <c r="B2359" s="3"/>
      <c r="C2359" s="3"/>
      <c r="D2359" s="3"/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4"/>
      <c r="AD2359" s="3"/>
      <c r="AE2359" s="3"/>
      <c r="AF2359" s="3"/>
      <c r="AG2359" s="3"/>
      <c r="AH2359" s="3"/>
      <c r="AI2359" s="3"/>
      <c r="AJ2359" s="3"/>
      <c r="AK2359" s="3"/>
      <c r="AL2359" s="3"/>
      <c r="AM2359" s="1"/>
      <c r="AN2359" s="3"/>
      <c r="AO2359" s="3"/>
      <c r="AP2359" s="3"/>
      <c r="AQ2359" s="3"/>
      <c r="AR2359" s="3"/>
      <c r="AS2359" s="3"/>
      <c r="AT2359" s="3"/>
      <c r="AU2359" s="3"/>
      <c r="AV2359" s="3"/>
      <c r="AW2359" s="3"/>
      <c r="AX2359" s="3"/>
      <c r="AY2359" s="30"/>
      <c r="AZ2359" s="3"/>
      <c r="BA2359" s="3"/>
      <c r="BB2359" s="3"/>
      <c r="BC2359" s="3"/>
      <c r="BD2359" s="3"/>
      <c r="BE2359" s="3"/>
      <c r="BF2359" s="3"/>
      <c r="BG2359" s="3"/>
      <c r="BH2359" s="3"/>
      <c r="BI2359" s="3"/>
      <c r="BJ2359" s="3"/>
      <c r="BK2359" s="3"/>
      <c r="BL2359" s="3"/>
      <c r="BM2359" s="3"/>
      <c r="BN2359" s="3"/>
      <c r="BO2359" s="3"/>
      <c r="BP2359" s="29"/>
      <c r="BQ2359" s="34"/>
      <c r="BR2359" s="34"/>
      <c r="BS2359" s="34"/>
      <c r="BT2359" s="34"/>
      <c r="BU2359" s="34"/>
      <c r="BV2359" s="34"/>
      <c r="BW2359" s="34"/>
      <c r="BX2359" s="34"/>
      <c r="BY2359" s="31"/>
      <c r="BZ2359" s="31"/>
      <c r="CA2359" s="31"/>
      <c r="CB2359" s="31"/>
      <c r="CC2359" s="31"/>
      <c r="CD2359" s="31"/>
      <c r="CE2359" s="31"/>
      <c r="CF2359" s="31"/>
      <c r="CG2359" s="31"/>
      <c r="CH2359" s="31"/>
      <c r="CI2359" s="31"/>
      <c r="CJ2359" s="3"/>
      <c r="CK2359" s="3"/>
      <c r="CL2359" s="3"/>
      <c r="CM2359" s="3"/>
      <c r="CN2359" s="3"/>
      <c r="CO2359" s="3"/>
      <c r="CP2359" s="3"/>
      <c r="CQ2359" s="3"/>
      <c r="CR2359" s="3"/>
      <c r="CS2359" s="3"/>
      <c r="CT2359" s="3"/>
      <c r="CU2359" s="3"/>
    </row>
    <row r="2360" spans="1:99" x14ac:dyDescent="0.15">
      <c r="A2360" s="3"/>
      <c r="B2360" s="3"/>
      <c r="C2360" s="3"/>
      <c r="D2360" s="3"/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4"/>
      <c r="AD2360" s="3"/>
      <c r="AE2360" s="3"/>
      <c r="AF2360" s="3"/>
      <c r="AG2360" s="3"/>
      <c r="AH2360" s="3"/>
      <c r="AI2360" s="3"/>
      <c r="AJ2360" s="3"/>
      <c r="AK2360" s="3"/>
      <c r="AL2360" s="3"/>
      <c r="AM2360" s="1"/>
      <c r="AN2360" s="3"/>
      <c r="AO2360" s="3"/>
      <c r="AP2360" s="3"/>
      <c r="AQ2360" s="3"/>
      <c r="AR2360" s="3"/>
      <c r="AS2360" s="3"/>
      <c r="AT2360" s="3"/>
      <c r="AU2360" s="3"/>
      <c r="AV2360" s="3"/>
      <c r="AW2360" s="3"/>
      <c r="AX2360" s="3"/>
      <c r="AY2360" s="30"/>
      <c r="AZ2360" s="3"/>
      <c r="BA2360" s="3"/>
      <c r="BB2360" s="3"/>
      <c r="BC2360" s="3"/>
      <c r="BD2360" s="3"/>
      <c r="BE2360" s="3"/>
      <c r="BF2360" s="3"/>
      <c r="BG2360" s="3"/>
      <c r="BH2360" s="3"/>
      <c r="BI2360" s="3"/>
      <c r="BJ2360" s="3"/>
      <c r="BK2360" s="3"/>
      <c r="BL2360" s="3"/>
      <c r="BM2360" s="3"/>
      <c r="BN2360" s="3"/>
      <c r="BO2360" s="3"/>
      <c r="BP2360" s="29"/>
      <c r="BQ2360" s="34"/>
      <c r="BR2360" s="34"/>
      <c r="BS2360" s="34"/>
      <c r="BT2360" s="34"/>
      <c r="BU2360" s="34"/>
      <c r="BV2360" s="34"/>
      <c r="BW2360" s="34"/>
      <c r="BX2360" s="34"/>
      <c r="BY2360" s="31"/>
      <c r="BZ2360" s="31"/>
      <c r="CA2360" s="31"/>
      <c r="CB2360" s="31"/>
      <c r="CC2360" s="31"/>
      <c r="CD2360" s="31"/>
      <c r="CE2360" s="31"/>
      <c r="CF2360" s="31"/>
      <c r="CG2360" s="31"/>
      <c r="CH2360" s="31"/>
      <c r="CI2360" s="31"/>
      <c r="CJ2360" s="3"/>
      <c r="CK2360" s="3"/>
      <c r="CL2360" s="3"/>
      <c r="CM2360" s="3"/>
      <c r="CN2360" s="3"/>
      <c r="CO2360" s="3"/>
      <c r="CP2360" s="3"/>
      <c r="CQ2360" s="3"/>
      <c r="CR2360" s="3"/>
      <c r="CS2360" s="3"/>
      <c r="CT2360" s="3"/>
      <c r="CU2360" s="3"/>
    </row>
    <row r="2361" spans="1:99" x14ac:dyDescent="0.15">
      <c r="A2361" s="3"/>
      <c r="B2361" s="3"/>
      <c r="C2361" s="3"/>
      <c r="D2361" s="3"/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4"/>
      <c r="AD2361" s="3"/>
      <c r="AE2361" s="3"/>
      <c r="AF2361" s="3"/>
      <c r="AG2361" s="3"/>
      <c r="AH2361" s="3"/>
      <c r="AI2361" s="3"/>
      <c r="AJ2361" s="3"/>
      <c r="AK2361" s="3"/>
      <c r="AL2361" s="3"/>
      <c r="AM2361" s="1"/>
      <c r="AN2361" s="3"/>
      <c r="AO2361" s="3"/>
      <c r="AP2361" s="3"/>
      <c r="AQ2361" s="3"/>
      <c r="AR2361" s="3"/>
      <c r="AS2361" s="3"/>
      <c r="AT2361" s="3"/>
      <c r="AU2361" s="3"/>
      <c r="AV2361" s="3"/>
      <c r="AW2361" s="3"/>
      <c r="AX2361" s="3"/>
      <c r="AY2361" s="30"/>
      <c r="AZ2361" s="3"/>
      <c r="BA2361" s="3"/>
      <c r="BB2361" s="3"/>
      <c r="BC2361" s="3"/>
      <c r="BD2361" s="3"/>
      <c r="BE2361" s="3"/>
      <c r="BF2361" s="3"/>
      <c r="BG2361" s="3"/>
      <c r="BH2361" s="3"/>
      <c r="BI2361" s="3"/>
      <c r="BJ2361" s="3"/>
      <c r="BK2361" s="3"/>
      <c r="BL2361" s="3"/>
      <c r="BM2361" s="3"/>
      <c r="BN2361" s="3"/>
      <c r="BO2361" s="3"/>
      <c r="BP2361" s="29"/>
      <c r="BQ2361" s="34"/>
      <c r="BR2361" s="34"/>
      <c r="BS2361" s="34"/>
      <c r="BT2361" s="34"/>
      <c r="BU2361" s="34"/>
      <c r="BV2361" s="34"/>
      <c r="BW2361" s="34"/>
      <c r="BX2361" s="34"/>
      <c r="BY2361" s="31"/>
      <c r="BZ2361" s="31"/>
      <c r="CA2361" s="31"/>
      <c r="CB2361" s="31"/>
      <c r="CC2361" s="31"/>
      <c r="CD2361" s="31"/>
      <c r="CE2361" s="31"/>
      <c r="CF2361" s="31"/>
      <c r="CG2361" s="31"/>
      <c r="CH2361" s="31"/>
      <c r="CI2361" s="31"/>
      <c r="CJ2361" s="3"/>
      <c r="CK2361" s="3"/>
      <c r="CL2361" s="3"/>
      <c r="CM2361" s="3"/>
      <c r="CN2361" s="3"/>
      <c r="CO2361" s="3"/>
      <c r="CP2361" s="3"/>
      <c r="CQ2361" s="3"/>
      <c r="CR2361" s="3"/>
      <c r="CS2361" s="3"/>
      <c r="CT2361" s="3"/>
      <c r="CU2361" s="3"/>
    </row>
    <row r="2362" spans="1:99" x14ac:dyDescent="0.15">
      <c r="A2362" s="3"/>
      <c r="B2362" s="3"/>
      <c r="C2362" s="3"/>
      <c r="D2362" s="3"/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4"/>
      <c r="AD2362" s="3"/>
      <c r="AE2362" s="3"/>
      <c r="AF2362" s="3"/>
      <c r="AG2362" s="3"/>
      <c r="AH2362" s="3"/>
      <c r="AI2362" s="3"/>
      <c r="AJ2362" s="3"/>
      <c r="AK2362" s="3"/>
      <c r="AL2362" s="3"/>
      <c r="AM2362" s="1"/>
      <c r="AN2362" s="3"/>
      <c r="AO2362" s="3"/>
      <c r="AP2362" s="3"/>
      <c r="AQ2362" s="3"/>
      <c r="AR2362" s="3"/>
      <c r="AS2362" s="3"/>
      <c r="AT2362" s="3"/>
      <c r="AU2362" s="3"/>
      <c r="AV2362" s="3"/>
      <c r="AW2362" s="3"/>
      <c r="AX2362" s="3"/>
      <c r="AY2362" s="30"/>
      <c r="AZ2362" s="3"/>
      <c r="BA2362" s="3"/>
      <c r="BB2362" s="3"/>
      <c r="BC2362" s="3"/>
      <c r="BD2362" s="3"/>
      <c r="BE2362" s="3"/>
      <c r="BF2362" s="3"/>
      <c r="BG2362" s="3"/>
      <c r="BH2362" s="3"/>
      <c r="BI2362" s="3"/>
      <c r="BJ2362" s="3"/>
      <c r="BK2362" s="3"/>
      <c r="BL2362" s="3"/>
      <c r="BM2362" s="3"/>
      <c r="BN2362" s="3"/>
      <c r="BO2362" s="3"/>
      <c r="BP2362" s="29"/>
      <c r="BQ2362" s="34"/>
      <c r="BR2362" s="34"/>
      <c r="BS2362" s="34"/>
      <c r="BT2362" s="34"/>
      <c r="BU2362" s="34"/>
      <c r="BV2362" s="34"/>
      <c r="BW2362" s="34"/>
      <c r="BX2362" s="34"/>
      <c r="BY2362" s="31"/>
      <c r="BZ2362" s="31"/>
      <c r="CA2362" s="31"/>
      <c r="CB2362" s="31"/>
      <c r="CC2362" s="31"/>
      <c r="CD2362" s="31"/>
      <c r="CE2362" s="31"/>
      <c r="CF2362" s="31"/>
      <c r="CG2362" s="31"/>
      <c r="CH2362" s="31"/>
      <c r="CI2362" s="31"/>
      <c r="CJ2362" s="3"/>
      <c r="CK2362" s="3"/>
      <c r="CL2362" s="3"/>
      <c r="CM2362" s="3"/>
      <c r="CN2362" s="3"/>
      <c r="CO2362" s="3"/>
      <c r="CP2362" s="3"/>
      <c r="CQ2362" s="3"/>
      <c r="CR2362" s="3"/>
      <c r="CS2362" s="3"/>
      <c r="CT2362" s="3"/>
      <c r="CU2362" s="3"/>
    </row>
    <row r="2363" spans="1:99" x14ac:dyDescent="0.15">
      <c r="A2363" s="3"/>
      <c r="B2363" s="3"/>
      <c r="C2363" s="3"/>
      <c r="D2363" s="3"/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4"/>
      <c r="AD2363" s="3"/>
      <c r="AE2363" s="3"/>
      <c r="AF2363" s="3"/>
      <c r="AG2363" s="3"/>
      <c r="AH2363" s="3"/>
      <c r="AI2363" s="3"/>
      <c r="AJ2363" s="3"/>
      <c r="AK2363" s="3"/>
      <c r="AL2363" s="3"/>
      <c r="AM2363" s="1"/>
      <c r="AN2363" s="3"/>
      <c r="AO2363" s="3"/>
      <c r="AP2363" s="3"/>
      <c r="AQ2363" s="3"/>
      <c r="AR2363" s="3"/>
      <c r="AS2363" s="3"/>
      <c r="AT2363" s="3"/>
      <c r="AU2363" s="3"/>
      <c r="AV2363" s="3"/>
      <c r="AW2363" s="3"/>
      <c r="AX2363" s="3"/>
      <c r="AY2363" s="30"/>
      <c r="AZ2363" s="3"/>
      <c r="BA2363" s="3"/>
      <c r="BB2363" s="3"/>
      <c r="BC2363" s="3"/>
      <c r="BD2363" s="3"/>
      <c r="BE2363" s="3"/>
      <c r="BF2363" s="3"/>
      <c r="BG2363" s="3"/>
      <c r="BH2363" s="3"/>
      <c r="BI2363" s="3"/>
      <c r="BJ2363" s="3"/>
      <c r="BK2363" s="3"/>
      <c r="BL2363" s="3"/>
      <c r="BM2363" s="3"/>
      <c r="BN2363" s="3"/>
      <c r="BO2363" s="3"/>
      <c r="BP2363" s="29"/>
      <c r="BQ2363" s="34"/>
      <c r="BR2363" s="34"/>
      <c r="BS2363" s="34"/>
      <c r="BT2363" s="34"/>
      <c r="BU2363" s="34"/>
      <c r="BV2363" s="34"/>
      <c r="BW2363" s="34"/>
      <c r="BX2363" s="34"/>
      <c r="BY2363" s="31"/>
      <c r="BZ2363" s="31"/>
      <c r="CA2363" s="31"/>
      <c r="CB2363" s="31"/>
      <c r="CC2363" s="31"/>
      <c r="CD2363" s="31"/>
      <c r="CE2363" s="31"/>
      <c r="CF2363" s="31"/>
      <c r="CG2363" s="31"/>
      <c r="CH2363" s="31"/>
      <c r="CI2363" s="31"/>
      <c r="CJ2363" s="3"/>
      <c r="CK2363" s="3"/>
      <c r="CL2363" s="3"/>
      <c r="CM2363" s="3"/>
      <c r="CN2363" s="3"/>
      <c r="CO2363" s="3"/>
      <c r="CP2363" s="3"/>
      <c r="CQ2363" s="3"/>
      <c r="CR2363" s="3"/>
      <c r="CS2363" s="3"/>
      <c r="CT2363" s="3"/>
      <c r="CU2363" s="3"/>
    </row>
    <row r="2364" spans="1:99" x14ac:dyDescent="0.15">
      <c r="A2364" s="3"/>
      <c r="B2364" s="3"/>
      <c r="C2364" s="3"/>
      <c r="D2364" s="3"/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4"/>
      <c r="AD2364" s="3"/>
      <c r="AE2364" s="3"/>
      <c r="AF2364" s="3"/>
      <c r="AG2364" s="3"/>
      <c r="AH2364" s="3"/>
      <c r="AI2364" s="3"/>
      <c r="AJ2364" s="3"/>
      <c r="AK2364" s="3"/>
      <c r="AL2364" s="3"/>
      <c r="AM2364" s="1"/>
      <c r="AN2364" s="3"/>
      <c r="AO2364" s="3"/>
      <c r="AP2364" s="3"/>
      <c r="AQ2364" s="3"/>
      <c r="AR2364" s="3"/>
      <c r="AS2364" s="3"/>
      <c r="AT2364" s="3"/>
      <c r="AU2364" s="3"/>
      <c r="AV2364" s="3"/>
      <c r="AW2364" s="3"/>
      <c r="AX2364" s="3"/>
      <c r="AY2364" s="30"/>
      <c r="AZ2364" s="3"/>
      <c r="BA2364" s="3"/>
      <c r="BB2364" s="3"/>
      <c r="BC2364" s="3"/>
      <c r="BD2364" s="3"/>
      <c r="BE2364" s="3"/>
      <c r="BF2364" s="3"/>
      <c r="BG2364" s="3"/>
      <c r="BH2364" s="3"/>
      <c r="BI2364" s="3"/>
      <c r="BJ2364" s="3"/>
      <c r="BK2364" s="3"/>
      <c r="BL2364" s="3"/>
      <c r="BM2364" s="3"/>
      <c r="BN2364" s="3"/>
      <c r="BO2364" s="3"/>
      <c r="BP2364" s="29"/>
      <c r="BQ2364" s="34"/>
      <c r="BR2364" s="34"/>
      <c r="BS2364" s="34"/>
      <c r="BT2364" s="34"/>
      <c r="BU2364" s="34"/>
      <c r="BV2364" s="34"/>
      <c r="BW2364" s="34"/>
      <c r="BX2364" s="34"/>
      <c r="BY2364" s="31"/>
      <c r="BZ2364" s="31"/>
      <c r="CA2364" s="31"/>
      <c r="CB2364" s="31"/>
      <c r="CC2364" s="31"/>
      <c r="CD2364" s="31"/>
      <c r="CE2364" s="31"/>
      <c r="CF2364" s="31"/>
      <c r="CG2364" s="31"/>
      <c r="CH2364" s="31"/>
      <c r="CI2364" s="31"/>
      <c r="CJ2364" s="3"/>
      <c r="CK2364" s="3"/>
      <c r="CL2364" s="3"/>
      <c r="CM2364" s="3"/>
      <c r="CN2364" s="3"/>
      <c r="CO2364" s="3"/>
      <c r="CP2364" s="3"/>
      <c r="CQ2364" s="3"/>
      <c r="CR2364" s="3"/>
      <c r="CS2364" s="3"/>
      <c r="CT2364" s="3"/>
      <c r="CU2364" s="3"/>
    </row>
    <row r="2365" spans="1:99" x14ac:dyDescent="0.15">
      <c r="A2365" s="3"/>
      <c r="B2365" s="3"/>
      <c r="C2365" s="3"/>
      <c r="D2365" s="3"/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4"/>
      <c r="AD2365" s="3"/>
      <c r="AE2365" s="3"/>
      <c r="AF2365" s="3"/>
      <c r="AG2365" s="3"/>
      <c r="AH2365" s="3"/>
      <c r="AI2365" s="3"/>
      <c r="AJ2365" s="3"/>
      <c r="AK2365" s="3"/>
      <c r="AL2365" s="3"/>
      <c r="AM2365" s="1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  <c r="AX2365" s="3"/>
      <c r="AY2365" s="30"/>
      <c r="AZ2365" s="3"/>
      <c r="BA2365" s="3"/>
      <c r="BB2365" s="3"/>
      <c r="BC2365" s="3"/>
      <c r="BD2365" s="3"/>
      <c r="BE2365" s="3"/>
      <c r="BF2365" s="3"/>
      <c r="BG2365" s="3"/>
      <c r="BH2365" s="3"/>
      <c r="BI2365" s="3"/>
      <c r="BJ2365" s="3"/>
      <c r="BK2365" s="3"/>
      <c r="BL2365" s="3"/>
      <c r="BM2365" s="3"/>
      <c r="BN2365" s="3"/>
      <c r="BO2365" s="3"/>
      <c r="BP2365" s="29"/>
      <c r="BQ2365" s="34"/>
      <c r="BR2365" s="34"/>
      <c r="BS2365" s="34"/>
      <c r="BT2365" s="34"/>
      <c r="BU2365" s="34"/>
      <c r="BV2365" s="34"/>
      <c r="BW2365" s="34"/>
      <c r="BX2365" s="34"/>
      <c r="BY2365" s="31"/>
      <c r="BZ2365" s="31"/>
      <c r="CA2365" s="31"/>
      <c r="CB2365" s="31"/>
      <c r="CC2365" s="31"/>
      <c r="CD2365" s="31"/>
      <c r="CE2365" s="31"/>
      <c r="CF2365" s="31"/>
      <c r="CG2365" s="31"/>
      <c r="CH2365" s="31"/>
      <c r="CI2365" s="31"/>
      <c r="CJ2365" s="3"/>
      <c r="CK2365" s="3"/>
      <c r="CL2365" s="3"/>
      <c r="CM2365" s="3"/>
      <c r="CN2365" s="3"/>
      <c r="CO2365" s="3"/>
      <c r="CP2365" s="3"/>
      <c r="CQ2365" s="3"/>
      <c r="CR2365" s="3"/>
      <c r="CS2365" s="3"/>
      <c r="CT2365" s="3"/>
      <c r="CU2365" s="3"/>
    </row>
    <row r="2366" spans="1:99" x14ac:dyDescent="0.15">
      <c r="A2366" s="3"/>
      <c r="B2366" s="3"/>
      <c r="C2366" s="3"/>
      <c r="D2366" s="3"/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4"/>
      <c r="AD2366" s="3"/>
      <c r="AE2366" s="3"/>
      <c r="AF2366" s="3"/>
      <c r="AG2366" s="3"/>
      <c r="AH2366" s="3"/>
      <c r="AI2366" s="3"/>
      <c r="AJ2366" s="3"/>
      <c r="AK2366" s="3"/>
      <c r="AL2366" s="3"/>
      <c r="AM2366" s="1"/>
      <c r="AN2366" s="3"/>
      <c r="AO2366" s="3"/>
      <c r="AP2366" s="3"/>
      <c r="AQ2366" s="3"/>
      <c r="AR2366" s="3"/>
      <c r="AS2366" s="3"/>
      <c r="AT2366" s="3"/>
      <c r="AU2366" s="3"/>
      <c r="AV2366" s="3"/>
      <c r="AW2366" s="3"/>
      <c r="AX2366" s="3"/>
      <c r="AY2366" s="30"/>
      <c r="AZ2366" s="3"/>
      <c r="BA2366" s="3"/>
      <c r="BB2366" s="3"/>
      <c r="BC2366" s="3"/>
      <c r="BD2366" s="3"/>
      <c r="BE2366" s="3"/>
      <c r="BF2366" s="3"/>
      <c r="BG2366" s="3"/>
      <c r="BH2366" s="3"/>
      <c r="BI2366" s="3"/>
      <c r="BJ2366" s="3"/>
      <c r="BK2366" s="3"/>
      <c r="BL2366" s="3"/>
      <c r="BM2366" s="3"/>
      <c r="BN2366" s="3"/>
      <c r="BO2366" s="3"/>
      <c r="BP2366" s="29"/>
      <c r="BQ2366" s="34"/>
      <c r="BR2366" s="34"/>
      <c r="BS2366" s="34"/>
      <c r="BT2366" s="34"/>
      <c r="BU2366" s="34"/>
      <c r="BV2366" s="34"/>
      <c r="BW2366" s="34"/>
      <c r="BX2366" s="34"/>
      <c r="BY2366" s="31"/>
      <c r="BZ2366" s="31"/>
      <c r="CA2366" s="31"/>
      <c r="CB2366" s="31"/>
      <c r="CC2366" s="31"/>
      <c r="CD2366" s="31"/>
      <c r="CE2366" s="31"/>
      <c r="CF2366" s="31"/>
      <c r="CG2366" s="31"/>
      <c r="CH2366" s="31"/>
      <c r="CI2366" s="31"/>
      <c r="CJ2366" s="3"/>
      <c r="CK2366" s="3"/>
      <c r="CL2366" s="3"/>
      <c r="CM2366" s="3"/>
      <c r="CN2366" s="3"/>
      <c r="CO2366" s="3"/>
      <c r="CP2366" s="3"/>
      <c r="CQ2366" s="3"/>
      <c r="CR2366" s="3"/>
      <c r="CS2366" s="3"/>
      <c r="CT2366" s="3"/>
      <c r="CU2366" s="3"/>
    </row>
    <row r="2367" spans="1:99" x14ac:dyDescent="0.15">
      <c r="A2367" s="3"/>
      <c r="B2367" s="3"/>
      <c r="C2367" s="3"/>
      <c r="D2367" s="3"/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4"/>
      <c r="AD2367" s="3"/>
      <c r="AE2367" s="3"/>
      <c r="AF2367" s="3"/>
      <c r="AG2367" s="3"/>
      <c r="AH2367" s="3"/>
      <c r="AI2367" s="3"/>
      <c r="AJ2367" s="3"/>
      <c r="AK2367" s="3"/>
      <c r="AL2367" s="3"/>
      <c r="AM2367" s="1"/>
      <c r="AN2367" s="3"/>
      <c r="AO2367" s="3"/>
      <c r="AP2367" s="3"/>
      <c r="AQ2367" s="3"/>
      <c r="AR2367" s="3"/>
      <c r="AS2367" s="3"/>
      <c r="AT2367" s="3"/>
      <c r="AU2367" s="3"/>
      <c r="AV2367" s="3"/>
      <c r="AW2367" s="3"/>
      <c r="AX2367" s="3"/>
      <c r="AY2367" s="30"/>
      <c r="AZ2367" s="3"/>
      <c r="BA2367" s="3"/>
      <c r="BB2367" s="3"/>
      <c r="BC2367" s="3"/>
      <c r="BD2367" s="3"/>
      <c r="BE2367" s="3"/>
      <c r="BF2367" s="3"/>
      <c r="BG2367" s="3"/>
      <c r="BH2367" s="3"/>
      <c r="BI2367" s="3"/>
      <c r="BJ2367" s="3"/>
      <c r="BK2367" s="3"/>
      <c r="BL2367" s="3"/>
      <c r="BM2367" s="3"/>
      <c r="BN2367" s="3"/>
      <c r="BO2367" s="3"/>
      <c r="BP2367" s="29"/>
      <c r="BQ2367" s="34"/>
      <c r="BR2367" s="34"/>
      <c r="BS2367" s="34"/>
      <c r="BT2367" s="34"/>
      <c r="BU2367" s="34"/>
      <c r="BV2367" s="34"/>
      <c r="BW2367" s="34"/>
      <c r="BX2367" s="34"/>
      <c r="BY2367" s="31"/>
      <c r="BZ2367" s="31"/>
      <c r="CA2367" s="31"/>
      <c r="CB2367" s="31"/>
      <c r="CC2367" s="31"/>
      <c r="CD2367" s="31"/>
      <c r="CE2367" s="31"/>
      <c r="CF2367" s="31"/>
      <c r="CG2367" s="31"/>
      <c r="CH2367" s="31"/>
      <c r="CI2367" s="31"/>
      <c r="CJ2367" s="3"/>
      <c r="CK2367" s="3"/>
      <c r="CL2367" s="3"/>
      <c r="CM2367" s="3"/>
      <c r="CN2367" s="3"/>
      <c r="CO2367" s="3"/>
      <c r="CP2367" s="3"/>
      <c r="CQ2367" s="3"/>
      <c r="CR2367" s="3"/>
      <c r="CS2367" s="3"/>
      <c r="CT2367" s="3"/>
      <c r="CU2367" s="3"/>
    </row>
    <row r="2368" spans="1:99" x14ac:dyDescent="0.15">
      <c r="A2368" s="3"/>
      <c r="B2368" s="3"/>
      <c r="C2368" s="3"/>
      <c r="D2368" s="3"/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4"/>
      <c r="AD2368" s="3"/>
      <c r="AE2368" s="3"/>
      <c r="AF2368" s="3"/>
      <c r="AG2368" s="3"/>
      <c r="AH2368" s="3"/>
      <c r="AI2368" s="3"/>
      <c r="AJ2368" s="3"/>
      <c r="AK2368" s="3"/>
      <c r="AL2368" s="3"/>
      <c r="AM2368" s="1"/>
      <c r="AN2368" s="3"/>
      <c r="AO2368" s="3"/>
      <c r="AP2368" s="3"/>
      <c r="AQ2368" s="3"/>
      <c r="AR2368" s="3"/>
      <c r="AS2368" s="3"/>
      <c r="AT2368" s="3"/>
      <c r="AU2368" s="3"/>
      <c r="AV2368" s="3"/>
      <c r="AW2368" s="3"/>
      <c r="AX2368" s="3"/>
      <c r="AY2368" s="30"/>
      <c r="AZ2368" s="3"/>
      <c r="BA2368" s="3"/>
      <c r="BB2368" s="3"/>
      <c r="BC2368" s="3"/>
      <c r="BD2368" s="3"/>
      <c r="BE2368" s="3"/>
      <c r="BF2368" s="3"/>
      <c r="BG2368" s="3"/>
      <c r="BH2368" s="3"/>
      <c r="BI2368" s="3"/>
      <c r="BJ2368" s="3"/>
      <c r="BK2368" s="3"/>
      <c r="BL2368" s="3"/>
      <c r="BM2368" s="3"/>
      <c r="BN2368" s="3"/>
      <c r="BO2368" s="3"/>
      <c r="BP2368" s="29"/>
      <c r="BQ2368" s="34"/>
      <c r="BR2368" s="34"/>
      <c r="BS2368" s="34"/>
      <c r="BT2368" s="34"/>
      <c r="BU2368" s="34"/>
      <c r="BV2368" s="34"/>
      <c r="BW2368" s="34"/>
      <c r="BX2368" s="34"/>
      <c r="BY2368" s="31"/>
      <c r="BZ2368" s="31"/>
      <c r="CA2368" s="31"/>
      <c r="CB2368" s="31"/>
      <c r="CC2368" s="31"/>
      <c r="CD2368" s="31"/>
      <c r="CE2368" s="31"/>
      <c r="CF2368" s="31"/>
      <c r="CG2368" s="31"/>
      <c r="CH2368" s="31"/>
      <c r="CI2368" s="31"/>
      <c r="CJ2368" s="3"/>
      <c r="CK2368" s="3"/>
      <c r="CL2368" s="3"/>
      <c r="CM2368" s="3"/>
      <c r="CN2368" s="3"/>
      <c r="CO2368" s="3"/>
      <c r="CP2368" s="3"/>
      <c r="CQ2368" s="3"/>
      <c r="CR2368" s="3"/>
      <c r="CS2368" s="3"/>
      <c r="CT2368" s="3"/>
      <c r="CU2368" s="3"/>
    </row>
    <row r="2369" spans="1:99" x14ac:dyDescent="0.15">
      <c r="A2369" s="3"/>
      <c r="B2369" s="3"/>
      <c r="C2369" s="3"/>
      <c r="D2369" s="3"/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4"/>
      <c r="AD2369" s="3"/>
      <c r="AE2369" s="3"/>
      <c r="AF2369" s="3"/>
      <c r="AG2369" s="3"/>
      <c r="AH2369" s="3"/>
      <c r="AI2369" s="3"/>
      <c r="AJ2369" s="3"/>
      <c r="AK2369" s="3"/>
      <c r="AL2369" s="3"/>
      <c r="AM2369" s="1"/>
      <c r="AN2369" s="3"/>
      <c r="AO2369" s="3"/>
      <c r="AP2369" s="3"/>
      <c r="AQ2369" s="3"/>
      <c r="AR2369" s="3"/>
      <c r="AS2369" s="3"/>
      <c r="AT2369" s="3"/>
      <c r="AU2369" s="3"/>
      <c r="AV2369" s="3"/>
      <c r="AW2369" s="3"/>
      <c r="AX2369" s="3"/>
      <c r="AY2369" s="30"/>
      <c r="AZ2369" s="3"/>
      <c r="BA2369" s="3"/>
      <c r="BB2369" s="3"/>
      <c r="BC2369" s="3"/>
      <c r="BD2369" s="3"/>
      <c r="BE2369" s="3"/>
      <c r="BF2369" s="3"/>
      <c r="BG2369" s="3"/>
      <c r="BH2369" s="3"/>
      <c r="BI2369" s="3"/>
      <c r="BJ2369" s="3"/>
      <c r="BK2369" s="3"/>
      <c r="BL2369" s="3"/>
      <c r="BM2369" s="3"/>
      <c r="BN2369" s="3"/>
      <c r="BO2369" s="3"/>
      <c r="BP2369" s="29"/>
      <c r="BQ2369" s="34"/>
      <c r="BR2369" s="34"/>
      <c r="BS2369" s="34"/>
      <c r="BT2369" s="34"/>
      <c r="BU2369" s="34"/>
      <c r="BV2369" s="34"/>
      <c r="BW2369" s="34"/>
      <c r="BX2369" s="34"/>
      <c r="BY2369" s="31"/>
      <c r="BZ2369" s="31"/>
      <c r="CA2369" s="31"/>
      <c r="CB2369" s="31"/>
      <c r="CC2369" s="31"/>
      <c r="CD2369" s="31"/>
      <c r="CE2369" s="31"/>
      <c r="CF2369" s="31"/>
      <c r="CG2369" s="31"/>
      <c r="CH2369" s="31"/>
      <c r="CI2369" s="31"/>
      <c r="CJ2369" s="3"/>
      <c r="CK2369" s="3"/>
      <c r="CL2369" s="3"/>
      <c r="CM2369" s="3"/>
      <c r="CN2369" s="3"/>
      <c r="CO2369" s="3"/>
      <c r="CP2369" s="3"/>
      <c r="CQ2369" s="3"/>
      <c r="CR2369" s="3"/>
      <c r="CS2369" s="3"/>
      <c r="CT2369" s="3"/>
      <c r="CU2369" s="3"/>
    </row>
    <row r="2370" spans="1:99" x14ac:dyDescent="0.15">
      <c r="A2370" s="3"/>
      <c r="B2370" s="3"/>
      <c r="C2370" s="3"/>
      <c r="D2370" s="3"/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4"/>
      <c r="AD2370" s="3"/>
      <c r="AE2370" s="3"/>
      <c r="AF2370" s="3"/>
      <c r="AG2370" s="3"/>
      <c r="AH2370" s="3"/>
      <c r="AI2370" s="3"/>
      <c r="AJ2370" s="3"/>
      <c r="AK2370" s="3"/>
      <c r="AL2370" s="3"/>
      <c r="AM2370" s="1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"/>
      <c r="AY2370" s="30"/>
      <c r="AZ2370" s="3"/>
      <c r="BA2370" s="3"/>
      <c r="BB2370" s="3"/>
      <c r="BC2370" s="3"/>
      <c r="BD2370" s="3"/>
      <c r="BE2370" s="3"/>
      <c r="BF2370" s="3"/>
      <c r="BG2370" s="3"/>
      <c r="BH2370" s="3"/>
      <c r="BI2370" s="3"/>
      <c r="BJ2370" s="3"/>
      <c r="BK2370" s="3"/>
      <c r="BL2370" s="3"/>
      <c r="BM2370" s="3"/>
      <c r="BN2370" s="3"/>
      <c r="BO2370" s="3"/>
      <c r="BP2370" s="29"/>
      <c r="BQ2370" s="34"/>
      <c r="BR2370" s="34"/>
      <c r="BS2370" s="34"/>
      <c r="BT2370" s="34"/>
      <c r="BU2370" s="34"/>
      <c r="BV2370" s="34"/>
      <c r="BW2370" s="34"/>
      <c r="BX2370" s="34"/>
      <c r="BY2370" s="31"/>
      <c r="BZ2370" s="31"/>
      <c r="CA2370" s="31"/>
      <c r="CB2370" s="31"/>
      <c r="CC2370" s="31"/>
      <c r="CD2370" s="31"/>
      <c r="CE2370" s="31"/>
      <c r="CF2370" s="31"/>
      <c r="CG2370" s="31"/>
      <c r="CH2370" s="31"/>
      <c r="CI2370" s="31"/>
      <c r="CJ2370" s="3"/>
      <c r="CK2370" s="3"/>
      <c r="CL2370" s="3"/>
      <c r="CM2370" s="3"/>
      <c r="CN2370" s="3"/>
      <c r="CO2370" s="3"/>
      <c r="CP2370" s="3"/>
      <c r="CQ2370" s="3"/>
      <c r="CR2370" s="3"/>
      <c r="CS2370" s="3"/>
      <c r="CT2370" s="3"/>
      <c r="CU2370" s="3"/>
    </row>
    <row r="2371" spans="1:99" x14ac:dyDescent="0.15">
      <c r="A2371" s="3"/>
      <c r="B2371" s="3"/>
      <c r="C2371" s="3"/>
      <c r="D2371" s="3"/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4"/>
      <c r="AD2371" s="3"/>
      <c r="AE2371" s="3"/>
      <c r="AF2371" s="3"/>
      <c r="AG2371" s="3"/>
      <c r="AH2371" s="3"/>
      <c r="AI2371" s="3"/>
      <c r="AJ2371" s="3"/>
      <c r="AK2371" s="3"/>
      <c r="AL2371" s="3"/>
      <c r="AM2371" s="1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  <c r="AX2371" s="3"/>
      <c r="AY2371" s="30"/>
      <c r="AZ2371" s="3"/>
      <c r="BA2371" s="3"/>
      <c r="BB2371" s="3"/>
      <c r="BC2371" s="3"/>
      <c r="BD2371" s="3"/>
      <c r="BE2371" s="3"/>
      <c r="BF2371" s="3"/>
      <c r="BG2371" s="3"/>
      <c r="BH2371" s="3"/>
      <c r="BI2371" s="3"/>
      <c r="BJ2371" s="3"/>
      <c r="BK2371" s="3"/>
      <c r="BL2371" s="3"/>
      <c r="BM2371" s="3"/>
      <c r="BN2371" s="3"/>
      <c r="BO2371" s="3"/>
      <c r="BP2371" s="29"/>
      <c r="BQ2371" s="34"/>
      <c r="BR2371" s="34"/>
      <c r="BS2371" s="34"/>
      <c r="BT2371" s="34"/>
      <c r="BU2371" s="34"/>
      <c r="BV2371" s="34"/>
      <c r="BW2371" s="34"/>
      <c r="BX2371" s="34"/>
      <c r="BY2371" s="31"/>
      <c r="BZ2371" s="31"/>
      <c r="CA2371" s="31"/>
      <c r="CB2371" s="31"/>
      <c r="CC2371" s="31"/>
      <c r="CD2371" s="31"/>
      <c r="CE2371" s="31"/>
      <c r="CF2371" s="31"/>
      <c r="CG2371" s="31"/>
      <c r="CH2371" s="31"/>
      <c r="CI2371" s="31"/>
      <c r="CJ2371" s="3"/>
      <c r="CK2371" s="3"/>
      <c r="CL2371" s="3"/>
      <c r="CM2371" s="3"/>
      <c r="CN2371" s="3"/>
      <c r="CO2371" s="3"/>
      <c r="CP2371" s="3"/>
      <c r="CQ2371" s="3"/>
      <c r="CR2371" s="3"/>
      <c r="CS2371" s="3"/>
      <c r="CT2371" s="3"/>
      <c r="CU2371" s="3"/>
    </row>
    <row r="2372" spans="1:99" x14ac:dyDescent="0.15">
      <c r="A2372" s="3"/>
      <c r="B2372" s="3"/>
      <c r="C2372" s="3"/>
      <c r="D2372" s="3"/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4"/>
      <c r="AD2372" s="3"/>
      <c r="AE2372" s="3"/>
      <c r="AF2372" s="3"/>
      <c r="AG2372" s="3"/>
      <c r="AH2372" s="3"/>
      <c r="AI2372" s="3"/>
      <c r="AJ2372" s="3"/>
      <c r="AK2372" s="3"/>
      <c r="AL2372" s="3"/>
      <c r="AM2372" s="1"/>
      <c r="AN2372" s="3"/>
      <c r="AO2372" s="3"/>
      <c r="AP2372" s="3"/>
      <c r="AQ2372" s="3"/>
      <c r="AR2372" s="3"/>
      <c r="AS2372" s="3"/>
      <c r="AT2372" s="3"/>
      <c r="AU2372" s="3"/>
      <c r="AV2372" s="3"/>
      <c r="AW2372" s="3"/>
      <c r="AX2372" s="3"/>
      <c r="AY2372" s="30"/>
      <c r="AZ2372" s="3"/>
      <c r="BA2372" s="3"/>
      <c r="BB2372" s="3"/>
      <c r="BC2372" s="3"/>
      <c r="BD2372" s="3"/>
      <c r="BE2372" s="3"/>
      <c r="BF2372" s="3"/>
      <c r="BG2372" s="3"/>
      <c r="BH2372" s="3"/>
      <c r="BI2372" s="3"/>
      <c r="BJ2372" s="3"/>
      <c r="BK2372" s="3"/>
      <c r="BL2372" s="3"/>
      <c r="BM2372" s="3"/>
      <c r="BN2372" s="3"/>
      <c r="BO2372" s="3"/>
      <c r="BP2372" s="29"/>
      <c r="BQ2372" s="34"/>
      <c r="BR2372" s="34"/>
      <c r="BS2372" s="34"/>
      <c r="BT2372" s="34"/>
      <c r="BU2372" s="34"/>
      <c r="BV2372" s="34"/>
      <c r="BW2372" s="34"/>
      <c r="BX2372" s="34"/>
      <c r="BY2372" s="31"/>
      <c r="BZ2372" s="31"/>
      <c r="CA2372" s="31"/>
      <c r="CB2372" s="31"/>
      <c r="CC2372" s="31"/>
      <c r="CD2372" s="31"/>
      <c r="CE2372" s="31"/>
      <c r="CF2372" s="31"/>
      <c r="CG2372" s="31"/>
      <c r="CH2372" s="31"/>
      <c r="CI2372" s="31"/>
      <c r="CJ2372" s="3"/>
      <c r="CK2372" s="3"/>
      <c r="CL2372" s="3"/>
      <c r="CM2372" s="3"/>
      <c r="CN2372" s="3"/>
      <c r="CO2372" s="3"/>
      <c r="CP2372" s="3"/>
      <c r="CQ2372" s="3"/>
      <c r="CR2372" s="3"/>
      <c r="CS2372" s="3"/>
      <c r="CT2372" s="3"/>
      <c r="CU2372" s="3"/>
    </row>
    <row r="2373" spans="1:99" x14ac:dyDescent="0.15">
      <c r="A2373" s="3"/>
      <c r="B2373" s="3"/>
      <c r="C2373" s="3"/>
      <c r="D2373" s="3"/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4"/>
      <c r="AD2373" s="3"/>
      <c r="AE2373" s="3"/>
      <c r="AF2373" s="3"/>
      <c r="AG2373" s="3"/>
      <c r="AH2373" s="3"/>
      <c r="AI2373" s="3"/>
      <c r="AJ2373" s="3"/>
      <c r="AK2373" s="3"/>
      <c r="AL2373" s="3"/>
      <c r="AM2373" s="1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30"/>
      <c r="AZ2373" s="3"/>
      <c r="BA2373" s="3"/>
      <c r="BB2373" s="3"/>
      <c r="BC2373" s="3"/>
      <c r="BD2373" s="3"/>
      <c r="BE2373" s="3"/>
      <c r="BF2373" s="3"/>
      <c r="BG2373" s="3"/>
      <c r="BH2373" s="3"/>
      <c r="BI2373" s="3"/>
      <c r="BJ2373" s="3"/>
      <c r="BK2373" s="3"/>
      <c r="BL2373" s="3"/>
      <c r="BM2373" s="3"/>
      <c r="BN2373" s="3"/>
      <c r="BO2373" s="3"/>
      <c r="BP2373" s="29"/>
      <c r="BQ2373" s="34"/>
      <c r="BR2373" s="34"/>
      <c r="BS2373" s="34"/>
      <c r="BT2373" s="34"/>
      <c r="BU2373" s="34"/>
      <c r="BV2373" s="34"/>
      <c r="BW2373" s="34"/>
      <c r="BX2373" s="34"/>
      <c r="BY2373" s="31"/>
      <c r="BZ2373" s="31"/>
      <c r="CA2373" s="31"/>
      <c r="CB2373" s="31"/>
      <c r="CC2373" s="31"/>
      <c r="CD2373" s="31"/>
      <c r="CE2373" s="31"/>
      <c r="CF2373" s="31"/>
      <c r="CG2373" s="31"/>
      <c r="CH2373" s="31"/>
      <c r="CI2373" s="31"/>
      <c r="CJ2373" s="3"/>
      <c r="CK2373" s="3"/>
      <c r="CL2373" s="3"/>
      <c r="CM2373" s="3"/>
      <c r="CN2373" s="3"/>
      <c r="CO2373" s="3"/>
      <c r="CP2373" s="3"/>
      <c r="CQ2373" s="3"/>
      <c r="CR2373" s="3"/>
      <c r="CS2373" s="3"/>
      <c r="CT2373" s="3"/>
      <c r="CU2373" s="3"/>
    </row>
    <row r="2374" spans="1:99" x14ac:dyDescent="0.15">
      <c r="A2374" s="3"/>
      <c r="B2374" s="3"/>
      <c r="C2374" s="3"/>
      <c r="D2374" s="3"/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4"/>
      <c r="AD2374" s="3"/>
      <c r="AE2374" s="3"/>
      <c r="AF2374" s="3"/>
      <c r="AG2374" s="3"/>
      <c r="AH2374" s="3"/>
      <c r="AI2374" s="3"/>
      <c r="AJ2374" s="3"/>
      <c r="AK2374" s="3"/>
      <c r="AL2374" s="3"/>
      <c r="AM2374" s="1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"/>
      <c r="AY2374" s="30"/>
      <c r="AZ2374" s="3"/>
      <c r="BA2374" s="3"/>
      <c r="BB2374" s="3"/>
      <c r="BC2374" s="3"/>
      <c r="BD2374" s="3"/>
      <c r="BE2374" s="3"/>
      <c r="BF2374" s="3"/>
      <c r="BG2374" s="3"/>
      <c r="BH2374" s="3"/>
      <c r="BI2374" s="3"/>
      <c r="BJ2374" s="3"/>
      <c r="BK2374" s="3"/>
      <c r="BL2374" s="3"/>
      <c r="BM2374" s="3"/>
      <c r="BN2374" s="3"/>
      <c r="BO2374" s="3"/>
      <c r="BP2374" s="29"/>
      <c r="BQ2374" s="34"/>
      <c r="BR2374" s="34"/>
      <c r="BS2374" s="34"/>
      <c r="BT2374" s="34"/>
      <c r="BU2374" s="34"/>
      <c r="BV2374" s="34"/>
      <c r="BW2374" s="34"/>
      <c r="BX2374" s="34"/>
      <c r="BY2374" s="31"/>
      <c r="BZ2374" s="31"/>
      <c r="CA2374" s="31"/>
      <c r="CB2374" s="31"/>
      <c r="CC2374" s="31"/>
      <c r="CD2374" s="31"/>
      <c r="CE2374" s="31"/>
      <c r="CF2374" s="31"/>
      <c r="CG2374" s="31"/>
      <c r="CH2374" s="31"/>
      <c r="CI2374" s="31"/>
      <c r="CJ2374" s="3"/>
      <c r="CK2374" s="3"/>
      <c r="CL2374" s="3"/>
      <c r="CM2374" s="3"/>
      <c r="CN2374" s="3"/>
      <c r="CO2374" s="3"/>
      <c r="CP2374" s="3"/>
      <c r="CQ2374" s="3"/>
      <c r="CR2374" s="3"/>
      <c r="CS2374" s="3"/>
      <c r="CT2374" s="3"/>
      <c r="CU2374" s="3"/>
    </row>
    <row r="2375" spans="1:99" x14ac:dyDescent="0.15">
      <c r="A2375" s="3"/>
      <c r="B2375" s="3"/>
      <c r="C2375" s="3"/>
      <c r="D2375" s="3"/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4"/>
      <c r="AD2375" s="3"/>
      <c r="AE2375" s="3"/>
      <c r="AF2375" s="3"/>
      <c r="AG2375" s="3"/>
      <c r="AH2375" s="3"/>
      <c r="AI2375" s="3"/>
      <c r="AJ2375" s="3"/>
      <c r="AK2375" s="3"/>
      <c r="AL2375" s="3"/>
      <c r="AM2375" s="1"/>
      <c r="AN2375" s="3"/>
      <c r="AO2375" s="3"/>
      <c r="AP2375" s="3"/>
      <c r="AQ2375" s="3"/>
      <c r="AR2375" s="3"/>
      <c r="AS2375" s="3"/>
      <c r="AT2375" s="3"/>
      <c r="AU2375" s="3"/>
      <c r="AV2375" s="3"/>
      <c r="AW2375" s="3"/>
      <c r="AX2375" s="3"/>
      <c r="AY2375" s="30"/>
      <c r="AZ2375" s="3"/>
      <c r="BA2375" s="3"/>
      <c r="BB2375" s="3"/>
      <c r="BC2375" s="3"/>
      <c r="BD2375" s="3"/>
      <c r="BE2375" s="3"/>
      <c r="BF2375" s="3"/>
      <c r="BG2375" s="3"/>
      <c r="BH2375" s="3"/>
      <c r="BI2375" s="3"/>
      <c r="BJ2375" s="3"/>
      <c r="BK2375" s="3"/>
      <c r="BL2375" s="3"/>
      <c r="BM2375" s="3"/>
      <c r="BN2375" s="3"/>
      <c r="BO2375" s="3"/>
      <c r="BP2375" s="29"/>
      <c r="BQ2375" s="34"/>
      <c r="BR2375" s="34"/>
      <c r="BS2375" s="34"/>
      <c r="BT2375" s="34"/>
      <c r="BU2375" s="34"/>
      <c r="BV2375" s="34"/>
      <c r="BW2375" s="34"/>
      <c r="BX2375" s="34"/>
      <c r="BY2375" s="31"/>
      <c r="BZ2375" s="31"/>
      <c r="CA2375" s="31"/>
      <c r="CB2375" s="31"/>
      <c r="CC2375" s="31"/>
      <c r="CD2375" s="31"/>
      <c r="CE2375" s="31"/>
      <c r="CF2375" s="31"/>
      <c r="CG2375" s="31"/>
      <c r="CH2375" s="31"/>
      <c r="CI2375" s="31"/>
      <c r="CJ2375" s="3"/>
      <c r="CK2375" s="3"/>
      <c r="CL2375" s="3"/>
      <c r="CM2375" s="3"/>
      <c r="CN2375" s="3"/>
      <c r="CO2375" s="3"/>
      <c r="CP2375" s="3"/>
      <c r="CQ2375" s="3"/>
      <c r="CR2375" s="3"/>
      <c r="CS2375" s="3"/>
      <c r="CT2375" s="3"/>
      <c r="CU2375" s="3"/>
    </row>
    <row r="2376" spans="1:99" x14ac:dyDescent="0.15">
      <c r="A2376" s="3"/>
      <c r="B2376" s="3"/>
      <c r="C2376" s="3"/>
      <c r="D2376" s="3"/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4"/>
      <c r="AD2376" s="3"/>
      <c r="AE2376" s="3"/>
      <c r="AF2376" s="3"/>
      <c r="AG2376" s="3"/>
      <c r="AH2376" s="3"/>
      <c r="AI2376" s="3"/>
      <c r="AJ2376" s="3"/>
      <c r="AK2376" s="3"/>
      <c r="AL2376" s="3"/>
      <c r="AM2376" s="1"/>
      <c r="AN2376" s="3"/>
      <c r="AO2376" s="3"/>
      <c r="AP2376" s="3"/>
      <c r="AQ2376" s="3"/>
      <c r="AR2376" s="3"/>
      <c r="AS2376" s="3"/>
      <c r="AT2376" s="3"/>
      <c r="AU2376" s="3"/>
      <c r="AV2376" s="3"/>
      <c r="AW2376" s="3"/>
      <c r="AX2376" s="3"/>
      <c r="AY2376" s="30"/>
      <c r="AZ2376" s="3"/>
      <c r="BA2376" s="3"/>
      <c r="BB2376" s="3"/>
      <c r="BC2376" s="3"/>
      <c r="BD2376" s="3"/>
      <c r="BE2376" s="3"/>
      <c r="BF2376" s="3"/>
      <c r="BG2376" s="3"/>
      <c r="BH2376" s="3"/>
      <c r="BI2376" s="3"/>
      <c r="BJ2376" s="3"/>
      <c r="BK2376" s="3"/>
      <c r="BL2376" s="3"/>
      <c r="BM2376" s="3"/>
      <c r="BN2376" s="3"/>
      <c r="BO2376" s="3"/>
      <c r="BP2376" s="29"/>
      <c r="BQ2376" s="34"/>
      <c r="BR2376" s="34"/>
      <c r="BS2376" s="34"/>
      <c r="BT2376" s="34"/>
      <c r="BU2376" s="34"/>
      <c r="BV2376" s="34"/>
      <c r="BW2376" s="34"/>
      <c r="BX2376" s="34"/>
      <c r="BY2376" s="31"/>
      <c r="BZ2376" s="31"/>
      <c r="CA2376" s="31"/>
      <c r="CB2376" s="31"/>
      <c r="CC2376" s="31"/>
      <c r="CD2376" s="31"/>
      <c r="CE2376" s="31"/>
      <c r="CF2376" s="31"/>
      <c r="CG2376" s="31"/>
      <c r="CH2376" s="31"/>
      <c r="CI2376" s="31"/>
      <c r="CJ2376" s="3"/>
      <c r="CK2376" s="3"/>
      <c r="CL2376" s="3"/>
      <c r="CM2376" s="3"/>
      <c r="CN2376" s="3"/>
      <c r="CO2376" s="3"/>
      <c r="CP2376" s="3"/>
      <c r="CQ2376" s="3"/>
      <c r="CR2376" s="3"/>
      <c r="CS2376" s="3"/>
      <c r="CT2376" s="3"/>
      <c r="CU2376" s="3"/>
    </row>
    <row r="2377" spans="1:99" x14ac:dyDescent="0.15">
      <c r="A2377" s="3"/>
      <c r="B2377" s="3"/>
      <c r="C2377" s="3"/>
      <c r="D2377" s="3"/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4"/>
      <c r="AD2377" s="3"/>
      <c r="AE2377" s="3"/>
      <c r="AF2377" s="3"/>
      <c r="AG2377" s="3"/>
      <c r="AH2377" s="3"/>
      <c r="AI2377" s="3"/>
      <c r="AJ2377" s="3"/>
      <c r="AK2377" s="3"/>
      <c r="AL2377" s="3"/>
      <c r="AM2377" s="1"/>
      <c r="AN2377" s="3"/>
      <c r="AO2377" s="3"/>
      <c r="AP2377" s="3"/>
      <c r="AQ2377" s="3"/>
      <c r="AR2377" s="3"/>
      <c r="AS2377" s="3"/>
      <c r="AT2377" s="3"/>
      <c r="AU2377" s="3"/>
      <c r="AV2377" s="3"/>
      <c r="AW2377" s="3"/>
      <c r="AX2377" s="3"/>
      <c r="AY2377" s="30"/>
      <c r="AZ2377" s="3"/>
      <c r="BA2377" s="3"/>
      <c r="BB2377" s="3"/>
      <c r="BC2377" s="3"/>
      <c r="BD2377" s="3"/>
      <c r="BE2377" s="3"/>
      <c r="BF2377" s="3"/>
      <c r="BG2377" s="3"/>
      <c r="BH2377" s="3"/>
      <c r="BI2377" s="3"/>
      <c r="BJ2377" s="3"/>
      <c r="BK2377" s="3"/>
      <c r="BL2377" s="3"/>
      <c r="BM2377" s="3"/>
      <c r="BN2377" s="3"/>
      <c r="BO2377" s="3"/>
      <c r="BP2377" s="29"/>
      <c r="BQ2377" s="34"/>
      <c r="BR2377" s="34"/>
      <c r="BS2377" s="34"/>
      <c r="BT2377" s="34"/>
      <c r="BU2377" s="34"/>
      <c r="BV2377" s="34"/>
      <c r="BW2377" s="34"/>
      <c r="BX2377" s="34"/>
      <c r="BY2377" s="31"/>
      <c r="BZ2377" s="31"/>
      <c r="CA2377" s="31"/>
      <c r="CB2377" s="31"/>
      <c r="CC2377" s="31"/>
      <c r="CD2377" s="31"/>
      <c r="CE2377" s="31"/>
      <c r="CF2377" s="31"/>
      <c r="CG2377" s="31"/>
      <c r="CH2377" s="31"/>
      <c r="CI2377" s="31"/>
      <c r="CJ2377" s="3"/>
      <c r="CK2377" s="3"/>
      <c r="CL2377" s="3"/>
      <c r="CM2377" s="3"/>
      <c r="CN2377" s="3"/>
      <c r="CO2377" s="3"/>
      <c r="CP2377" s="3"/>
      <c r="CQ2377" s="3"/>
      <c r="CR2377" s="3"/>
      <c r="CS2377" s="3"/>
      <c r="CT2377" s="3"/>
      <c r="CU2377" s="3"/>
    </row>
    <row r="2378" spans="1:99" x14ac:dyDescent="0.15">
      <c r="A2378" s="3"/>
      <c r="B2378" s="3"/>
      <c r="C2378" s="3"/>
      <c r="D2378" s="3"/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4"/>
      <c r="AD2378" s="3"/>
      <c r="AE2378" s="3"/>
      <c r="AF2378" s="3"/>
      <c r="AG2378" s="3"/>
      <c r="AH2378" s="3"/>
      <c r="AI2378" s="3"/>
      <c r="AJ2378" s="3"/>
      <c r="AK2378" s="3"/>
      <c r="AL2378" s="3"/>
      <c r="AM2378" s="1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"/>
      <c r="AY2378" s="30"/>
      <c r="AZ2378" s="3"/>
      <c r="BA2378" s="3"/>
      <c r="BB2378" s="3"/>
      <c r="BC2378" s="3"/>
      <c r="BD2378" s="3"/>
      <c r="BE2378" s="3"/>
      <c r="BF2378" s="3"/>
      <c r="BG2378" s="3"/>
      <c r="BH2378" s="3"/>
      <c r="BI2378" s="3"/>
      <c r="BJ2378" s="3"/>
      <c r="BK2378" s="3"/>
      <c r="BL2378" s="3"/>
      <c r="BM2378" s="3"/>
      <c r="BN2378" s="3"/>
      <c r="BO2378" s="3"/>
      <c r="BP2378" s="29"/>
      <c r="BQ2378" s="34"/>
      <c r="BR2378" s="34"/>
      <c r="BS2378" s="34"/>
      <c r="BT2378" s="34"/>
      <c r="BU2378" s="34"/>
      <c r="BV2378" s="34"/>
      <c r="BW2378" s="34"/>
      <c r="BX2378" s="34"/>
      <c r="BY2378" s="31"/>
      <c r="BZ2378" s="31"/>
      <c r="CA2378" s="31"/>
      <c r="CB2378" s="31"/>
      <c r="CC2378" s="31"/>
      <c r="CD2378" s="31"/>
      <c r="CE2378" s="31"/>
      <c r="CF2378" s="31"/>
      <c r="CG2378" s="31"/>
      <c r="CH2378" s="31"/>
      <c r="CI2378" s="31"/>
      <c r="CJ2378" s="3"/>
      <c r="CK2378" s="3"/>
      <c r="CL2378" s="3"/>
      <c r="CM2378" s="3"/>
      <c r="CN2378" s="3"/>
      <c r="CO2378" s="3"/>
      <c r="CP2378" s="3"/>
      <c r="CQ2378" s="3"/>
      <c r="CR2378" s="3"/>
      <c r="CS2378" s="3"/>
      <c r="CT2378" s="3"/>
      <c r="CU2378" s="3"/>
    </row>
    <row r="2379" spans="1:99" x14ac:dyDescent="0.15">
      <c r="A2379" s="3"/>
      <c r="B2379" s="3"/>
      <c r="C2379" s="3"/>
      <c r="D2379" s="3"/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4"/>
      <c r="AD2379" s="3"/>
      <c r="AE2379" s="3"/>
      <c r="AF2379" s="3"/>
      <c r="AG2379" s="3"/>
      <c r="AH2379" s="3"/>
      <c r="AI2379" s="3"/>
      <c r="AJ2379" s="3"/>
      <c r="AK2379" s="3"/>
      <c r="AL2379" s="3"/>
      <c r="AM2379" s="1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"/>
      <c r="AY2379" s="30"/>
      <c r="AZ2379" s="3"/>
      <c r="BA2379" s="3"/>
      <c r="BB2379" s="3"/>
      <c r="BC2379" s="3"/>
      <c r="BD2379" s="3"/>
      <c r="BE2379" s="3"/>
      <c r="BF2379" s="3"/>
      <c r="BG2379" s="3"/>
      <c r="BH2379" s="3"/>
      <c r="BI2379" s="3"/>
      <c r="BJ2379" s="3"/>
      <c r="BK2379" s="3"/>
      <c r="BL2379" s="3"/>
      <c r="BM2379" s="3"/>
      <c r="BN2379" s="3"/>
      <c r="BO2379" s="3"/>
      <c r="BP2379" s="29"/>
      <c r="BQ2379" s="34"/>
      <c r="BR2379" s="34"/>
      <c r="BS2379" s="34"/>
      <c r="BT2379" s="34"/>
      <c r="BU2379" s="34"/>
      <c r="BV2379" s="34"/>
      <c r="BW2379" s="34"/>
      <c r="BX2379" s="34"/>
      <c r="BY2379" s="31"/>
      <c r="BZ2379" s="31"/>
      <c r="CA2379" s="31"/>
      <c r="CB2379" s="31"/>
      <c r="CC2379" s="31"/>
      <c r="CD2379" s="31"/>
      <c r="CE2379" s="31"/>
      <c r="CF2379" s="31"/>
      <c r="CG2379" s="31"/>
      <c r="CH2379" s="31"/>
      <c r="CI2379" s="31"/>
      <c r="CJ2379" s="3"/>
      <c r="CK2379" s="3"/>
      <c r="CL2379" s="3"/>
      <c r="CM2379" s="3"/>
      <c r="CN2379" s="3"/>
      <c r="CO2379" s="3"/>
      <c r="CP2379" s="3"/>
      <c r="CQ2379" s="3"/>
      <c r="CR2379" s="3"/>
      <c r="CS2379" s="3"/>
      <c r="CT2379" s="3"/>
      <c r="CU2379" s="3"/>
    </row>
    <row r="2380" spans="1:99" x14ac:dyDescent="0.15">
      <c r="A2380" s="3"/>
      <c r="B2380" s="3"/>
      <c r="C2380" s="3"/>
      <c r="D2380" s="3"/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4"/>
      <c r="AD2380" s="3"/>
      <c r="AE2380" s="3"/>
      <c r="AF2380" s="3"/>
      <c r="AG2380" s="3"/>
      <c r="AH2380" s="3"/>
      <c r="AI2380" s="3"/>
      <c r="AJ2380" s="3"/>
      <c r="AK2380" s="3"/>
      <c r="AL2380" s="3"/>
      <c r="AM2380" s="1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"/>
      <c r="AY2380" s="30"/>
      <c r="AZ2380" s="3"/>
      <c r="BA2380" s="3"/>
      <c r="BB2380" s="3"/>
      <c r="BC2380" s="3"/>
      <c r="BD2380" s="3"/>
      <c r="BE2380" s="3"/>
      <c r="BF2380" s="3"/>
      <c r="BG2380" s="3"/>
      <c r="BH2380" s="3"/>
      <c r="BI2380" s="3"/>
      <c r="BJ2380" s="3"/>
      <c r="BK2380" s="3"/>
      <c r="BL2380" s="3"/>
      <c r="BM2380" s="3"/>
      <c r="BN2380" s="3"/>
      <c r="BO2380" s="3"/>
      <c r="BP2380" s="29"/>
      <c r="BQ2380" s="34"/>
      <c r="BR2380" s="34"/>
      <c r="BS2380" s="34"/>
      <c r="BT2380" s="34"/>
      <c r="BU2380" s="34"/>
      <c r="BV2380" s="34"/>
      <c r="BW2380" s="34"/>
      <c r="BX2380" s="34"/>
      <c r="BY2380" s="31"/>
      <c r="BZ2380" s="31"/>
      <c r="CA2380" s="31"/>
      <c r="CB2380" s="31"/>
      <c r="CC2380" s="31"/>
      <c r="CD2380" s="31"/>
      <c r="CE2380" s="31"/>
      <c r="CF2380" s="31"/>
      <c r="CG2380" s="31"/>
      <c r="CH2380" s="31"/>
      <c r="CI2380" s="31"/>
      <c r="CJ2380" s="3"/>
      <c r="CK2380" s="3"/>
      <c r="CL2380" s="3"/>
      <c r="CM2380" s="3"/>
      <c r="CN2380" s="3"/>
      <c r="CO2380" s="3"/>
      <c r="CP2380" s="3"/>
      <c r="CQ2380" s="3"/>
      <c r="CR2380" s="3"/>
      <c r="CS2380" s="3"/>
      <c r="CT2380" s="3"/>
      <c r="CU2380" s="3"/>
    </row>
    <row r="2381" spans="1:99" x14ac:dyDescent="0.15">
      <c r="A2381" s="3"/>
      <c r="B2381" s="3"/>
      <c r="C2381" s="3"/>
      <c r="D2381" s="3"/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4"/>
      <c r="AD2381" s="3"/>
      <c r="AE2381" s="3"/>
      <c r="AF2381" s="3"/>
      <c r="AG2381" s="3"/>
      <c r="AH2381" s="3"/>
      <c r="AI2381" s="3"/>
      <c r="AJ2381" s="3"/>
      <c r="AK2381" s="3"/>
      <c r="AL2381" s="3"/>
      <c r="AM2381" s="1"/>
      <c r="AN2381" s="3"/>
      <c r="AO2381" s="3"/>
      <c r="AP2381" s="3"/>
      <c r="AQ2381" s="3"/>
      <c r="AR2381" s="3"/>
      <c r="AS2381" s="3"/>
      <c r="AT2381" s="3"/>
      <c r="AU2381" s="3"/>
      <c r="AV2381" s="3"/>
      <c r="AW2381" s="3"/>
      <c r="AX2381" s="3"/>
      <c r="AY2381" s="30"/>
      <c r="AZ2381" s="3"/>
      <c r="BA2381" s="3"/>
      <c r="BB2381" s="3"/>
      <c r="BC2381" s="3"/>
      <c r="BD2381" s="3"/>
      <c r="BE2381" s="3"/>
      <c r="BF2381" s="3"/>
      <c r="BG2381" s="3"/>
      <c r="BH2381" s="3"/>
      <c r="BI2381" s="3"/>
      <c r="BJ2381" s="3"/>
      <c r="BK2381" s="3"/>
      <c r="BL2381" s="3"/>
      <c r="BM2381" s="3"/>
      <c r="BN2381" s="3"/>
      <c r="BO2381" s="3"/>
      <c r="BP2381" s="29"/>
      <c r="BQ2381" s="34"/>
      <c r="BR2381" s="34"/>
      <c r="BS2381" s="34"/>
      <c r="BT2381" s="34"/>
      <c r="BU2381" s="34"/>
      <c r="BV2381" s="34"/>
      <c r="BW2381" s="34"/>
      <c r="BX2381" s="34"/>
      <c r="BY2381" s="31"/>
      <c r="BZ2381" s="31"/>
      <c r="CA2381" s="31"/>
      <c r="CB2381" s="31"/>
      <c r="CC2381" s="31"/>
      <c r="CD2381" s="31"/>
      <c r="CE2381" s="31"/>
      <c r="CF2381" s="31"/>
      <c r="CG2381" s="31"/>
      <c r="CH2381" s="31"/>
      <c r="CI2381" s="31"/>
      <c r="CJ2381" s="3"/>
      <c r="CK2381" s="3"/>
      <c r="CL2381" s="3"/>
      <c r="CM2381" s="3"/>
      <c r="CN2381" s="3"/>
      <c r="CO2381" s="3"/>
      <c r="CP2381" s="3"/>
      <c r="CQ2381" s="3"/>
      <c r="CR2381" s="3"/>
      <c r="CS2381" s="3"/>
      <c r="CT2381" s="3"/>
      <c r="CU2381" s="3"/>
    </row>
    <row r="2382" spans="1:99" x14ac:dyDescent="0.15">
      <c r="A2382" s="3"/>
      <c r="B2382" s="3"/>
      <c r="C2382" s="3"/>
      <c r="D2382" s="3"/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4"/>
      <c r="AD2382" s="3"/>
      <c r="AE2382" s="3"/>
      <c r="AF2382" s="3"/>
      <c r="AG2382" s="3"/>
      <c r="AH2382" s="3"/>
      <c r="AI2382" s="3"/>
      <c r="AJ2382" s="3"/>
      <c r="AK2382" s="3"/>
      <c r="AL2382" s="3"/>
      <c r="AM2382" s="1"/>
      <c r="AN2382" s="3"/>
      <c r="AO2382" s="3"/>
      <c r="AP2382" s="3"/>
      <c r="AQ2382" s="3"/>
      <c r="AR2382" s="3"/>
      <c r="AS2382" s="3"/>
      <c r="AT2382" s="3"/>
      <c r="AU2382" s="3"/>
      <c r="AV2382" s="3"/>
      <c r="AW2382" s="3"/>
      <c r="AX2382" s="3"/>
      <c r="AY2382" s="30"/>
      <c r="AZ2382" s="3"/>
      <c r="BA2382" s="3"/>
      <c r="BB2382" s="3"/>
      <c r="BC2382" s="3"/>
      <c r="BD2382" s="3"/>
      <c r="BE2382" s="3"/>
      <c r="BF2382" s="3"/>
      <c r="BG2382" s="3"/>
      <c r="BH2382" s="3"/>
      <c r="BI2382" s="3"/>
      <c r="BJ2382" s="3"/>
      <c r="BK2382" s="3"/>
      <c r="BL2382" s="3"/>
      <c r="BM2382" s="3"/>
      <c r="BN2382" s="3"/>
      <c r="BO2382" s="3"/>
      <c r="BP2382" s="29"/>
      <c r="BQ2382" s="34"/>
      <c r="BR2382" s="34"/>
      <c r="BS2382" s="34"/>
      <c r="BT2382" s="34"/>
      <c r="BU2382" s="34"/>
      <c r="BV2382" s="34"/>
      <c r="BW2382" s="34"/>
      <c r="BX2382" s="34"/>
      <c r="BY2382" s="31"/>
      <c r="BZ2382" s="31"/>
      <c r="CA2382" s="31"/>
      <c r="CB2382" s="31"/>
      <c r="CC2382" s="31"/>
      <c r="CD2382" s="31"/>
      <c r="CE2382" s="31"/>
      <c r="CF2382" s="31"/>
      <c r="CG2382" s="31"/>
      <c r="CH2382" s="31"/>
      <c r="CI2382" s="31"/>
      <c r="CJ2382" s="3"/>
      <c r="CK2382" s="3"/>
      <c r="CL2382" s="3"/>
      <c r="CM2382" s="3"/>
      <c r="CN2382" s="3"/>
      <c r="CO2382" s="3"/>
      <c r="CP2382" s="3"/>
      <c r="CQ2382" s="3"/>
      <c r="CR2382" s="3"/>
      <c r="CS2382" s="3"/>
      <c r="CT2382" s="3"/>
      <c r="CU2382" s="3"/>
    </row>
    <row r="2383" spans="1:99" x14ac:dyDescent="0.15">
      <c r="A2383" s="3"/>
      <c r="B2383" s="3"/>
      <c r="C2383" s="3"/>
      <c r="D2383" s="3"/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4"/>
      <c r="AD2383" s="3"/>
      <c r="AE2383" s="3"/>
      <c r="AF2383" s="3"/>
      <c r="AG2383" s="3"/>
      <c r="AH2383" s="3"/>
      <c r="AI2383" s="3"/>
      <c r="AJ2383" s="3"/>
      <c r="AK2383" s="3"/>
      <c r="AL2383" s="3"/>
      <c r="AM2383" s="1"/>
      <c r="AN2383" s="3"/>
      <c r="AO2383" s="3"/>
      <c r="AP2383" s="3"/>
      <c r="AQ2383" s="3"/>
      <c r="AR2383" s="3"/>
      <c r="AS2383" s="3"/>
      <c r="AT2383" s="3"/>
      <c r="AU2383" s="3"/>
      <c r="AV2383" s="3"/>
      <c r="AW2383" s="3"/>
      <c r="AX2383" s="3"/>
      <c r="AY2383" s="30"/>
      <c r="AZ2383" s="3"/>
      <c r="BA2383" s="3"/>
      <c r="BB2383" s="3"/>
      <c r="BC2383" s="3"/>
      <c r="BD2383" s="3"/>
      <c r="BE2383" s="3"/>
      <c r="BF2383" s="3"/>
      <c r="BG2383" s="3"/>
      <c r="BH2383" s="3"/>
      <c r="BI2383" s="3"/>
      <c r="BJ2383" s="3"/>
      <c r="BK2383" s="3"/>
      <c r="BL2383" s="3"/>
      <c r="BM2383" s="3"/>
      <c r="BN2383" s="3"/>
      <c r="BO2383" s="3"/>
      <c r="BP2383" s="29"/>
      <c r="BQ2383" s="34"/>
      <c r="BR2383" s="34"/>
      <c r="BS2383" s="34"/>
      <c r="BT2383" s="34"/>
      <c r="BU2383" s="34"/>
      <c r="BV2383" s="34"/>
      <c r="BW2383" s="34"/>
      <c r="BX2383" s="34"/>
      <c r="BY2383" s="31"/>
      <c r="BZ2383" s="31"/>
      <c r="CA2383" s="31"/>
      <c r="CB2383" s="31"/>
      <c r="CC2383" s="31"/>
      <c r="CD2383" s="31"/>
      <c r="CE2383" s="31"/>
      <c r="CF2383" s="31"/>
      <c r="CG2383" s="31"/>
      <c r="CH2383" s="31"/>
      <c r="CI2383" s="31"/>
      <c r="CJ2383" s="3"/>
      <c r="CK2383" s="3"/>
      <c r="CL2383" s="3"/>
      <c r="CM2383" s="3"/>
      <c r="CN2383" s="3"/>
      <c r="CO2383" s="3"/>
      <c r="CP2383" s="3"/>
      <c r="CQ2383" s="3"/>
      <c r="CR2383" s="3"/>
      <c r="CS2383" s="3"/>
      <c r="CT2383" s="3"/>
      <c r="CU2383" s="3"/>
    </row>
    <row r="2384" spans="1:99" x14ac:dyDescent="0.15">
      <c r="A2384" s="3"/>
      <c r="B2384" s="3"/>
      <c r="C2384" s="3"/>
      <c r="D2384" s="3"/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4"/>
      <c r="AD2384" s="3"/>
      <c r="AE2384" s="3"/>
      <c r="AF2384" s="3"/>
      <c r="AG2384" s="3"/>
      <c r="AH2384" s="3"/>
      <c r="AI2384" s="3"/>
      <c r="AJ2384" s="3"/>
      <c r="AK2384" s="3"/>
      <c r="AL2384" s="3"/>
      <c r="AM2384" s="1"/>
      <c r="AN2384" s="3"/>
      <c r="AO2384" s="3"/>
      <c r="AP2384" s="3"/>
      <c r="AQ2384" s="3"/>
      <c r="AR2384" s="3"/>
      <c r="AS2384" s="3"/>
      <c r="AT2384" s="3"/>
      <c r="AU2384" s="3"/>
      <c r="AV2384" s="3"/>
      <c r="AW2384" s="3"/>
      <c r="AX2384" s="3"/>
      <c r="AY2384" s="30"/>
      <c r="AZ2384" s="3"/>
      <c r="BA2384" s="3"/>
      <c r="BB2384" s="3"/>
      <c r="BC2384" s="3"/>
      <c r="BD2384" s="3"/>
      <c r="BE2384" s="3"/>
      <c r="BF2384" s="3"/>
      <c r="BG2384" s="3"/>
      <c r="BH2384" s="3"/>
      <c r="BI2384" s="3"/>
      <c r="BJ2384" s="3"/>
      <c r="BK2384" s="3"/>
      <c r="BL2384" s="3"/>
      <c r="BM2384" s="3"/>
      <c r="BN2384" s="3"/>
      <c r="BO2384" s="3"/>
      <c r="BP2384" s="29"/>
      <c r="BQ2384" s="34"/>
      <c r="BR2384" s="34"/>
      <c r="BS2384" s="34"/>
      <c r="BT2384" s="34"/>
      <c r="BU2384" s="34"/>
      <c r="BV2384" s="34"/>
      <c r="BW2384" s="34"/>
      <c r="BX2384" s="34"/>
      <c r="BY2384" s="31"/>
      <c r="BZ2384" s="31"/>
      <c r="CA2384" s="31"/>
      <c r="CB2384" s="31"/>
      <c r="CC2384" s="31"/>
      <c r="CD2384" s="31"/>
      <c r="CE2384" s="31"/>
      <c r="CF2384" s="31"/>
      <c r="CG2384" s="31"/>
      <c r="CH2384" s="31"/>
      <c r="CI2384" s="31"/>
      <c r="CJ2384" s="3"/>
      <c r="CK2384" s="3"/>
      <c r="CL2384" s="3"/>
      <c r="CM2384" s="3"/>
      <c r="CN2384" s="3"/>
      <c r="CO2384" s="3"/>
      <c r="CP2384" s="3"/>
      <c r="CQ2384" s="3"/>
      <c r="CR2384" s="3"/>
      <c r="CS2384" s="3"/>
      <c r="CT2384" s="3"/>
      <c r="CU2384" s="3"/>
    </row>
    <row r="2385" spans="1:99" x14ac:dyDescent="0.15">
      <c r="A2385" s="3"/>
      <c r="B2385" s="3"/>
      <c r="C2385" s="3"/>
      <c r="D2385" s="3"/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4"/>
      <c r="AD2385" s="3"/>
      <c r="AE2385" s="3"/>
      <c r="AF2385" s="3"/>
      <c r="AG2385" s="3"/>
      <c r="AH2385" s="3"/>
      <c r="AI2385" s="3"/>
      <c r="AJ2385" s="3"/>
      <c r="AK2385" s="3"/>
      <c r="AL2385" s="3"/>
      <c r="AM2385" s="1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  <c r="AX2385" s="3"/>
      <c r="AY2385" s="30"/>
      <c r="AZ2385" s="3"/>
      <c r="BA2385" s="3"/>
      <c r="BB2385" s="3"/>
      <c r="BC2385" s="3"/>
      <c r="BD2385" s="3"/>
      <c r="BE2385" s="3"/>
      <c r="BF2385" s="3"/>
      <c r="BG2385" s="3"/>
      <c r="BH2385" s="3"/>
      <c r="BI2385" s="3"/>
      <c r="BJ2385" s="3"/>
      <c r="BK2385" s="3"/>
      <c r="BL2385" s="3"/>
      <c r="BM2385" s="3"/>
      <c r="BN2385" s="3"/>
      <c r="BO2385" s="3"/>
      <c r="BP2385" s="29"/>
      <c r="BQ2385" s="34"/>
      <c r="BR2385" s="34"/>
      <c r="BS2385" s="34"/>
      <c r="BT2385" s="34"/>
      <c r="BU2385" s="34"/>
      <c r="BV2385" s="34"/>
      <c r="BW2385" s="34"/>
      <c r="BX2385" s="34"/>
      <c r="BY2385" s="31"/>
      <c r="BZ2385" s="31"/>
      <c r="CA2385" s="31"/>
      <c r="CB2385" s="31"/>
      <c r="CC2385" s="31"/>
      <c r="CD2385" s="31"/>
      <c r="CE2385" s="31"/>
      <c r="CF2385" s="31"/>
      <c r="CG2385" s="31"/>
      <c r="CH2385" s="31"/>
      <c r="CI2385" s="31"/>
      <c r="CJ2385" s="3"/>
      <c r="CK2385" s="3"/>
      <c r="CL2385" s="3"/>
      <c r="CM2385" s="3"/>
      <c r="CN2385" s="3"/>
      <c r="CO2385" s="3"/>
      <c r="CP2385" s="3"/>
      <c r="CQ2385" s="3"/>
      <c r="CR2385" s="3"/>
      <c r="CS2385" s="3"/>
      <c r="CT2385" s="3"/>
      <c r="CU2385" s="3"/>
    </row>
    <row r="2386" spans="1:99" x14ac:dyDescent="0.15">
      <c r="A2386" s="3"/>
      <c r="B2386" s="3"/>
      <c r="C2386" s="3"/>
      <c r="D2386" s="3"/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4"/>
      <c r="AD2386" s="3"/>
      <c r="AE2386" s="3"/>
      <c r="AF2386" s="3"/>
      <c r="AG2386" s="3"/>
      <c r="AH2386" s="3"/>
      <c r="AI2386" s="3"/>
      <c r="AJ2386" s="3"/>
      <c r="AK2386" s="3"/>
      <c r="AL2386" s="3"/>
      <c r="AM2386" s="1"/>
      <c r="AN2386" s="3"/>
      <c r="AO2386" s="3"/>
      <c r="AP2386" s="3"/>
      <c r="AQ2386" s="3"/>
      <c r="AR2386" s="3"/>
      <c r="AS2386" s="3"/>
      <c r="AT2386" s="3"/>
      <c r="AU2386" s="3"/>
      <c r="AV2386" s="3"/>
      <c r="AW2386" s="3"/>
      <c r="AX2386" s="3"/>
      <c r="AY2386" s="30"/>
      <c r="AZ2386" s="3"/>
      <c r="BA2386" s="3"/>
      <c r="BB2386" s="3"/>
      <c r="BC2386" s="3"/>
      <c r="BD2386" s="3"/>
      <c r="BE2386" s="3"/>
      <c r="BF2386" s="3"/>
      <c r="BG2386" s="3"/>
      <c r="BH2386" s="3"/>
      <c r="BI2386" s="3"/>
      <c r="BJ2386" s="3"/>
      <c r="BK2386" s="3"/>
      <c r="BL2386" s="3"/>
      <c r="BM2386" s="3"/>
      <c r="BN2386" s="3"/>
      <c r="BO2386" s="3"/>
      <c r="BP2386" s="29"/>
      <c r="BQ2386" s="34"/>
      <c r="BR2386" s="34"/>
      <c r="BS2386" s="34"/>
      <c r="BT2386" s="34"/>
      <c r="BU2386" s="34"/>
      <c r="BV2386" s="34"/>
      <c r="BW2386" s="34"/>
      <c r="BX2386" s="34"/>
      <c r="BY2386" s="31"/>
      <c r="BZ2386" s="31"/>
      <c r="CA2386" s="31"/>
      <c r="CB2386" s="31"/>
      <c r="CC2386" s="31"/>
      <c r="CD2386" s="31"/>
      <c r="CE2386" s="31"/>
      <c r="CF2386" s="31"/>
      <c r="CG2386" s="31"/>
      <c r="CH2386" s="31"/>
      <c r="CI2386" s="31"/>
      <c r="CJ2386" s="3"/>
      <c r="CK2386" s="3"/>
      <c r="CL2386" s="3"/>
      <c r="CM2386" s="3"/>
      <c r="CN2386" s="3"/>
      <c r="CO2386" s="3"/>
      <c r="CP2386" s="3"/>
      <c r="CQ2386" s="3"/>
      <c r="CR2386" s="3"/>
      <c r="CS2386" s="3"/>
      <c r="CT2386" s="3"/>
      <c r="CU2386" s="3"/>
    </row>
    <row r="2387" spans="1:99" x14ac:dyDescent="0.15">
      <c r="A2387" s="3"/>
      <c r="B2387" s="3"/>
      <c r="C2387" s="3"/>
      <c r="D2387" s="3"/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4"/>
      <c r="AD2387" s="3"/>
      <c r="AE2387" s="3"/>
      <c r="AF2387" s="3"/>
      <c r="AG2387" s="3"/>
      <c r="AH2387" s="3"/>
      <c r="AI2387" s="3"/>
      <c r="AJ2387" s="3"/>
      <c r="AK2387" s="3"/>
      <c r="AL2387" s="3"/>
      <c r="AM2387" s="1"/>
      <c r="AN2387" s="3"/>
      <c r="AO2387" s="3"/>
      <c r="AP2387" s="3"/>
      <c r="AQ2387" s="3"/>
      <c r="AR2387" s="3"/>
      <c r="AS2387" s="3"/>
      <c r="AT2387" s="3"/>
      <c r="AU2387" s="3"/>
      <c r="AV2387" s="3"/>
      <c r="AW2387" s="3"/>
      <c r="AX2387" s="3"/>
      <c r="AY2387" s="30"/>
      <c r="AZ2387" s="3"/>
      <c r="BA2387" s="3"/>
      <c r="BB2387" s="3"/>
      <c r="BC2387" s="3"/>
      <c r="BD2387" s="3"/>
      <c r="BE2387" s="3"/>
      <c r="BF2387" s="3"/>
      <c r="BG2387" s="3"/>
      <c r="BH2387" s="3"/>
      <c r="BI2387" s="3"/>
      <c r="BJ2387" s="3"/>
      <c r="BK2387" s="3"/>
      <c r="BL2387" s="3"/>
      <c r="BM2387" s="3"/>
      <c r="BN2387" s="3"/>
      <c r="BO2387" s="3"/>
      <c r="BP2387" s="29"/>
      <c r="BQ2387" s="34"/>
      <c r="BR2387" s="34"/>
      <c r="BS2387" s="34"/>
      <c r="BT2387" s="34"/>
      <c r="BU2387" s="34"/>
      <c r="BV2387" s="34"/>
      <c r="BW2387" s="34"/>
      <c r="BX2387" s="34"/>
      <c r="BY2387" s="31"/>
      <c r="BZ2387" s="31"/>
      <c r="CA2387" s="31"/>
      <c r="CB2387" s="31"/>
      <c r="CC2387" s="31"/>
      <c r="CD2387" s="31"/>
      <c r="CE2387" s="31"/>
      <c r="CF2387" s="31"/>
      <c r="CG2387" s="31"/>
      <c r="CH2387" s="31"/>
      <c r="CI2387" s="31"/>
      <c r="CJ2387" s="3"/>
      <c r="CK2387" s="3"/>
      <c r="CL2387" s="3"/>
      <c r="CM2387" s="3"/>
      <c r="CN2387" s="3"/>
      <c r="CO2387" s="3"/>
      <c r="CP2387" s="3"/>
      <c r="CQ2387" s="3"/>
      <c r="CR2387" s="3"/>
      <c r="CS2387" s="3"/>
      <c r="CT2387" s="3"/>
      <c r="CU2387" s="3"/>
    </row>
    <row r="2388" spans="1:99" x14ac:dyDescent="0.15">
      <c r="A2388" s="3"/>
      <c r="B2388" s="3"/>
      <c r="C2388" s="3"/>
      <c r="D2388" s="3"/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4"/>
      <c r="AD2388" s="3"/>
      <c r="AE2388" s="3"/>
      <c r="AF2388" s="3"/>
      <c r="AG2388" s="3"/>
      <c r="AH2388" s="3"/>
      <c r="AI2388" s="3"/>
      <c r="AJ2388" s="3"/>
      <c r="AK2388" s="3"/>
      <c r="AL2388" s="3"/>
      <c r="AM2388" s="1"/>
      <c r="AN2388" s="3"/>
      <c r="AO2388" s="3"/>
      <c r="AP2388" s="3"/>
      <c r="AQ2388" s="3"/>
      <c r="AR2388" s="3"/>
      <c r="AS2388" s="3"/>
      <c r="AT2388" s="3"/>
      <c r="AU2388" s="3"/>
      <c r="AV2388" s="3"/>
      <c r="AW2388" s="3"/>
      <c r="AX2388" s="3"/>
      <c r="AY2388" s="30"/>
      <c r="AZ2388" s="3"/>
      <c r="BA2388" s="3"/>
      <c r="BB2388" s="3"/>
      <c r="BC2388" s="3"/>
      <c r="BD2388" s="3"/>
      <c r="BE2388" s="3"/>
      <c r="BF2388" s="3"/>
      <c r="BG2388" s="3"/>
      <c r="BH2388" s="3"/>
      <c r="BI2388" s="3"/>
      <c r="BJ2388" s="3"/>
      <c r="BK2388" s="3"/>
      <c r="BL2388" s="3"/>
      <c r="BM2388" s="3"/>
      <c r="BN2388" s="3"/>
      <c r="BO2388" s="3"/>
      <c r="BP2388" s="29"/>
      <c r="BQ2388" s="34"/>
      <c r="BR2388" s="34"/>
      <c r="BS2388" s="34"/>
      <c r="BT2388" s="34"/>
      <c r="BU2388" s="34"/>
      <c r="BV2388" s="34"/>
      <c r="BW2388" s="34"/>
      <c r="BX2388" s="34"/>
      <c r="BY2388" s="31"/>
      <c r="BZ2388" s="31"/>
      <c r="CA2388" s="31"/>
      <c r="CB2388" s="31"/>
      <c r="CC2388" s="31"/>
      <c r="CD2388" s="31"/>
      <c r="CE2388" s="31"/>
      <c r="CF2388" s="31"/>
      <c r="CG2388" s="31"/>
      <c r="CH2388" s="31"/>
      <c r="CI2388" s="31"/>
      <c r="CJ2388" s="3"/>
      <c r="CK2388" s="3"/>
      <c r="CL2388" s="3"/>
      <c r="CM2388" s="3"/>
      <c r="CN2388" s="3"/>
      <c r="CO2388" s="3"/>
      <c r="CP2388" s="3"/>
      <c r="CQ2388" s="3"/>
      <c r="CR2388" s="3"/>
      <c r="CS2388" s="3"/>
      <c r="CT2388" s="3"/>
      <c r="CU2388" s="3"/>
    </row>
    <row r="2389" spans="1:99" x14ac:dyDescent="0.15">
      <c r="A2389" s="3"/>
      <c r="B2389" s="3"/>
      <c r="C2389" s="3"/>
      <c r="D2389" s="3"/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4"/>
      <c r="AD2389" s="3"/>
      <c r="AE2389" s="3"/>
      <c r="AF2389" s="3"/>
      <c r="AG2389" s="3"/>
      <c r="AH2389" s="3"/>
      <c r="AI2389" s="3"/>
      <c r="AJ2389" s="3"/>
      <c r="AK2389" s="3"/>
      <c r="AL2389" s="3"/>
      <c r="AM2389" s="1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  <c r="AX2389" s="3"/>
      <c r="AY2389" s="30"/>
      <c r="AZ2389" s="3"/>
      <c r="BA2389" s="3"/>
      <c r="BB2389" s="3"/>
      <c r="BC2389" s="3"/>
      <c r="BD2389" s="3"/>
      <c r="BE2389" s="3"/>
      <c r="BF2389" s="3"/>
      <c r="BG2389" s="3"/>
      <c r="BH2389" s="3"/>
      <c r="BI2389" s="3"/>
      <c r="BJ2389" s="3"/>
      <c r="BK2389" s="3"/>
      <c r="BL2389" s="3"/>
      <c r="BM2389" s="3"/>
      <c r="BN2389" s="3"/>
      <c r="BO2389" s="3"/>
      <c r="BP2389" s="29"/>
      <c r="BQ2389" s="34"/>
      <c r="BR2389" s="34"/>
      <c r="BS2389" s="34"/>
      <c r="BT2389" s="34"/>
      <c r="BU2389" s="34"/>
      <c r="BV2389" s="34"/>
      <c r="BW2389" s="34"/>
      <c r="BX2389" s="34"/>
      <c r="BY2389" s="31"/>
      <c r="BZ2389" s="31"/>
      <c r="CA2389" s="31"/>
      <c r="CB2389" s="31"/>
      <c r="CC2389" s="31"/>
      <c r="CD2389" s="31"/>
      <c r="CE2389" s="31"/>
      <c r="CF2389" s="31"/>
      <c r="CG2389" s="31"/>
      <c r="CH2389" s="31"/>
      <c r="CI2389" s="31"/>
      <c r="CJ2389" s="3"/>
      <c r="CK2389" s="3"/>
      <c r="CL2389" s="3"/>
      <c r="CM2389" s="3"/>
      <c r="CN2389" s="3"/>
      <c r="CO2389" s="3"/>
      <c r="CP2389" s="3"/>
      <c r="CQ2389" s="3"/>
      <c r="CR2389" s="3"/>
      <c r="CS2389" s="3"/>
      <c r="CT2389" s="3"/>
      <c r="CU2389" s="3"/>
    </row>
    <row r="2390" spans="1:99" x14ac:dyDescent="0.15">
      <c r="A2390" s="3"/>
      <c r="B2390" s="3"/>
      <c r="C2390" s="3"/>
      <c r="D2390" s="3"/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4"/>
      <c r="AD2390" s="3"/>
      <c r="AE2390" s="3"/>
      <c r="AF2390" s="3"/>
      <c r="AG2390" s="3"/>
      <c r="AH2390" s="3"/>
      <c r="AI2390" s="3"/>
      <c r="AJ2390" s="3"/>
      <c r="AK2390" s="3"/>
      <c r="AL2390" s="3"/>
      <c r="AM2390" s="1"/>
      <c r="AN2390" s="3"/>
      <c r="AO2390" s="3"/>
      <c r="AP2390" s="3"/>
      <c r="AQ2390" s="3"/>
      <c r="AR2390" s="3"/>
      <c r="AS2390" s="3"/>
      <c r="AT2390" s="3"/>
      <c r="AU2390" s="3"/>
      <c r="AV2390" s="3"/>
      <c r="AW2390" s="3"/>
      <c r="AX2390" s="3"/>
      <c r="AY2390" s="30"/>
      <c r="AZ2390" s="3"/>
      <c r="BA2390" s="3"/>
      <c r="BB2390" s="3"/>
      <c r="BC2390" s="3"/>
      <c r="BD2390" s="3"/>
      <c r="BE2390" s="3"/>
      <c r="BF2390" s="3"/>
      <c r="BG2390" s="3"/>
      <c r="BH2390" s="3"/>
      <c r="BI2390" s="3"/>
      <c r="BJ2390" s="3"/>
      <c r="BK2390" s="3"/>
      <c r="BL2390" s="3"/>
      <c r="BM2390" s="3"/>
      <c r="BN2390" s="3"/>
      <c r="BO2390" s="3"/>
      <c r="BP2390" s="29"/>
      <c r="BQ2390" s="34"/>
      <c r="BR2390" s="34"/>
      <c r="BS2390" s="34"/>
      <c r="BT2390" s="34"/>
      <c r="BU2390" s="34"/>
      <c r="BV2390" s="34"/>
      <c r="BW2390" s="34"/>
      <c r="BX2390" s="34"/>
      <c r="BY2390" s="31"/>
      <c r="BZ2390" s="31"/>
      <c r="CA2390" s="31"/>
      <c r="CB2390" s="31"/>
      <c r="CC2390" s="31"/>
      <c r="CD2390" s="31"/>
      <c r="CE2390" s="31"/>
      <c r="CF2390" s="31"/>
      <c r="CG2390" s="31"/>
      <c r="CH2390" s="31"/>
      <c r="CI2390" s="31"/>
      <c r="CJ2390" s="3"/>
      <c r="CK2390" s="3"/>
      <c r="CL2390" s="3"/>
      <c r="CM2390" s="3"/>
      <c r="CN2390" s="3"/>
      <c r="CO2390" s="3"/>
      <c r="CP2390" s="3"/>
      <c r="CQ2390" s="3"/>
      <c r="CR2390" s="3"/>
      <c r="CS2390" s="3"/>
      <c r="CT2390" s="3"/>
      <c r="CU2390" s="3"/>
    </row>
    <row r="2391" spans="1:99" x14ac:dyDescent="0.15">
      <c r="A2391" s="3"/>
      <c r="B2391" s="3"/>
      <c r="C2391" s="3"/>
      <c r="D2391" s="3"/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4"/>
      <c r="AD2391" s="3"/>
      <c r="AE2391" s="3"/>
      <c r="AF2391" s="3"/>
      <c r="AG2391" s="3"/>
      <c r="AH2391" s="3"/>
      <c r="AI2391" s="3"/>
      <c r="AJ2391" s="3"/>
      <c r="AK2391" s="3"/>
      <c r="AL2391" s="3"/>
      <c r="AM2391" s="1"/>
      <c r="AN2391" s="3"/>
      <c r="AO2391" s="3"/>
      <c r="AP2391" s="3"/>
      <c r="AQ2391" s="3"/>
      <c r="AR2391" s="3"/>
      <c r="AS2391" s="3"/>
      <c r="AT2391" s="3"/>
      <c r="AU2391" s="3"/>
      <c r="AV2391" s="3"/>
      <c r="AW2391" s="3"/>
      <c r="AX2391" s="3"/>
      <c r="AY2391" s="30"/>
      <c r="AZ2391" s="3"/>
      <c r="BA2391" s="3"/>
      <c r="BB2391" s="3"/>
      <c r="BC2391" s="3"/>
      <c r="BD2391" s="3"/>
      <c r="BE2391" s="3"/>
      <c r="BF2391" s="3"/>
      <c r="BG2391" s="3"/>
      <c r="BH2391" s="3"/>
      <c r="BI2391" s="3"/>
      <c r="BJ2391" s="3"/>
      <c r="BK2391" s="3"/>
      <c r="BL2391" s="3"/>
      <c r="BM2391" s="3"/>
      <c r="BN2391" s="3"/>
      <c r="BO2391" s="3"/>
      <c r="BP2391" s="29"/>
      <c r="BQ2391" s="34"/>
      <c r="BR2391" s="34"/>
      <c r="BS2391" s="34"/>
      <c r="BT2391" s="34"/>
      <c r="BU2391" s="34"/>
      <c r="BV2391" s="34"/>
      <c r="BW2391" s="34"/>
      <c r="BX2391" s="34"/>
      <c r="BY2391" s="31"/>
      <c r="BZ2391" s="31"/>
      <c r="CA2391" s="31"/>
      <c r="CB2391" s="31"/>
      <c r="CC2391" s="31"/>
      <c r="CD2391" s="31"/>
      <c r="CE2391" s="31"/>
      <c r="CF2391" s="31"/>
      <c r="CG2391" s="31"/>
      <c r="CH2391" s="31"/>
      <c r="CI2391" s="31"/>
      <c r="CJ2391" s="3"/>
      <c r="CK2391" s="3"/>
      <c r="CL2391" s="3"/>
      <c r="CM2391" s="3"/>
      <c r="CN2391" s="3"/>
      <c r="CO2391" s="3"/>
      <c r="CP2391" s="3"/>
      <c r="CQ2391" s="3"/>
      <c r="CR2391" s="3"/>
      <c r="CS2391" s="3"/>
      <c r="CT2391" s="3"/>
      <c r="CU2391" s="3"/>
    </row>
    <row r="2392" spans="1:99" x14ac:dyDescent="0.15">
      <c r="A2392" s="3"/>
      <c r="B2392" s="3"/>
      <c r="C2392" s="3"/>
      <c r="D2392" s="3"/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4"/>
      <c r="AD2392" s="3"/>
      <c r="AE2392" s="3"/>
      <c r="AF2392" s="3"/>
      <c r="AG2392" s="3"/>
      <c r="AH2392" s="3"/>
      <c r="AI2392" s="3"/>
      <c r="AJ2392" s="3"/>
      <c r="AK2392" s="3"/>
      <c r="AL2392" s="3"/>
      <c r="AM2392" s="1"/>
      <c r="AN2392" s="3"/>
      <c r="AO2392" s="3"/>
      <c r="AP2392" s="3"/>
      <c r="AQ2392" s="3"/>
      <c r="AR2392" s="3"/>
      <c r="AS2392" s="3"/>
      <c r="AT2392" s="3"/>
      <c r="AU2392" s="3"/>
      <c r="AV2392" s="3"/>
      <c r="AW2392" s="3"/>
      <c r="AX2392" s="3"/>
      <c r="AY2392" s="30"/>
      <c r="AZ2392" s="3"/>
      <c r="BA2392" s="3"/>
      <c r="BB2392" s="3"/>
      <c r="BC2392" s="3"/>
      <c r="BD2392" s="3"/>
      <c r="BE2392" s="3"/>
      <c r="BF2392" s="3"/>
      <c r="BG2392" s="3"/>
      <c r="BH2392" s="3"/>
      <c r="BI2392" s="3"/>
      <c r="BJ2392" s="3"/>
      <c r="BK2392" s="3"/>
      <c r="BL2392" s="3"/>
      <c r="BM2392" s="3"/>
      <c r="BN2392" s="3"/>
      <c r="BO2392" s="3"/>
      <c r="BP2392" s="29"/>
      <c r="BQ2392" s="34"/>
      <c r="BR2392" s="34"/>
      <c r="BS2392" s="34"/>
      <c r="BT2392" s="34"/>
      <c r="BU2392" s="34"/>
      <c r="BV2392" s="34"/>
      <c r="BW2392" s="34"/>
      <c r="BX2392" s="34"/>
      <c r="BY2392" s="31"/>
      <c r="BZ2392" s="31"/>
      <c r="CA2392" s="31"/>
      <c r="CB2392" s="31"/>
      <c r="CC2392" s="31"/>
      <c r="CD2392" s="31"/>
      <c r="CE2392" s="31"/>
      <c r="CF2392" s="31"/>
      <c r="CG2392" s="31"/>
      <c r="CH2392" s="31"/>
      <c r="CI2392" s="31"/>
      <c r="CJ2392" s="3"/>
      <c r="CK2392" s="3"/>
      <c r="CL2392" s="3"/>
      <c r="CM2392" s="3"/>
      <c r="CN2392" s="3"/>
      <c r="CO2392" s="3"/>
      <c r="CP2392" s="3"/>
      <c r="CQ2392" s="3"/>
      <c r="CR2392" s="3"/>
      <c r="CS2392" s="3"/>
      <c r="CT2392" s="3"/>
      <c r="CU2392" s="3"/>
    </row>
    <row r="2393" spans="1:99" x14ac:dyDescent="0.15">
      <c r="A2393" s="3"/>
      <c r="B2393" s="3"/>
      <c r="C2393" s="3"/>
      <c r="D2393" s="3"/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4"/>
      <c r="AD2393" s="3"/>
      <c r="AE2393" s="3"/>
      <c r="AF2393" s="3"/>
      <c r="AG2393" s="3"/>
      <c r="AH2393" s="3"/>
      <c r="AI2393" s="3"/>
      <c r="AJ2393" s="3"/>
      <c r="AK2393" s="3"/>
      <c r="AL2393" s="3"/>
      <c r="AM2393" s="1"/>
      <c r="AN2393" s="3"/>
      <c r="AO2393" s="3"/>
      <c r="AP2393" s="3"/>
      <c r="AQ2393" s="3"/>
      <c r="AR2393" s="3"/>
      <c r="AS2393" s="3"/>
      <c r="AT2393" s="3"/>
      <c r="AU2393" s="3"/>
      <c r="AV2393" s="3"/>
      <c r="AW2393" s="3"/>
      <c r="AX2393" s="3"/>
      <c r="AY2393" s="30"/>
      <c r="AZ2393" s="3"/>
      <c r="BA2393" s="3"/>
      <c r="BB2393" s="3"/>
      <c r="BC2393" s="3"/>
      <c r="BD2393" s="3"/>
      <c r="BE2393" s="3"/>
      <c r="BF2393" s="3"/>
      <c r="BG2393" s="3"/>
      <c r="BH2393" s="3"/>
      <c r="BI2393" s="3"/>
      <c r="BJ2393" s="3"/>
      <c r="BK2393" s="3"/>
      <c r="BL2393" s="3"/>
      <c r="BM2393" s="3"/>
      <c r="BN2393" s="3"/>
      <c r="BO2393" s="3"/>
      <c r="BP2393" s="29"/>
      <c r="BQ2393" s="34"/>
      <c r="BR2393" s="34"/>
      <c r="BS2393" s="34"/>
      <c r="BT2393" s="34"/>
      <c r="BU2393" s="34"/>
      <c r="BV2393" s="34"/>
      <c r="BW2393" s="34"/>
      <c r="BX2393" s="34"/>
      <c r="BY2393" s="31"/>
      <c r="BZ2393" s="31"/>
      <c r="CA2393" s="31"/>
      <c r="CB2393" s="31"/>
      <c r="CC2393" s="31"/>
      <c r="CD2393" s="31"/>
      <c r="CE2393" s="31"/>
      <c r="CF2393" s="31"/>
      <c r="CG2393" s="31"/>
      <c r="CH2393" s="31"/>
      <c r="CI2393" s="31"/>
      <c r="CJ2393" s="3"/>
      <c r="CK2393" s="3"/>
      <c r="CL2393" s="3"/>
      <c r="CM2393" s="3"/>
      <c r="CN2393" s="3"/>
      <c r="CO2393" s="3"/>
      <c r="CP2393" s="3"/>
      <c r="CQ2393" s="3"/>
      <c r="CR2393" s="3"/>
      <c r="CS2393" s="3"/>
      <c r="CT2393" s="3"/>
      <c r="CU2393" s="3"/>
    </row>
    <row r="2394" spans="1:99" x14ac:dyDescent="0.15">
      <c r="A2394" s="3"/>
      <c r="B2394" s="3"/>
      <c r="C2394" s="3"/>
      <c r="D2394" s="3"/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4"/>
      <c r="AD2394" s="3"/>
      <c r="AE2394" s="3"/>
      <c r="AF2394" s="3"/>
      <c r="AG2394" s="3"/>
      <c r="AH2394" s="3"/>
      <c r="AI2394" s="3"/>
      <c r="AJ2394" s="3"/>
      <c r="AK2394" s="3"/>
      <c r="AL2394" s="3"/>
      <c r="AM2394" s="1"/>
      <c r="AN2394" s="3"/>
      <c r="AO2394" s="3"/>
      <c r="AP2394" s="3"/>
      <c r="AQ2394" s="3"/>
      <c r="AR2394" s="3"/>
      <c r="AS2394" s="3"/>
      <c r="AT2394" s="3"/>
      <c r="AU2394" s="3"/>
      <c r="AV2394" s="3"/>
      <c r="AW2394" s="3"/>
      <c r="AX2394" s="3"/>
      <c r="AY2394" s="30"/>
      <c r="AZ2394" s="3"/>
      <c r="BA2394" s="3"/>
      <c r="BB2394" s="3"/>
      <c r="BC2394" s="3"/>
      <c r="BD2394" s="3"/>
      <c r="BE2394" s="3"/>
      <c r="BF2394" s="3"/>
      <c r="BG2394" s="3"/>
      <c r="BH2394" s="3"/>
      <c r="BI2394" s="3"/>
      <c r="BJ2394" s="3"/>
      <c r="BK2394" s="3"/>
      <c r="BL2394" s="3"/>
      <c r="BM2394" s="3"/>
      <c r="BN2394" s="3"/>
      <c r="BO2394" s="3"/>
      <c r="BP2394" s="29"/>
      <c r="BQ2394" s="34"/>
      <c r="BR2394" s="34"/>
      <c r="BS2394" s="34"/>
      <c r="BT2394" s="34"/>
      <c r="BU2394" s="34"/>
      <c r="BV2394" s="34"/>
      <c r="BW2394" s="34"/>
      <c r="BX2394" s="34"/>
      <c r="BY2394" s="31"/>
      <c r="BZ2394" s="31"/>
      <c r="CA2394" s="31"/>
      <c r="CB2394" s="31"/>
      <c r="CC2394" s="31"/>
      <c r="CD2394" s="31"/>
      <c r="CE2394" s="31"/>
      <c r="CF2394" s="31"/>
      <c r="CG2394" s="31"/>
      <c r="CH2394" s="31"/>
      <c r="CI2394" s="31"/>
      <c r="CJ2394" s="3"/>
      <c r="CK2394" s="3"/>
      <c r="CL2394" s="3"/>
      <c r="CM2394" s="3"/>
      <c r="CN2394" s="3"/>
      <c r="CO2394" s="3"/>
      <c r="CP2394" s="3"/>
      <c r="CQ2394" s="3"/>
      <c r="CR2394" s="3"/>
      <c r="CS2394" s="3"/>
      <c r="CT2394" s="3"/>
      <c r="CU2394" s="3"/>
    </row>
    <row r="2395" spans="1:99" x14ac:dyDescent="0.15">
      <c r="A2395" s="3"/>
      <c r="B2395" s="3"/>
      <c r="C2395" s="3"/>
      <c r="D2395" s="3"/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4"/>
      <c r="AD2395" s="3"/>
      <c r="AE2395" s="3"/>
      <c r="AF2395" s="3"/>
      <c r="AG2395" s="3"/>
      <c r="AH2395" s="3"/>
      <c r="AI2395" s="3"/>
      <c r="AJ2395" s="3"/>
      <c r="AK2395" s="3"/>
      <c r="AL2395" s="3"/>
      <c r="AM2395" s="1"/>
      <c r="AN2395" s="3"/>
      <c r="AO2395" s="3"/>
      <c r="AP2395" s="3"/>
      <c r="AQ2395" s="3"/>
      <c r="AR2395" s="3"/>
      <c r="AS2395" s="3"/>
      <c r="AT2395" s="3"/>
      <c r="AU2395" s="3"/>
      <c r="AV2395" s="3"/>
      <c r="AW2395" s="3"/>
      <c r="AX2395" s="3"/>
      <c r="AY2395" s="30"/>
      <c r="AZ2395" s="3"/>
      <c r="BA2395" s="3"/>
      <c r="BB2395" s="3"/>
      <c r="BC2395" s="3"/>
      <c r="BD2395" s="3"/>
      <c r="BE2395" s="3"/>
      <c r="BF2395" s="3"/>
      <c r="BG2395" s="3"/>
      <c r="BH2395" s="3"/>
      <c r="BI2395" s="3"/>
      <c r="BJ2395" s="3"/>
      <c r="BK2395" s="3"/>
      <c r="BL2395" s="3"/>
      <c r="BM2395" s="3"/>
      <c r="BN2395" s="3"/>
      <c r="BO2395" s="3"/>
      <c r="BP2395" s="29"/>
      <c r="BQ2395" s="34"/>
      <c r="BR2395" s="34"/>
      <c r="BS2395" s="34"/>
      <c r="BT2395" s="34"/>
      <c r="BU2395" s="34"/>
      <c r="BV2395" s="34"/>
      <c r="BW2395" s="34"/>
      <c r="BX2395" s="34"/>
      <c r="BY2395" s="31"/>
      <c r="BZ2395" s="31"/>
      <c r="CA2395" s="31"/>
      <c r="CB2395" s="31"/>
      <c r="CC2395" s="31"/>
      <c r="CD2395" s="31"/>
      <c r="CE2395" s="31"/>
      <c r="CF2395" s="31"/>
      <c r="CG2395" s="31"/>
      <c r="CH2395" s="31"/>
      <c r="CI2395" s="31"/>
      <c r="CJ2395" s="3"/>
      <c r="CK2395" s="3"/>
      <c r="CL2395" s="3"/>
      <c r="CM2395" s="3"/>
      <c r="CN2395" s="3"/>
      <c r="CO2395" s="3"/>
      <c r="CP2395" s="3"/>
      <c r="CQ2395" s="3"/>
      <c r="CR2395" s="3"/>
      <c r="CS2395" s="3"/>
      <c r="CT2395" s="3"/>
      <c r="CU2395" s="3"/>
    </row>
    <row r="2396" spans="1:99" x14ac:dyDescent="0.15">
      <c r="A2396" s="3"/>
      <c r="B2396" s="3"/>
      <c r="C2396" s="3"/>
      <c r="D2396" s="3"/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4"/>
      <c r="AD2396" s="3"/>
      <c r="AE2396" s="3"/>
      <c r="AF2396" s="3"/>
      <c r="AG2396" s="3"/>
      <c r="AH2396" s="3"/>
      <c r="AI2396" s="3"/>
      <c r="AJ2396" s="3"/>
      <c r="AK2396" s="3"/>
      <c r="AL2396" s="3"/>
      <c r="AM2396" s="1"/>
      <c r="AN2396" s="3"/>
      <c r="AO2396" s="3"/>
      <c r="AP2396" s="3"/>
      <c r="AQ2396" s="3"/>
      <c r="AR2396" s="3"/>
      <c r="AS2396" s="3"/>
      <c r="AT2396" s="3"/>
      <c r="AU2396" s="3"/>
      <c r="AV2396" s="3"/>
      <c r="AW2396" s="3"/>
      <c r="AX2396" s="3"/>
      <c r="AY2396" s="30"/>
      <c r="AZ2396" s="3"/>
      <c r="BA2396" s="3"/>
      <c r="BB2396" s="3"/>
      <c r="BC2396" s="3"/>
      <c r="BD2396" s="3"/>
      <c r="BE2396" s="3"/>
      <c r="BF2396" s="3"/>
      <c r="BG2396" s="3"/>
      <c r="BH2396" s="3"/>
      <c r="BI2396" s="3"/>
      <c r="BJ2396" s="3"/>
      <c r="BK2396" s="3"/>
      <c r="BL2396" s="3"/>
      <c r="BM2396" s="3"/>
      <c r="BN2396" s="3"/>
      <c r="BO2396" s="3"/>
      <c r="BP2396" s="29"/>
      <c r="BQ2396" s="34"/>
      <c r="BR2396" s="34"/>
      <c r="BS2396" s="34"/>
      <c r="BT2396" s="34"/>
      <c r="BU2396" s="34"/>
      <c r="BV2396" s="34"/>
      <c r="BW2396" s="34"/>
      <c r="BX2396" s="34"/>
      <c r="BY2396" s="31"/>
      <c r="BZ2396" s="31"/>
      <c r="CA2396" s="31"/>
      <c r="CB2396" s="31"/>
      <c r="CC2396" s="31"/>
      <c r="CD2396" s="31"/>
      <c r="CE2396" s="31"/>
      <c r="CF2396" s="31"/>
      <c r="CG2396" s="31"/>
      <c r="CH2396" s="31"/>
      <c r="CI2396" s="31"/>
      <c r="CJ2396" s="3"/>
      <c r="CK2396" s="3"/>
      <c r="CL2396" s="3"/>
      <c r="CM2396" s="3"/>
      <c r="CN2396" s="3"/>
      <c r="CO2396" s="3"/>
      <c r="CP2396" s="3"/>
      <c r="CQ2396" s="3"/>
      <c r="CR2396" s="3"/>
      <c r="CS2396" s="3"/>
      <c r="CT2396" s="3"/>
      <c r="CU2396" s="3"/>
    </row>
    <row r="2397" spans="1:99" x14ac:dyDescent="0.15">
      <c r="A2397" s="3"/>
      <c r="B2397" s="3"/>
      <c r="C2397" s="3"/>
      <c r="D2397" s="3"/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4"/>
      <c r="AD2397" s="3"/>
      <c r="AE2397" s="3"/>
      <c r="AF2397" s="3"/>
      <c r="AG2397" s="3"/>
      <c r="AH2397" s="3"/>
      <c r="AI2397" s="3"/>
      <c r="AJ2397" s="3"/>
      <c r="AK2397" s="3"/>
      <c r="AL2397" s="3"/>
      <c r="AM2397" s="1"/>
      <c r="AN2397" s="3"/>
      <c r="AO2397" s="3"/>
      <c r="AP2397" s="3"/>
      <c r="AQ2397" s="3"/>
      <c r="AR2397" s="3"/>
      <c r="AS2397" s="3"/>
      <c r="AT2397" s="3"/>
      <c r="AU2397" s="3"/>
      <c r="AV2397" s="3"/>
      <c r="AW2397" s="3"/>
      <c r="AX2397" s="3"/>
      <c r="AY2397" s="30"/>
      <c r="AZ2397" s="3"/>
      <c r="BA2397" s="3"/>
      <c r="BB2397" s="3"/>
      <c r="BC2397" s="3"/>
      <c r="BD2397" s="3"/>
      <c r="BE2397" s="3"/>
      <c r="BF2397" s="3"/>
      <c r="BG2397" s="3"/>
      <c r="BH2397" s="3"/>
      <c r="BI2397" s="3"/>
      <c r="BJ2397" s="3"/>
      <c r="BK2397" s="3"/>
      <c r="BL2397" s="3"/>
      <c r="BM2397" s="3"/>
      <c r="BN2397" s="3"/>
      <c r="BO2397" s="3"/>
      <c r="BP2397" s="29"/>
      <c r="BQ2397" s="34"/>
      <c r="BR2397" s="34"/>
      <c r="BS2397" s="34"/>
      <c r="BT2397" s="34"/>
      <c r="BU2397" s="34"/>
      <c r="BV2397" s="34"/>
      <c r="BW2397" s="34"/>
      <c r="BX2397" s="34"/>
      <c r="BY2397" s="31"/>
      <c r="BZ2397" s="31"/>
      <c r="CA2397" s="31"/>
      <c r="CB2397" s="31"/>
      <c r="CC2397" s="31"/>
      <c r="CD2397" s="31"/>
      <c r="CE2397" s="31"/>
      <c r="CF2397" s="31"/>
      <c r="CG2397" s="31"/>
      <c r="CH2397" s="31"/>
      <c r="CI2397" s="31"/>
      <c r="CJ2397" s="3"/>
      <c r="CK2397" s="3"/>
      <c r="CL2397" s="3"/>
      <c r="CM2397" s="3"/>
      <c r="CN2397" s="3"/>
      <c r="CO2397" s="3"/>
      <c r="CP2397" s="3"/>
      <c r="CQ2397" s="3"/>
      <c r="CR2397" s="3"/>
      <c r="CS2397" s="3"/>
      <c r="CT2397" s="3"/>
      <c r="CU2397" s="3"/>
    </row>
    <row r="2398" spans="1:99" x14ac:dyDescent="0.15">
      <c r="A2398" s="3"/>
      <c r="B2398" s="3"/>
      <c r="C2398" s="3"/>
      <c r="D2398" s="3"/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4"/>
      <c r="AD2398" s="3"/>
      <c r="AE2398" s="3"/>
      <c r="AF2398" s="3"/>
      <c r="AG2398" s="3"/>
      <c r="AH2398" s="3"/>
      <c r="AI2398" s="3"/>
      <c r="AJ2398" s="3"/>
      <c r="AK2398" s="3"/>
      <c r="AL2398" s="3"/>
      <c r="AM2398" s="1"/>
      <c r="AN2398" s="3"/>
      <c r="AO2398" s="3"/>
      <c r="AP2398" s="3"/>
      <c r="AQ2398" s="3"/>
      <c r="AR2398" s="3"/>
      <c r="AS2398" s="3"/>
      <c r="AT2398" s="3"/>
      <c r="AU2398" s="3"/>
      <c r="AV2398" s="3"/>
      <c r="AW2398" s="3"/>
      <c r="AX2398" s="3"/>
      <c r="AY2398" s="30"/>
      <c r="AZ2398" s="3"/>
      <c r="BA2398" s="3"/>
      <c r="BB2398" s="3"/>
      <c r="BC2398" s="3"/>
      <c r="BD2398" s="3"/>
      <c r="BE2398" s="3"/>
      <c r="BF2398" s="3"/>
      <c r="BG2398" s="3"/>
      <c r="BH2398" s="3"/>
      <c r="BI2398" s="3"/>
      <c r="BJ2398" s="3"/>
      <c r="BK2398" s="3"/>
      <c r="BL2398" s="3"/>
      <c r="BM2398" s="3"/>
      <c r="BN2398" s="3"/>
      <c r="BO2398" s="3"/>
      <c r="BP2398" s="29"/>
      <c r="BQ2398" s="34"/>
      <c r="BR2398" s="34"/>
      <c r="BS2398" s="34"/>
      <c r="BT2398" s="34"/>
      <c r="BU2398" s="34"/>
      <c r="BV2398" s="34"/>
      <c r="BW2398" s="34"/>
      <c r="BX2398" s="34"/>
      <c r="BY2398" s="31"/>
      <c r="BZ2398" s="31"/>
      <c r="CA2398" s="31"/>
      <c r="CB2398" s="31"/>
      <c r="CC2398" s="31"/>
      <c r="CD2398" s="31"/>
      <c r="CE2398" s="31"/>
      <c r="CF2398" s="31"/>
      <c r="CG2398" s="31"/>
      <c r="CH2398" s="31"/>
      <c r="CI2398" s="31"/>
      <c r="CJ2398" s="3"/>
      <c r="CK2398" s="3"/>
      <c r="CL2398" s="3"/>
      <c r="CM2398" s="3"/>
      <c r="CN2398" s="3"/>
      <c r="CO2398" s="3"/>
      <c r="CP2398" s="3"/>
      <c r="CQ2398" s="3"/>
      <c r="CR2398" s="3"/>
      <c r="CS2398" s="3"/>
      <c r="CT2398" s="3"/>
      <c r="CU2398" s="3"/>
    </row>
    <row r="2399" spans="1:99" x14ac:dyDescent="0.15">
      <c r="A2399" s="3"/>
      <c r="B2399" s="3"/>
      <c r="C2399" s="3"/>
      <c r="D2399" s="3"/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4"/>
      <c r="AD2399" s="3"/>
      <c r="AE2399" s="3"/>
      <c r="AF2399" s="3"/>
      <c r="AG2399" s="3"/>
      <c r="AH2399" s="3"/>
      <c r="AI2399" s="3"/>
      <c r="AJ2399" s="3"/>
      <c r="AK2399" s="3"/>
      <c r="AL2399" s="3"/>
      <c r="AM2399" s="1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/>
      <c r="AX2399" s="3"/>
      <c r="AY2399" s="30"/>
      <c r="AZ2399" s="3"/>
      <c r="BA2399" s="3"/>
      <c r="BB2399" s="3"/>
      <c r="BC2399" s="3"/>
      <c r="BD2399" s="3"/>
      <c r="BE2399" s="3"/>
      <c r="BF2399" s="3"/>
      <c r="BG2399" s="3"/>
      <c r="BH2399" s="3"/>
      <c r="BI2399" s="3"/>
      <c r="BJ2399" s="3"/>
      <c r="BK2399" s="3"/>
      <c r="BL2399" s="3"/>
      <c r="BM2399" s="3"/>
      <c r="BN2399" s="3"/>
      <c r="BO2399" s="3"/>
      <c r="BP2399" s="29"/>
      <c r="BQ2399" s="34"/>
      <c r="BR2399" s="34"/>
      <c r="BS2399" s="34"/>
      <c r="BT2399" s="34"/>
      <c r="BU2399" s="34"/>
      <c r="BV2399" s="34"/>
      <c r="BW2399" s="34"/>
      <c r="BX2399" s="34"/>
      <c r="BY2399" s="31"/>
      <c r="BZ2399" s="31"/>
      <c r="CA2399" s="31"/>
      <c r="CB2399" s="31"/>
      <c r="CC2399" s="31"/>
      <c r="CD2399" s="31"/>
      <c r="CE2399" s="31"/>
      <c r="CF2399" s="31"/>
      <c r="CG2399" s="31"/>
      <c r="CH2399" s="31"/>
      <c r="CI2399" s="31"/>
      <c r="CJ2399" s="3"/>
      <c r="CK2399" s="3"/>
      <c r="CL2399" s="3"/>
      <c r="CM2399" s="3"/>
      <c r="CN2399" s="3"/>
      <c r="CO2399" s="3"/>
      <c r="CP2399" s="3"/>
      <c r="CQ2399" s="3"/>
      <c r="CR2399" s="3"/>
      <c r="CS2399" s="3"/>
      <c r="CT2399" s="3"/>
      <c r="CU2399" s="3"/>
    </row>
    <row r="2400" spans="1:99" x14ac:dyDescent="0.15">
      <c r="A2400" s="3"/>
      <c r="B2400" s="3"/>
      <c r="C2400" s="3"/>
      <c r="D2400" s="3"/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4"/>
      <c r="AD2400" s="3"/>
      <c r="AE2400" s="3"/>
      <c r="AF2400" s="3"/>
      <c r="AG2400" s="3"/>
      <c r="AH2400" s="3"/>
      <c r="AI2400" s="3"/>
      <c r="AJ2400" s="3"/>
      <c r="AK2400" s="3"/>
      <c r="AL2400" s="3"/>
      <c r="AM2400" s="1"/>
      <c r="AN2400" s="3"/>
      <c r="AO2400" s="3"/>
      <c r="AP2400" s="3"/>
      <c r="AQ2400" s="3"/>
      <c r="AR2400" s="3"/>
      <c r="AS2400" s="3"/>
      <c r="AT2400" s="3"/>
      <c r="AU2400" s="3"/>
      <c r="AV2400" s="3"/>
      <c r="AW2400" s="3"/>
      <c r="AX2400" s="3"/>
      <c r="AY2400" s="30"/>
      <c r="AZ2400" s="3"/>
      <c r="BA2400" s="3"/>
      <c r="BB2400" s="3"/>
      <c r="BC2400" s="3"/>
      <c r="BD2400" s="3"/>
      <c r="BE2400" s="3"/>
      <c r="BF2400" s="3"/>
      <c r="BG2400" s="3"/>
      <c r="BH2400" s="3"/>
      <c r="BI2400" s="3"/>
      <c r="BJ2400" s="3"/>
      <c r="BK2400" s="3"/>
      <c r="BL2400" s="3"/>
      <c r="BM2400" s="3"/>
      <c r="BN2400" s="3"/>
      <c r="BO2400" s="3"/>
      <c r="BP2400" s="29"/>
      <c r="BQ2400" s="34"/>
      <c r="BR2400" s="34"/>
      <c r="BS2400" s="34"/>
      <c r="BT2400" s="34"/>
      <c r="BU2400" s="34"/>
      <c r="BV2400" s="34"/>
      <c r="BW2400" s="34"/>
      <c r="BX2400" s="34"/>
      <c r="BY2400" s="31"/>
      <c r="BZ2400" s="31"/>
      <c r="CA2400" s="31"/>
      <c r="CB2400" s="31"/>
      <c r="CC2400" s="31"/>
      <c r="CD2400" s="31"/>
      <c r="CE2400" s="31"/>
      <c r="CF2400" s="31"/>
      <c r="CG2400" s="31"/>
      <c r="CH2400" s="31"/>
      <c r="CI2400" s="31"/>
      <c r="CJ2400" s="3"/>
      <c r="CK2400" s="3"/>
      <c r="CL2400" s="3"/>
      <c r="CM2400" s="3"/>
      <c r="CN2400" s="3"/>
      <c r="CO2400" s="3"/>
      <c r="CP2400" s="3"/>
      <c r="CQ2400" s="3"/>
      <c r="CR2400" s="3"/>
      <c r="CS2400" s="3"/>
      <c r="CT2400" s="3"/>
      <c r="CU2400" s="3"/>
    </row>
    <row r="2401" spans="1:99" x14ac:dyDescent="0.15">
      <c r="A2401" s="3"/>
      <c r="B2401" s="3"/>
      <c r="C2401" s="3"/>
      <c r="D2401" s="3"/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4"/>
      <c r="AD2401" s="3"/>
      <c r="AE2401" s="3"/>
      <c r="AF2401" s="3"/>
      <c r="AG2401" s="3"/>
      <c r="AH2401" s="3"/>
      <c r="AI2401" s="3"/>
      <c r="AJ2401" s="3"/>
      <c r="AK2401" s="3"/>
      <c r="AL2401" s="3"/>
      <c r="AM2401" s="1"/>
      <c r="AN2401" s="3"/>
      <c r="AO2401" s="3"/>
      <c r="AP2401" s="3"/>
      <c r="AQ2401" s="3"/>
      <c r="AR2401" s="3"/>
      <c r="AS2401" s="3"/>
      <c r="AT2401" s="3"/>
      <c r="AU2401" s="3"/>
      <c r="AV2401" s="3"/>
      <c r="AW2401" s="3"/>
      <c r="AX2401" s="3"/>
      <c r="AY2401" s="30"/>
      <c r="AZ2401" s="3"/>
      <c r="BA2401" s="3"/>
      <c r="BB2401" s="3"/>
      <c r="BC2401" s="3"/>
      <c r="BD2401" s="3"/>
      <c r="BE2401" s="3"/>
      <c r="BF2401" s="3"/>
      <c r="BG2401" s="3"/>
      <c r="BH2401" s="3"/>
      <c r="BI2401" s="3"/>
      <c r="BJ2401" s="3"/>
      <c r="BK2401" s="3"/>
      <c r="BL2401" s="3"/>
      <c r="BM2401" s="3"/>
      <c r="BN2401" s="3"/>
      <c r="BO2401" s="3"/>
      <c r="BP2401" s="29"/>
      <c r="BQ2401" s="34"/>
      <c r="BR2401" s="34"/>
      <c r="BS2401" s="34"/>
      <c r="BT2401" s="34"/>
      <c r="BU2401" s="34"/>
      <c r="BV2401" s="34"/>
      <c r="BW2401" s="34"/>
      <c r="BX2401" s="34"/>
      <c r="BY2401" s="31"/>
      <c r="BZ2401" s="31"/>
      <c r="CA2401" s="31"/>
      <c r="CB2401" s="31"/>
      <c r="CC2401" s="31"/>
      <c r="CD2401" s="31"/>
      <c r="CE2401" s="31"/>
      <c r="CF2401" s="31"/>
      <c r="CG2401" s="31"/>
      <c r="CH2401" s="31"/>
      <c r="CI2401" s="31"/>
      <c r="CJ2401" s="3"/>
      <c r="CK2401" s="3"/>
      <c r="CL2401" s="3"/>
      <c r="CM2401" s="3"/>
      <c r="CN2401" s="3"/>
      <c r="CO2401" s="3"/>
      <c r="CP2401" s="3"/>
      <c r="CQ2401" s="3"/>
      <c r="CR2401" s="3"/>
      <c r="CS2401" s="3"/>
      <c r="CT2401" s="3"/>
      <c r="CU2401" s="3"/>
    </row>
    <row r="2402" spans="1:99" x14ac:dyDescent="0.15">
      <c r="A2402" s="3"/>
      <c r="B2402" s="3"/>
      <c r="C2402" s="3"/>
      <c r="D2402" s="3"/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4"/>
      <c r="AD2402" s="3"/>
      <c r="AE2402" s="3"/>
      <c r="AF2402" s="3"/>
      <c r="AG2402" s="3"/>
      <c r="AH2402" s="3"/>
      <c r="AI2402" s="3"/>
      <c r="AJ2402" s="3"/>
      <c r="AK2402" s="3"/>
      <c r="AL2402" s="3"/>
      <c r="AM2402" s="1"/>
      <c r="AN2402" s="3"/>
      <c r="AO2402" s="3"/>
      <c r="AP2402" s="3"/>
      <c r="AQ2402" s="3"/>
      <c r="AR2402" s="3"/>
      <c r="AS2402" s="3"/>
      <c r="AT2402" s="3"/>
      <c r="AU2402" s="3"/>
      <c r="AV2402" s="3"/>
      <c r="AW2402" s="3"/>
      <c r="AX2402" s="3"/>
      <c r="AY2402" s="30"/>
      <c r="AZ2402" s="3"/>
      <c r="BA2402" s="3"/>
      <c r="BB2402" s="3"/>
      <c r="BC2402" s="3"/>
      <c r="BD2402" s="3"/>
      <c r="BE2402" s="3"/>
      <c r="BF2402" s="3"/>
      <c r="BG2402" s="3"/>
      <c r="BH2402" s="3"/>
      <c r="BI2402" s="3"/>
      <c r="BJ2402" s="3"/>
      <c r="BK2402" s="3"/>
      <c r="BL2402" s="3"/>
      <c r="BM2402" s="3"/>
      <c r="BN2402" s="3"/>
      <c r="BO2402" s="3"/>
      <c r="BP2402" s="29"/>
      <c r="BQ2402" s="34"/>
      <c r="BR2402" s="34"/>
      <c r="BS2402" s="34"/>
      <c r="BT2402" s="34"/>
      <c r="BU2402" s="34"/>
      <c r="BV2402" s="34"/>
      <c r="BW2402" s="34"/>
      <c r="BX2402" s="34"/>
      <c r="BY2402" s="31"/>
      <c r="BZ2402" s="31"/>
      <c r="CA2402" s="31"/>
      <c r="CB2402" s="31"/>
      <c r="CC2402" s="31"/>
      <c r="CD2402" s="31"/>
      <c r="CE2402" s="31"/>
      <c r="CF2402" s="31"/>
      <c r="CG2402" s="31"/>
      <c r="CH2402" s="31"/>
      <c r="CI2402" s="31"/>
      <c r="CJ2402" s="3"/>
      <c r="CK2402" s="3"/>
      <c r="CL2402" s="3"/>
      <c r="CM2402" s="3"/>
      <c r="CN2402" s="3"/>
      <c r="CO2402" s="3"/>
      <c r="CP2402" s="3"/>
      <c r="CQ2402" s="3"/>
      <c r="CR2402" s="3"/>
      <c r="CS2402" s="3"/>
      <c r="CT2402" s="3"/>
      <c r="CU2402" s="3"/>
    </row>
    <row r="2403" spans="1:99" x14ac:dyDescent="0.15">
      <c r="A2403" s="3"/>
      <c r="B2403" s="3"/>
      <c r="C2403" s="3"/>
      <c r="D2403" s="3"/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4"/>
      <c r="AD2403" s="3"/>
      <c r="AE2403" s="3"/>
      <c r="AF2403" s="3"/>
      <c r="AG2403" s="3"/>
      <c r="AH2403" s="3"/>
      <c r="AI2403" s="3"/>
      <c r="AJ2403" s="3"/>
      <c r="AK2403" s="3"/>
      <c r="AL2403" s="3"/>
      <c r="AM2403" s="1"/>
      <c r="AN2403" s="3"/>
      <c r="AO2403" s="3"/>
      <c r="AP2403" s="3"/>
      <c r="AQ2403" s="3"/>
      <c r="AR2403" s="3"/>
      <c r="AS2403" s="3"/>
      <c r="AT2403" s="3"/>
      <c r="AU2403" s="3"/>
      <c r="AV2403" s="3"/>
      <c r="AW2403" s="3"/>
      <c r="AX2403" s="3"/>
      <c r="AY2403" s="30"/>
      <c r="AZ2403" s="3"/>
      <c r="BA2403" s="3"/>
      <c r="BB2403" s="3"/>
      <c r="BC2403" s="3"/>
      <c r="BD2403" s="3"/>
      <c r="BE2403" s="3"/>
      <c r="BF2403" s="3"/>
      <c r="BG2403" s="3"/>
      <c r="BH2403" s="3"/>
      <c r="BI2403" s="3"/>
      <c r="BJ2403" s="3"/>
      <c r="BK2403" s="3"/>
      <c r="BL2403" s="3"/>
      <c r="BM2403" s="3"/>
      <c r="BN2403" s="3"/>
      <c r="BO2403" s="3"/>
      <c r="BP2403" s="29"/>
      <c r="BQ2403" s="34"/>
      <c r="BR2403" s="34"/>
      <c r="BS2403" s="34"/>
      <c r="BT2403" s="34"/>
      <c r="BU2403" s="34"/>
      <c r="BV2403" s="34"/>
      <c r="BW2403" s="34"/>
      <c r="BX2403" s="34"/>
      <c r="BY2403" s="31"/>
      <c r="BZ2403" s="31"/>
      <c r="CA2403" s="31"/>
      <c r="CB2403" s="31"/>
      <c r="CC2403" s="31"/>
      <c r="CD2403" s="31"/>
      <c r="CE2403" s="31"/>
      <c r="CF2403" s="31"/>
      <c r="CG2403" s="31"/>
      <c r="CH2403" s="31"/>
      <c r="CI2403" s="31"/>
      <c r="CJ2403" s="3"/>
      <c r="CK2403" s="3"/>
      <c r="CL2403" s="3"/>
      <c r="CM2403" s="3"/>
      <c r="CN2403" s="3"/>
      <c r="CO2403" s="3"/>
      <c r="CP2403" s="3"/>
      <c r="CQ2403" s="3"/>
      <c r="CR2403" s="3"/>
      <c r="CS2403" s="3"/>
      <c r="CT2403" s="3"/>
      <c r="CU2403" s="3"/>
    </row>
    <row r="2404" spans="1:99" x14ac:dyDescent="0.15">
      <c r="A2404" s="3"/>
      <c r="B2404" s="3"/>
      <c r="C2404" s="3"/>
      <c r="D2404" s="3"/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4"/>
      <c r="AD2404" s="3"/>
      <c r="AE2404" s="3"/>
      <c r="AF2404" s="3"/>
      <c r="AG2404" s="3"/>
      <c r="AH2404" s="3"/>
      <c r="AI2404" s="3"/>
      <c r="AJ2404" s="3"/>
      <c r="AK2404" s="3"/>
      <c r="AL2404" s="3"/>
      <c r="AM2404" s="1"/>
      <c r="AN2404" s="3"/>
      <c r="AO2404" s="3"/>
      <c r="AP2404" s="3"/>
      <c r="AQ2404" s="3"/>
      <c r="AR2404" s="3"/>
      <c r="AS2404" s="3"/>
      <c r="AT2404" s="3"/>
      <c r="AU2404" s="3"/>
      <c r="AV2404" s="3"/>
      <c r="AW2404" s="3"/>
      <c r="AX2404" s="3"/>
      <c r="AY2404" s="30"/>
      <c r="AZ2404" s="3"/>
      <c r="BA2404" s="3"/>
      <c r="BB2404" s="3"/>
      <c r="BC2404" s="3"/>
      <c r="BD2404" s="3"/>
      <c r="BE2404" s="3"/>
      <c r="BF2404" s="3"/>
      <c r="BG2404" s="3"/>
      <c r="BH2404" s="3"/>
      <c r="BI2404" s="3"/>
      <c r="BJ2404" s="3"/>
      <c r="BK2404" s="3"/>
      <c r="BL2404" s="3"/>
      <c r="BM2404" s="3"/>
      <c r="BN2404" s="3"/>
      <c r="BO2404" s="3"/>
      <c r="BP2404" s="29"/>
      <c r="BQ2404" s="34"/>
      <c r="BR2404" s="34"/>
      <c r="BS2404" s="34"/>
      <c r="BT2404" s="34"/>
      <c r="BU2404" s="34"/>
      <c r="BV2404" s="34"/>
      <c r="BW2404" s="34"/>
      <c r="BX2404" s="34"/>
      <c r="BY2404" s="31"/>
      <c r="BZ2404" s="31"/>
      <c r="CA2404" s="31"/>
      <c r="CB2404" s="31"/>
      <c r="CC2404" s="31"/>
      <c r="CD2404" s="31"/>
      <c r="CE2404" s="31"/>
      <c r="CF2404" s="31"/>
      <c r="CG2404" s="31"/>
      <c r="CH2404" s="31"/>
      <c r="CI2404" s="31"/>
      <c r="CJ2404" s="3"/>
      <c r="CK2404" s="3"/>
      <c r="CL2404" s="3"/>
      <c r="CM2404" s="3"/>
      <c r="CN2404" s="3"/>
      <c r="CO2404" s="3"/>
      <c r="CP2404" s="3"/>
      <c r="CQ2404" s="3"/>
      <c r="CR2404" s="3"/>
      <c r="CS2404" s="3"/>
      <c r="CT2404" s="3"/>
      <c r="CU2404" s="3"/>
    </row>
    <row r="2405" spans="1:99" x14ac:dyDescent="0.15">
      <c r="A2405" s="3"/>
      <c r="B2405" s="3"/>
      <c r="C2405" s="3"/>
      <c r="D2405" s="3"/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4"/>
      <c r="AD2405" s="3"/>
      <c r="AE2405" s="3"/>
      <c r="AF2405" s="3"/>
      <c r="AG2405" s="3"/>
      <c r="AH2405" s="3"/>
      <c r="AI2405" s="3"/>
      <c r="AJ2405" s="3"/>
      <c r="AK2405" s="3"/>
      <c r="AL2405" s="3"/>
      <c r="AM2405" s="1"/>
      <c r="AN2405" s="3"/>
      <c r="AO2405" s="3"/>
      <c r="AP2405" s="3"/>
      <c r="AQ2405" s="3"/>
      <c r="AR2405" s="3"/>
      <c r="AS2405" s="3"/>
      <c r="AT2405" s="3"/>
      <c r="AU2405" s="3"/>
      <c r="AV2405" s="3"/>
      <c r="AW2405" s="3"/>
      <c r="AX2405" s="3"/>
      <c r="AY2405" s="30"/>
      <c r="AZ2405" s="3"/>
      <c r="BA2405" s="3"/>
      <c r="BB2405" s="3"/>
      <c r="BC2405" s="3"/>
      <c r="BD2405" s="3"/>
      <c r="BE2405" s="3"/>
      <c r="BF2405" s="3"/>
      <c r="BG2405" s="3"/>
      <c r="BH2405" s="3"/>
      <c r="BI2405" s="3"/>
      <c r="BJ2405" s="3"/>
      <c r="BK2405" s="3"/>
      <c r="BL2405" s="3"/>
      <c r="BM2405" s="3"/>
      <c r="BN2405" s="3"/>
      <c r="BO2405" s="3"/>
      <c r="BP2405" s="29"/>
      <c r="BQ2405" s="34"/>
      <c r="BR2405" s="34"/>
      <c r="BS2405" s="34"/>
      <c r="BT2405" s="34"/>
      <c r="BU2405" s="34"/>
      <c r="BV2405" s="34"/>
      <c r="BW2405" s="34"/>
      <c r="BX2405" s="34"/>
      <c r="BY2405" s="31"/>
      <c r="BZ2405" s="31"/>
      <c r="CA2405" s="31"/>
      <c r="CB2405" s="31"/>
      <c r="CC2405" s="31"/>
      <c r="CD2405" s="31"/>
      <c r="CE2405" s="31"/>
      <c r="CF2405" s="31"/>
      <c r="CG2405" s="31"/>
      <c r="CH2405" s="31"/>
      <c r="CI2405" s="31"/>
      <c r="CJ2405" s="3"/>
      <c r="CK2405" s="3"/>
      <c r="CL2405" s="3"/>
      <c r="CM2405" s="3"/>
      <c r="CN2405" s="3"/>
      <c r="CO2405" s="3"/>
      <c r="CP2405" s="3"/>
      <c r="CQ2405" s="3"/>
      <c r="CR2405" s="3"/>
      <c r="CS2405" s="3"/>
      <c r="CT2405" s="3"/>
      <c r="CU2405" s="3"/>
    </row>
    <row r="2406" spans="1:99" x14ac:dyDescent="0.15">
      <c r="A2406" s="3"/>
      <c r="B2406" s="3"/>
      <c r="C2406" s="3"/>
      <c r="D2406" s="3"/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4"/>
      <c r="AD2406" s="3"/>
      <c r="AE2406" s="3"/>
      <c r="AF2406" s="3"/>
      <c r="AG2406" s="3"/>
      <c r="AH2406" s="3"/>
      <c r="AI2406" s="3"/>
      <c r="AJ2406" s="3"/>
      <c r="AK2406" s="3"/>
      <c r="AL2406" s="3"/>
      <c r="AM2406" s="1"/>
      <c r="AN2406" s="3"/>
      <c r="AO2406" s="3"/>
      <c r="AP2406" s="3"/>
      <c r="AQ2406" s="3"/>
      <c r="AR2406" s="3"/>
      <c r="AS2406" s="3"/>
      <c r="AT2406" s="3"/>
      <c r="AU2406" s="3"/>
      <c r="AV2406" s="3"/>
      <c r="AW2406" s="3"/>
      <c r="AX2406" s="3"/>
      <c r="AY2406" s="30"/>
      <c r="AZ2406" s="3"/>
      <c r="BA2406" s="3"/>
      <c r="BB2406" s="3"/>
      <c r="BC2406" s="3"/>
      <c r="BD2406" s="3"/>
      <c r="BE2406" s="3"/>
      <c r="BF2406" s="3"/>
      <c r="BG2406" s="3"/>
      <c r="BH2406" s="3"/>
      <c r="BI2406" s="3"/>
      <c r="BJ2406" s="3"/>
      <c r="BK2406" s="3"/>
      <c r="BL2406" s="3"/>
      <c r="BM2406" s="3"/>
      <c r="BN2406" s="3"/>
      <c r="BO2406" s="3"/>
      <c r="BP2406" s="29"/>
      <c r="BQ2406" s="34"/>
      <c r="BR2406" s="34"/>
      <c r="BS2406" s="34"/>
      <c r="BT2406" s="34"/>
      <c r="BU2406" s="34"/>
      <c r="BV2406" s="34"/>
      <c r="BW2406" s="34"/>
      <c r="BX2406" s="34"/>
      <c r="BY2406" s="31"/>
      <c r="BZ2406" s="31"/>
      <c r="CA2406" s="31"/>
      <c r="CB2406" s="31"/>
      <c r="CC2406" s="31"/>
      <c r="CD2406" s="31"/>
      <c r="CE2406" s="31"/>
      <c r="CF2406" s="31"/>
      <c r="CG2406" s="31"/>
      <c r="CH2406" s="31"/>
      <c r="CI2406" s="31"/>
      <c r="CJ2406" s="3"/>
      <c r="CK2406" s="3"/>
      <c r="CL2406" s="3"/>
      <c r="CM2406" s="3"/>
      <c r="CN2406" s="3"/>
      <c r="CO2406" s="3"/>
      <c r="CP2406" s="3"/>
      <c r="CQ2406" s="3"/>
      <c r="CR2406" s="3"/>
      <c r="CS2406" s="3"/>
      <c r="CT2406" s="3"/>
      <c r="CU2406" s="3"/>
    </row>
    <row r="2407" spans="1:99" x14ac:dyDescent="0.15">
      <c r="A2407" s="3"/>
      <c r="B2407" s="3"/>
      <c r="C2407" s="3"/>
      <c r="D2407" s="3"/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4"/>
      <c r="AD2407" s="3"/>
      <c r="AE2407" s="3"/>
      <c r="AF2407" s="3"/>
      <c r="AG2407" s="3"/>
      <c r="AH2407" s="3"/>
      <c r="AI2407" s="3"/>
      <c r="AJ2407" s="3"/>
      <c r="AK2407" s="3"/>
      <c r="AL2407" s="3"/>
      <c r="AM2407" s="1"/>
      <c r="AN2407" s="3"/>
      <c r="AO2407" s="3"/>
      <c r="AP2407" s="3"/>
      <c r="AQ2407" s="3"/>
      <c r="AR2407" s="3"/>
      <c r="AS2407" s="3"/>
      <c r="AT2407" s="3"/>
      <c r="AU2407" s="3"/>
      <c r="AV2407" s="3"/>
      <c r="AW2407" s="3"/>
      <c r="AX2407" s="3"/>
      <c r="AY2407" s="30"/>
      <c r="AZ2407" s="3"/>
      <c r="BA2407" s="3"/>
      <c r="BB2407" s="3"/>
      <c r="BC2407" s="3"/>
      <c r="BD2407" s="3"/>
      <c r="BE2407" s="3"/>
      <c r="BF2407" s="3"/>
      <c r="BG2407" s="3"/>
      <c r="BH2407" s="3"/>
      <c r="BI2407" s="3"/>
      <c r="BJ2407" s="3"/>
      <c r="BK2407" s="3"/>
      <c r="BL2407" s="3"/>
      <c r="BM2407" s="3"/>
      <c r="BN2407" s="3"/>
      <c r="BO2407" s="3"/>
      <c r="BP2407" s="29"/>
      <c r="BQ2407" s="34"/>
      <c r="BR2407" s="34"/>
      <c r="BS2407" s="34"/>
      <c r="BT2407" s="34"/>
      <c r="BU2407" s="34"/>
      <c r="BV2407" s="34"/>
      <c r="BW2407" s="34"/>
      <c r="BX2407" s="34"/>
      <c r="BY2407" s="31"/>
      <c r="BZ2407" s="31"/>
      <c r="CA2407" s="31"/>
      <c r="CB2407" s="31"/>
      <c r="CC2407" s="31"/>
      <c r="CD2407" s="31"/>
      <c r="CE2407" s="31"/>
      <c r="CF2407" s="31"/>
      <c r="CG2407" s="31"/>
      <c r="CH2407" s="31"/>
      <c r="CI2407" s="31"/>
      <c r="CJ2407" s="3"/>
      <c r="CK2407" s="3"/>
      <c r="CL2407" s="3"/>
      <c r="CM2407" s="3"/>
      <c r="CN2407" s="3"/>
      <c r="CO2407" s="3"/>
      <c r="CP2407" s="3"/>
      <c r="CQ2407" s="3"/>
      <c r="CR2407" s="3"/>
      <c r="CS2407" s="3"/>
      <c r="CT2407" s="3"/>
      <c r="CU2407" s="3"/>
    </row>
    <row r="2408" spans="1:99" x14ac:dyDescent="0.15">
      <c r="A2408" s="3"/>
      <c r="B2408" s="3"/>
      <c r="C2408" s="3"/>
      <c r="D2408" s="3"/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4"/>
      <c r="AD2408" s="3"/>
      <c r="AE2408" s="3"/>
      <c r="AF2408" s="3"/>
      <c r="AG2408" s="3"/>
      <c r="AH2408" s="3"/>
      <c r="AI2408" s="3"/>
      <c r="AJ2408" s="3"/>
      <c r="AK2408" s="3"/>
      <c r="AL2408" s="3"/>
      <c r="AM2408" s="1"/>
      <c r="AN2408" s="3"/>
      <c r="AO2408" s="3"/>
      <c r="AP2408" s="3"/>
      <c r="AQ2408" s="3"/>
      <c r="AR2408" s="3"/>
      <c r="AS2408" s="3"/>
      <c r="AT2408" s="3"/>
      <c r="AU2408" s="3"/>
      <c r="AV2408" s="3"/>
      <c r="AW2408" s="3"/>
      <c r="AX2408" s="3"/>
      <c r="AY2408" s="30"/>
      <c r="AZ2408" s="3"/>
      <c r="BA2408" s="3"/>
      <c r="BB2408" s="3"/>
      <c r="BC2408" s="3"/>
      <c r="BD2408" s="3"/>
      <c r="BE2408" s="3"/>
      <c r="BF2408" s="3"/>
      <c r="BG2408" s="3"/>
      <c r="BH2408" s="3"/>
      <c r="BI2408" s="3"/>
      <c r="BJ2408" s="3"/>
      <c r="BK2408" s="3"/>
      <c r="BL2408" s="3"/>
      <c r="BM2408" s="3"/>
      <c r="BN2408" s="3"/>
      <c r="BO2408" s="3"/>
      <c r="BP2408" s="29"/>
      <c r="BQ2408" s="34"/>
      <c r="BR2408" s="34"/>
      <c r="BS2408" s="34"/>
      <c r="BT2408" s="34"/>
      <c r="BU2408" s="34"/>
      <c r="BV2408" s="34"/>
      <c r="BW2408" s="34"/>
      <c r="BX2408" s="34"/>
      <c r="BY2408" s="31"/>
      <c r="BZ2408" s="31"/>
      <c r="CA2408" s="31"/>
      <c r="CB2408" s="31"/>
      <c r="CC2408" s="31"/>
      <c r="CD2408" s="31"/>
      <c r="CE2408" s="31"/>
      <c r="CF2408" s="31"/>
      <c r="CG2408" s="31"/>
      <c r="CH2408" s="31"/>
      <c r="CI2408" s="31"/>
      <c r="CJ2408" s="3"/>
      <c r="CK2408" s="3"/>
      <c r="CL2408" s="3"/>
      <c r="CM2408" s="3"/>
      <c r="CN2408" s="3"/>
      <c r="CO2408" s="3"/>
      <c r="CP2408" s="3"/>
      <c r="CQ2408" s="3"/>
      <c r="CR2408" s="3"/>
      <c r="CS2408" s="3"/>
      <c r="CT2408" s="3"/>
      <c r="CU2408" s="3"/>
    </row>
    <row r="2409" spans="1:99" x14ac:dyDescent="0.15">
      <c r="A2409" s="3"/>
      <c r="B2409" s="3"/>
      <c r="C2409" s="3"/>
      <c r="D2409" s="3"/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4"/>
      <c r="AD2409" s="3"/>
      <c r="AE2409" s="3"/>
      <c r="AF2409" s="3"/>
      <c r="AG2409" s="3"/>
      <c r="AH2409" s="3"/>
      <c r="AI2409" s="3"/>
      <c r="AJ2409" s="3"/>
      <c r="AK2409" s="3"/>
      <c r="AL2409" s="3"/>
      <c r="AM2409" s="1"/>
      <c r="AN2409" s="3"/>
      <c r="AO2409" s="3"/>
      <c r="AP2409" s="3"/>
      <c r="AQ2409" s="3"/>
      <c r="AR2409" s="3"/>
      <c r="AS2409" s="3"/>
      <c r="AT2409" s="3"/>
      <c r="AU2409" s="3"/>
      <c r="AV2409" s="3"/>
      <c r="AW2409" s="3"/>
      <c r="AX2409" s="3"/>
      <c r="AY2409" s="30"/>
      <c r="AZ2409" s="3"/>
      <c r="BA2409" s="3"/>
      <c r="BB2409" s="3"/>
      <c r="BC2409" s="3"/>
      <c r="BD2409" s="3"/>
      <c r="BE2409" s="3"/>
      <c r="BF2409" s="3"/>
      <c r="BG2409" s="3"/>
      <c r="BH2409" s="3"/>
      <c r="BI2409" s="3"/>
      <c r="BJ2409" s="3"/>
      <c r="BK2409" s="3"/>
      <c r="BL2409" s="3"/>
      <c r="BM2409" s="3"/>
      <c r="BN2409" s="3"/>
      <c r="BO2409" s="3"/>
      <c r="BP2409" s="29"/>
      <c r="BQ2409" s="34"/>
      <c r="BR2409" s="34"/>
      <c r="BS2409" s="34"/>
      <c r="BT2409" s="34"/>
      <c r="BU2409" s="34"/>
      <c r="BV2409" s="34"/>
      <c r="BW2409" s="34"/>
      <c r="BX2409" s="34"/>
      <c r="BY2409" s="31"/>
      <c r="BZ2409" s="31"/>
      <c r="CA2409" s="31"/>
      <c r="CB2409" s="31"/>
      <c r="CC2409" s="31"/>
      <c r="CD2409" s="31"/>
      <c r="CE2409" s="31"/>
      <c r="CF2409" s="31"/>
      <c r="CG2409" s="31"/>
      <c r="CH2409" s="31"/>
      <c r="CI2409" s="31"/>
      <c r="CJ2409" s="3"/>
      <c r="CK2409" s="3"/>
      <c r="CL2409" s="3"/>
      <c r="CM2409" s="3"/>
      <c r="CN2409" s="3"/>
      <c r="CO2409" s="3"/>
      <c r="CP2409" s="3"/>
      <c r="CQ2409" s="3"/>
      <c r="CR2409" s="3"/>
      <c r="CS2409" s="3"/>
      <c r="CT2409" s="3"/>
      <c r="CU2409" s="3"/>
    </row>
    <row r="2410" spans="1:99" x14ac:dyDescent="0.15">
      <c r="A2410" s="3"/>
      <c r="B2410" s="3"/>
      <c r="C2410" s="3"/>
      <c r="D2410" s="3"/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4"/>
      <c r="AD2410" s="3"/>
      <c r="AE2410" s="3"/>
      <c r="AF2410" s="3"/>
      <c r="AG2410" s="3"/>
      <c r="AH2410" s="3"/>
      <c r="AI2410" s="3"/>
      <c r="AJ2410" s="3"/>
      <c r="AK2410" s="3"/>
      <c r="AL2410" s="3"/>
      <c r="AM2410" s="1"/>
      <c r="AN2410" s="3"/>
      <c r="AO2410" s="3"/>
      <c r="AP2410" s="3"/>
      <c r="AQ2410" s="3"/>
      <c r="AR2410" s="3"/>
      <c r="AS2410" s="3"/>
      <c r="AT2410" s="3"/>
      <c r="AU2410" s="3"/>
      <c r="AV2410" s="3"/>
      <c r="AW2410" s="3"/>
      <c r="AX2410" s="3"/>
      <c r="AY2410" s="30"/>
      <c r="AZ2410" s="3"/>
      <c r="BA2410" s="3"/>
      <c r="BB2410" s="3"/>
      <c r="BC2410" s="3"/>
      <c r="BD2410" s="3"/>
      <c r="BE2410" s="3"/>
      <c r="BF2410" s="3"/>
      <c r="BG2410" s="3"/>
      <c r="BH2410" s="3"/>
      <c r="BI2410" s="3"/>
      <c r="BJ2410" s="3"/>
      <c r="BK2410" s="3"/>
      <c r="BL2410" s="3"/>
      <c r="BM2410" s="3"/>
      <c r="BN2410" s="3"/>
      <c r="BO2410" s="3"/>
      <c r="BP2410" s="29"/>
      <c r="BQ2410" s="34"/>
      <c r="BR2410" s="34"/>
      <c r="BS2410" s="34"/>
      <c r="BT2410" s="34"/>
      <c r="BU2410" s="34"/>
      <c r="BV2410" s="34"/>
      <c r="BW2410" s="34"/>
      <c r="BX2410" s="34"/>
      <c r="BY2410" s="31"/>
      <c r="BZ2410" s="31"/>
      <c r="CA2410" s="31"/>
      <c r="CB2410" s="31"/>
      <c r="CC2410" s="31"/>
      <c r="CD2410" s="31"/>
      <c r="CE2410" s="31"/>
      <c r="CF2410" s="31"/>
      <c r="CG2410" s="31"/>
      <c r="CH2410" s="31"/>
      <c r="CI2410" s="31"/>
      <c r="CJ2410" s="3"/>
      <c r="CK2410" s="3"/>
      <c r="CL2410" s="3"/>
      <c r="CM2410" s="3"/>
      <c r="CN2410" s="3"/>
      <c r="CO2410" s="3"/>
      <c r="CP2410" s="3"/>
      <c r="CQ2410" s="3"/>
      <c r="CR2410" s="3"/>
      <c r="CS2410" s="3"/>
      <c r="CT2410" s="3"/>
      <c r="CU2410" s="3"/>
    </row>
    <row r="2411" spans="1:99" x14ac:dyDescent="0.15">
      <c r="A2411" s="3"/>
      <c r="B2411" s="3"/>
      <c r="C2411" s="3"/>
      <c r="D2411" s="3"/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4"/>
      <c r="AD2411" s="3"/>
      <c r="AE2411" s="3"/>
      <c r="AF2411" s="3"/>
      <c r="AG2411" s="3"/>
      <c r="AH2411" s="3"/>
      <c r="AI2411" s="3"/>
      <c r="AJ2411" s="3"/>
      <c r="AK2411" s="3"/>
      <c r="AL2411" s="3"/>
      <c r="AM2411" s="1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"/>
      <c r="AY2411" s="30"/>
      <c r="AZ2411" s="3"/>
      <c r="BA2411" s="3"/>
      <c r="BB2411" s="3"/>
      <c r="BC2411" s="3"/>
      <c r="BD2411" s="3"/>
      <c r="BE2411" s="3"/>
      <c r="BF2411" s="3"/>
      <c r="BG2411" s="3"/>
      <c r="BH2411" s="3"/>
      <c r="BI2411" s="3"/>
      <c r="BJ2411" s="3"/>
      <c r="BK2411" s="3"/>
      <c r="BL2411" s="3"/>
      <c r="BM2411" s="3"/>
      <c r="BN2411" s="3"/>
      <c r="BO2411" s="3"/>
      <c r="BP2411" s="29"/>
      <c r="BQ2411" s="34"/>
      <c r="BR2411" s="34"/>
      <c r="BS2411" s="34"/>
      <c r="BT2411" s="34"/>
      <c r="BU2411" s="34"/>
      <c r="BV2411" s="34"/>
      <c r="BW2411" s="34"/>
      <c r="BX2411" s="34"/>
      <c r="BY2411" s="31"/>
      <c r="BZ2411" s="31"/>
      <c r="CA2411" s="31"/>
      <c r="CB2411" s="31"/>
      <c r="CC2411" s="31"/>
      <c r="CD2411" s="31"/>
      <c r="CE2411" s="31"/>
      <c r="CF2411" s="31"/>
      <c r="CG2411" s="31"/>
      <c r="CH2411" s="31"/>
      <c r="CI2411" s="31"/>
      <c r="CJ2411" s="3"/>
      <c r="CK2411" s="3"/>
      <c r="CL2411" s="3"/>
      <c r="CM2411" s="3"/>
      <c r="CN2411" s="3"/>
      <c r="CO2411" s="3"/>
      <c r="CP2411" s="3"/>
      <c r="CQ2411" s="3"/>
      <c r="CR2411" s="3"/>
      <c r="CS2411" s="3"/>
      <c r="CT2411" s="3"/>
      <c r="CU2411" s="3"/>
    </row>
    <row r="2412" spans="1:99" x14ac:dyDescent="0.15">
      <c r="A2412" s="3"/>
      <c r="B2412" s="3"/>
      <c r="C2412" s="3"/>
      <c r="D2412" s="3"/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4"/>
      <c r="AD2412" s="3"/>
      <c r="AE2412" s="3"/>
      <c r="AF2412" s="3"/>
      <c r="AG2412" s="3"/>
      <c r="AH2412" s="3"/>
      <c r="AI2412" s="3"/>
      <c r="AJ2412" s="3"/>
      <c r="AK2412" s="3"/>
      <c r="AL2412" s="3"/>
      <c r="AM2412" s="1"/>
      <c r="AN2412" s="3"/>
      <c r="AO2412" s="3"/>
      <c r="AP2412" s="3"/>
      <c r="AQ2412" s="3"/>
      <c r="AR2412" s="3"/>
      <c r="AS2412" s="3"/>
      <c r="AT2412" s="3"/>
      <c r="AU2412" s="3"/>
      <c r="AV2412" s="3"/>
      <c r="AW2412" s="3"/>
      <c r="AX2412" s="3"/>
      <c r="AY2412" s="30"/>
      <c r="AZ2412" s="3"/>
      <c r="BA2412" s="3"/>
      <c r="BB2412" s="3"/>
      <c r="BC2412" s="3"/>
      <c r="BD2412" s="3"/>
      <c r="BE2412" s="3"/>
      <c r="BF2412" s="3"/>
      <c r="BG2412" s="3"/>
      <c r="BH2412" s="3"/>
      <c r="BI2412" s="3"/>
      <c r="BJ2412" s="3"/>
      <c r="BK2412" s="3"/>
      <c r="BL2412" s="3"/>
      <c r="BM2412" s="3"/>
      <c r="BN2412" s="3"/>
      <c r="BO2412" s="3"/>
      <c r="BP2412" s="29"/>
      <c r="BQ2412" s="34"/>
      <c r="BR2412" s="34"/>
      <c r="BS2412" s="34"/>
      <c r="BT2412" s="34"/>
      <c r="BU2412" s="34"/>
      <c r="BV2412" s="34"/>
      <c r="BW2412" s="34"/>
      <c r="BX2412" s="34"/>
      <c r="BY2412" s="31"/>
      <c r="BZ2412" s="31"/>
      <c r="CA2412" s="31"/>
      <c r="CB2412" s="31"/>
      <c r="CC2412" s="31"/>
      <c r="CD2412" s="31"/>
      <c r="CE2412" s="31"/>
      <c r="CF2412" s="31"/>
      <c r="CG2412" s="31"/>
      <c r="CH2412" s="31"/>
      <c r="CI2412" s="31"/>
      <c r="CJ2412" s="3"/>
      <c r="CK2412" s="3"/>
      <c r="CL2412" s="3"/>
      <c r="CM2412" s="3"/>
      <c r="CN2412" s="3"/>
      <c r="CO2412" s="3"/>
      <c r="CP2412" s="3"/>
      <c r="CQ2412" s="3"/>
      <c r="CR2412" s="3"/>
      <c r="CS2412" s="3"/>
      <c r="CT2412" s="3"/>
      <c r="CU2412" s="3"/>
    </row>
    <row r="2413" spans="1:99" x14ac:dyDescent="0.15">
      <c r="A2413" s="3"/>
      <c r="B2413" s="3"/>
      <c r="C2413" s="3"/>
      <c r="D2413" s="3"/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4"/>
      <c r="AD2413" s="3"/>
      <c r="AE2413" s="3"/>
      <c r="AF2413" s="3"/>
      <c r="AG2413" s="3"/>
      <c r="AH2413" s="3"/>
      <c r="AI2413" s="3"/>
      <c r="AJ2413" s="3"/>
      <c r="AK2413" s="3"/>
      <c r="AL2413" s="3"/>
      <c r="AM2413" s="1"/>
      <c r="AN2413" s="3"/>
      <c r="AO2413" s="3"/>
      <c r="AP2413" s="3"/>
      <c r="AQ2413" s="3"/>
      <c r="AR2413" s="3"/>
      <c r="AS2413" s="3"/>
      <c r="AT2413" s="3"/>
      <c r="AU2413" s="3"/>
      <c r="AV2413" s="3"/>
      <c r="AW2413" s="3"/>
      <c r="AX2413" s="3"/>
      <c r="AY2413" s="30"/>
      <c r="AZ2413" s="3"/>
      <c r="BA2413" s="3"/>
      <c r="BB2413" s="3"/>
      <c r="BC2413" s="3"/>
      <c r="BD2413" s="3"/>
      <c r="BE2413" s="3"/>
      <c r="BF2413" s="3"/>
      <c r="BG2413" s="3"/>
      <c r="BH2413" s="3"/>
      <c r="BI2413" s="3"/>
      <c r="BJ2413" s="3"/>
      <c r="BK2413" s="3"/>
      <c r="BL2413" s="3"/>
      <c r="BM2413" s="3"/>
      <c r="BN2413" s="3"/>
      <c r="BO2413" s="3"/>
      <c r="BP2413" s="29"/>
      <c r="BQ2413" s="34"/>
      <c r="BR2413" s="34"/>
      <c r="BS2413" s="34"/>
      <c r="BT2413" s="34"/>
      <c r="BU2413" s="34"/>
      <c r="BV2413" s="34"/>
      <c r="BW2413" s="34"/>
      <c r="BX2413" s="34"/>
      <c r="BY2413" s="31"/>
      <c r="BZ2413" s="31"/>
      <c r="CA2413" s="31"/>
      <c r="CB2413" s="31"/>
      <c r="CC2413" s="31"/>
      <c r="CD2413" s="31"/>
      <c r="CE2413" s="31"/>
      <c r="CF2413" s="31"/>
      <c r="CG2413" s="31"/>
      <c r="CH2413" s="31"/>
      <c r="CI2413" s="31"/>
      <c r="CJ2413" s="3"/>
      <c r="CK2413" s="3"/>
      <c r="CL2413" s="3"/>
      <c r="CM2413" s="3"/>
      <c r="CN2413" s="3"/>
      <c r="CO2413" s="3"/>
      <c r="CP2413" s="3"/>
      <c r="CQ2413" s="3"/>
      <c r="CR2413" s="3"/>
      <c r="CS2413" s="3"/>
      <c r="CT2413" s="3"/>
      <c r="CU2413" s="3"/>
    </row>
    <row r="2414" spans="1:99" x14ac:dyDescent="0.15">
      <c r="A2414" s="3"/>
      <c r="B2414" s="3"/>
      <c r="C2414" s="3"/>
      <c r="D2414" s="3"/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4"/>
      <c r="AD2414" s="3"/>
      <c r="AE2414" s="3"/>
      <c r="AF2414" s="3"/>
      <c r="AG2414" s="3"/>
      <c r="AH2414" s="3"/>
      <c r="AI2414" s="3"/>
      <c r="AJ2414" s="3"/>
      <c r="AK2414" s="3"/>
      <c r="AL2414" s="3"/>
      <c r="AM2414" s="1"/>
      <c r="AN2414" s="3"/>
      <c r="AO2414" s="3"/>
      <c r="AP2414" s="3"/>
      <c r="AQ2414" s="3"/>
      <c r="AR2414" s="3"/>
      <c r="AS2414" s="3"/>
      <c r="AT2414" s="3"/>
      <c r="AU2414" s="3"/>
      <c r="AV2414" s="3"/>
      <c r="AW2414" s="3"/>
      <c r="AX2414" s="3"/>
      <c r="AY2414" s="30"/>
      <c r="AZ2414" s="3"/>
      <c r="BA2414" s="3"/>
      <c r="BB2414" s="3"/>
      <c r="BC2414" s="3"/>
      <c r="BD2414" s="3"/>
      <c r="BE2414" s="3"/>
      <c r="BF2414" s="3"/>
      <c r="BG2414" s="3"/>
      <c r="BH2414" s="3"/>
      <c r="BI2414" s="3"/>
      <c r="BJ2414" s="3"/>
      <c r="BK2414" s="3"/>
      <c r="BL2414" s="3"/>
      <c r="BM2414" s="3"/>
      <c r="BN2414" s="3"/>
      <c r="BO2414" s="3"/>
      <c r="BP2414" s="29"/>
      <c r="BQ2414" s="34"/>
      <c r="BR2414" s="34"/>
      <c r="BS2414" s="34"/>
      <c r="BT2414" s="34"/>
      <c r="BU2414" s="34"/>
      <c r="BV2414" s="34"/>
      <c r="BW2414" s="34"/>
      <c r="BX2414" s="34"/>
      <c r="BY2414" s="31"/>
      <c r="BZ2414" s="31"/>
      <c r="CA2414" s="31"/>
      <c r="CB2414" s="31"/>
      <c r="CC2414" s="31"/>
      <c r="CD2414" s="31"/>
      <c r="CE2414" s="31"/>
      <c r="CF2414" s="31"/>
      <c r="CG2414" s="31"/>
      <c r="CH2414" s="31"/>
      <c r="CI2414" s="31"/>
      <c r="CJ2414" s="3"/>
      <c r="CK2414" s="3"/>
      <c r="CL2414" s="3"/>
      <c r="CM2414" s="3"/>
      <c r="CN2414" s="3"/>
      <c r="CO2414" s="3"/>
      <c r="CP2414" s="3"/>
      <c r="CQ2414" s="3"/>
      <c r="CR2414" s="3"/>
      <c r="CS2414" s="3"/>
      <c r="CT2414" s="3"/>
      <c r="CU2414" s="3"/>
    </row>
    <row r="2415" spans="1:99" x14ac:dyDescent="0.15">
      <c r="A2415" s="3"/>
      <c r="B2415" s="3"/>
      <c r="C2415" s="3"/>
      <c r="D2415" s="3"/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4"/>
      <c r="AD2415" s="3"/>
      <c r="AE2415" s="3"/>
      <c r="AF2415" s="3"/>
      <c r="AG2415" s="3"/>
      <c r="AH2415" s="3"/>
      <c r="AI2415" s="3"/>
      <c r="AJ2415" s="3"/>
      <c r="AK2415" s="3"/>
      <c r="AL2415" s="3"/>
      <c r="AM2415" s="1"/>
      <c r="AN2415" s="3"/>
      <c r="AO2415" s="3"/>
      <c r="AP2415" s="3"/>
      <c r="AQ2415" s="3"/>
      <c r="AR2415" s="3"/>
      <c r="AS2415" s="3"/>
      <c r="AT2415" s="3"/>
      <c r="AU2415" s="3"/>
      <c r="AV2415" s="3"/>
      <c r="AW2415" s="3"/>
      <c r="AX2415" s="3"/>
      <c r="AY2415" s="30"/>
      <c r="AZ2415" s="3"/>
      <c r="BA2415" s="3"/>
      <c r="BB2415" s="3"/>
      <c r="BC2415" s="3"/>
      <c r="BD2415" s="3"/>
      <c r="BE2415" s="3"/>
      <c r="BF2415" s="3"/>
      <c r="BG2415" s="3"/>
      <c r="BH2415" s="3"/>
      <c r="BI2415" s="3"/>
      <c r="BJ2415" s="3"/>
      <c r="BK2415" s="3"/>
      <c r="BL2415" s="3"/>
      <c r="BM2415" s="3"/>
      <c r="BN2415" s="3"/>
      <c r="BO2415" s="3"/>
      <c r="BP2415" s="29"/>
      <c r="BQ2415" s="34"/>
      <c r="BR2415" s="34"/>
      <c r="BS2415" s="34"/>
      <c r="BT2415" s="34"/>
      <c r="BU2415" s="34"/>
      <c r="BV2415" s="34"/>
      <c r="BW2415" s="34"/>
      <c r="BX2415" s="34"/>
      <c r="BY2415" s="31"/>
      <c r="BZ2415" s="31"/>
      <c r="CA2415" s="31"/>
      <c r="CB2415" s="31"/>
      <c r="CC2415" s="31"/>
      <c r="CD2415" s="31"/>
      <c r="CE2415" s="31"/>
      <c r="CF2415" s="31"/>
      <c r="CG2415" s="31"/>
      <c r="CH2415" s="31"/>
      <c r="CI2415" s="31"/>
      <c r="CJ2415" s="3"/>
      <c r="CK2415" s="3"/>
      <c r="CL2415" s="3"/>
      <c r="CM2415" s="3"/>
      <c r="CN2415" s="3"/>
      <c r="CO2415" s="3"/>
      <c r="CP2415" s="3"/>
      <c r="CQ2415" s="3"/>
      <c r="CR2415" s="3"/>
      <c r="CS2415" s="3"/>
      <c r="CT2415" s="3"/>
      <c r="CU2415" s="3"/>
    </row>
    <row r="2416" spans="1:99" x14ac:dyDescent="0.15">
      <c r="A2416" s="3"/>
      <c r="B2416" s="3"/>
      <c r="C2416" s="3"/>
      <c r="D2416" s="3"/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4"/>
      <c r="AD2416" s="3"/>
      <c r="AE2416" s="3"/>
      <c r="AF2416" s="3"/>
      <c r="AG2416" s="3"/>
      <c r="AH2416" s="3"/>
      <c r="AI2416" s="3"/>
      <c r="AJ2416" s="3"/>
      <c r="AK2416" s="3"/>
      <c r="AL2416" s="3"/>
      <c r="AM2416" s="1"/>
      <c r="AN2416" s="3"/>
      <c r="AO2416" s="3"/>
      <c r="AP2416" s="3"/>
      <c r="AQ2416" s="3"/>
      <c r="AR2416" s="3"/>
      <c r="AS2416" s="3"/>
      <c r="AT2416" s="3"/>
      <c r="AU2416" s="3"/>
      <c r="AV2416" s="3"/>
      <c r="AW2416" s="3"/>
      <c r="AX2416" s="3"/>
      <c r="AY2416" s="30"/>
      <c r="AZ2416" s="3"/>
      <c r="BA2416" s="3"/>
      <c r="BB2416" s="3"/>
      <c r="BC2416" s="3"/>
      <c r="BD2416" s="3"/>
      <c r="BE2416" s="3"/>
      <c r="BF2416" s="3"/>
      <c r="BG2416" s="3"/>
      <c r="BH2416" s="3"/>
      <c r="BI2416" s="3"/>
      <c r="BJ2416" s="3"/>
      <c r="BK2416" s="3"/>
      <c r="BL2416" s="3"/>
      <c r="BM2416" s="3"/>
      <c r="BN2416" s="3"/>
      <c r="BO2416" s="3"/>
      <c r="BP2416" s="29"/>
      <c r="BQ2416" s="34"/>
      <c r="BR2416" s="34"/>
      <c r="BS2416" s="34"/>
      <c r="BT2416" s="34"/>
      <c r="BU2416" s="34"/>
      <c r="BV2416" s="34"/>
      <c r="BW2416" s="34"/>
      <c r="BX2416" s="34"/>
      <c r="BY2416" s="31"/>
      <c r="BZ2416" s="31"/>
      <c r="CA2416" s="31"/>
      <c r="CB2416" s="31"/>
      <c r="CC2416" s="31"/>
      <c r="CD2416" s="31"/>
      <c r="CE2416" s="31"/>
      <c r="CF2416" s="31"/>
      <c r="CG2416" s="31"/>
      <c r="CH2416" s="31"/>
      <c r="CI2416" s="31"/>
      <c r="CJ2416" s="3"/>
      <c r="CK2416" s="3"/>
      <c r="CL2416" s="3"/>
      <c r="CM2416" s="3"/>
      <c r="CN2416" s="3"/>
      <c r="CO2416" s="3"/>
      <c r="CP2416" s="3"/>
      <c r="CQ2416" s="3"/>
      <c r="CR2416" s="3"/>
      <c r="CS2416" s="3"/>
      <c r="CT2416" s="3"/>
      <c r="CU2416" s="3"/>
    </row>
    <row r="2417" spans="1:99" x14ac:dyDescent="0.15">
      <c r="A2417" s="3"/>
      <c r="B2417" s="3"/>
      <c r="C2417" s="3"/>
      <c r="D2417" s="3"/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4"/>
      <c r="AD2417" s="3"/>
      <c r="AE2417" s="3"/>
      <c r="AF2417" s="3"/>
      <c r="AG2417" s="3"/>
      <c r="AH2417" s="3"/>
      <c r="AI2417" s="3"/>
      <c r="AJ2417" s="3"/>
      <c r="AK2417" s="3"/>
      <c r="AL2417" s="3"/>
      <c r="AM2417" s="1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  <c r="AX2417" s="3"/>
      <c r="AY2417" s="30"/>
      <c r="AZ2417" s="3"/>
      <c r="BA2417" s="3"/>
      <c r="BB2417" s="3"/>
      <c r="BC2417" s="3"/>
      <c r="BD2417" s="3"/>
      <c r="BE2417" s="3"/>
      <c r="BF2417" s="3"/>
      <c r="BG2417" s="3"/>
      <c r="BH2417" s="3"/>
      <c r="BI2417" s="3"/>
      <c r="BJ2417" s="3"/>
      <c r="BK2417" s="3"/>
      <c r="BL2417" s="3"/>
      <c r="BM2417" s="3"/>
      <c r="BN2417" s="3"/>
      <c r="BO2417" s="3"/>
      <c r="BP2417" s="29"/>
      <c r="BQ2417" s="34"/>
      <c r="BR2417" s="34"/>
      <c r="BS2417" s="34"/>
      <c r="BT2417" s="34"/>
      <c r="BU2417" s="34"/>
      <c r="BV2417" s="34"/>
      <c r="BW2417" s="34"/>
      <c r="BX2417" s="34"/>
      <c r="BY2417" s="31"/>
      <c r="BZ2417" s="31"/>
      <c r="CA2417" s="31"/>
      <c r="CB2417" s="31"/>
      <c r="CC2417" s="31"/>
      <c r="CD2417" s="31"/>
      <c r="CE2417" s="31"/>
      <c r="CF2417" s="31"/>
      <c r="CG2417" s="31"/>
      <c r="CH2417" s="31"/>
      <c r="CI2417" s="31"/>
      <c r="CJ2417" s="3"/>
      <c r="CK2417" s="3"/>
      <c r="CL2417" s="3"/>
      <c r="CM2417" s="3"/>
      <c r="CN2417" s="3"/>
      <c r="CO2417" s="3"/>
      <c r="CP2417" s="3"/>
      <c r="CQ2417" s="3"/>
      <c r="CR2417" s="3"/>
      <c r="CS2417" s="3"/>
      <c r="CT2417" s="3"/>
      <c r="CU2417" s="3"/>
    </row>
    <row r="2418" spans="1:99" x14ac:dyDescent="0.15">
      <c r="A2418" s="3"/>
      <c r="B2418" s="3"/>
      <c r="C2418" s="3"/>
      <c r="D2418" s="3"/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4"/>
      <c r="AD2418" s="3"/>
      <c r="AE2418" s="3"/>
      <c r="AF2418" s="3"/>
      <c r="AG2418" s="3"/>
      <c r="AH2418" s="3"/>
      <c r="AI2418" s="3"/>
      <c r="AJ2418" s="3"/>
      <c r="AK2418" s="3"/>
      <c r="AL2418" s="3"/>
      <c r="AM2418" s="1"/>
      <c r="AN2418" s="3"/>
      <c r="AO2418" s="3"/>
      <c r="AP2418" s="3"/>
      <c r="AQ2418" s="3"/>
      <c r="AR2418" s="3"/>
      <c r="AS2418" s="3"/>
      <c r="AT2418" s="3"/>
      <c r="AU2418" s="3"/>
      <c r="AV2418" s="3"/>
      <c r="AW2418" s="3"/>
      <c r="AX2418" s="3"/>
      <c r="AY2418" s="30"/>
      <c r="AZ2418" s="3"/>
      <c r="BA2418" s="3"/>
      <c r="BB2418" s="3"/>
      <c r="BC2418" s="3"/>
      <c r="BD2418" s="3"/>
      <c r="BE2418" s="3"/>
      <c r="BF2418" s="3"/>
      <c r="BG2418" s="3"/>
      <c r="BH2418" s="3"/>
      <c r="BI2418" s="3"/>
      <c r="BJ2418" s="3"/>
      <c r="BK2418" s="3"/>
      <c r="BL2418" s="3"/>
      <c r="BM2418" s="3"/>
      <c r="BN2418" s="3"/>
      <c r="BO2418" s="3"/>
      <c r="BP2418" s="29"/>
      <c r="BQ2418" s="34"/>
      <c r="BR2418" s="34"/>
      <c r="BS2418" s="34"/>
      <c r="BT2418" s="34"/>
      <c r="BU2418" s="34"/>
      <c r="BV2418" s="34"/>
      <c r="BW2418" s="34"/>
      <c r="BX2418" s="34"/>
      <c r="BY2418" s="31"/>
      <c r="BZ2418" s="31"/>
      <c r="CA2418" s="31"/>
      <c r="CB2418" s="31"/>
      <c r="CC2418" s="31"/>
      <c r="CD2418" s="31"/>
      <c r="CE2418" s="31"/>
      <c r="CF2418" s="31"/>
      <c r="CG2418" s="31"/>
      <c r="CH2418" s="31"/>
      <c r="CI2418" s="31"/>
      <c r="CJ2418" s="3"/>
      <c r="CK2418" s="3"/>
      <c r="CL2418" s="3"/>
      <c r="CM2418" s="3"/>
      <c r="CN2418" s="3"/>
      <c r="CO2418" s="3"/>
      <c r="CP2418" s="3"/>
      <c r="CQ2418" s="3"/>
      <c r="CR2418" s="3"/>
      <c r="CS2418" s="3"/>
      <c r="CT2418" s="3"/>
      <c r="CU2418" s="3"/>
    </row>
    <row r="2419" spans="1:99" x14ac:dyDescent="0.15">
      <c r="A2419" s="3"/>
      <c r="B2419" s="3"/>
      <c r="C2419" s="3"/>
      <c r="D2419" s="3"/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4"/>
      <c r="AD2419" s="3"/>
      <c r="AE2419" s="3"/>
      <c r="AF2419" s="3"/>
      <c r="AG2419" s="3"/>
      <c r="AH2419" s="3"/>
      <c r="AI2419" s="3"/>
      <c r="AJ2419" s="3"/>
      <c r="AK2419" s="3"/>
      <c r="AL2419" s="3"/>
      <c r="AM2419" s="1"/>
      <c r="AN2419" s="3"/>
      <c r="AO2419" s="3"/>
      <c r="AP2419" s="3"/>
      <c r="AQ2419" s="3"/>
      <c r="AR2419" s="3"/>
      <c r="AS2419" s="3"/>
      <c r="AT2419" s="3"/>
      <c r="AU2419" s="3"/>
      <c r="AV2419" s="3"/>
      <c r="AW2419" s="3"/>
      <c r="AX2419" s="3"/>
      <c r="AY2419" s="30"/>
      <c r="AZ2419" s="3"/>
      <c r="BA2419" s="3"/>
      <c r="BB2419" s="3"/>
      <c r="BC2419" s="3"/>
      <c r="BD2419" s="3"/>
      <c r="BE2419" s="3"/>
      <c r="BF2419" s="3"/>
      <c r="BG2419" s="3"/>
      <c r="BH2419" s="3"/>
      <c r="BI2419" s="3"/>
      <c r="BJ2419" s="3"/>
      <c r="BK2419" s="3"/>
      <c r="BL2419" s="3"/>
      <c r="BM2419" s="3"/>
      <c r="BN2419" s="3"/>
      <c r="BO2419" s="3"/>
      <c r="BP2419" s="29"/>
      <c r="BQ2419" s="34"/>
      <c r="BR2419" s="34"/>
      <c r="BS2419" s="34"/>
      <c r="BT2419" s="34"/>
      <c r="BU2419" s="34"/>
      <c r="BV2419" s="34"/>
      <c r="BW2419" s="34"/>
      <c r="BX2419" s="34"/>
      <c r="BY2419" s="31"/>
      <c r="BZ2419" s="31"/>
      <c r="CA2419" s="31"/>
      <c r="CB2419" s="31"/>
      <c r="CC2419" s="31"/>
      <c r="CD2419" s="31"/>
      <c r="CE2419" s="31"/>
      <c r="CF2419" s="31"/>
      <c r="CG2419" s="31"/>
      <c r="CH2419" s="31"/>
      <c r="CI2419" s="31"/>
      <c r="CJ2419" s="3"/>
      <c r="CK2419" s="3"/>
      <c r="CL2419" s="3"/>
      <c r="CM2419" s="3"/>
      <c r="CN2419" s="3"/>
      <c r="CO2419" s="3"/>
      <c r="CP2419" s="3"/>
      <c r="CQ2419" s="3"/>
      <c r="CR2419" s="3"/>
      <c r="CS2419" s="3"/>
      <c r="CT2419" s="3"/>
      <c r="CU2419" s="3"/>
    </row>
    <row r="2420" spans="1:99" x14ac:dyDescent="0.15">
      <c r="A2420" s="3"/>
      <c r="B2420" s="3"/>
      <c r="C2420" s="3"/>
      <c r="D2420" s="3"/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4"/>
      <c r="AD2420" s="3"/>
      <c r="AE2420" s="3"/>
      <c r="AF2420" s="3"/>
      <c r="AG2420" s="3"/>
      <c r="AH2420" s="3"/>
      <c r="AI2420" s="3"/>
      <c r="AJ2420" s="3"/>
      <c r="AK2420" s="3"/>
      <c r="AL2420" s="3"/>
      <c r="AM2420" s="1"/>
      <c r="AN2420" s="3"/>
      <c r="AO2420" s="3"/>
      <c r="AP2420" s="3"/>
      <c r="AQ2420" s="3"/>
      <c r="AR2420" s="3"/>
      <c r="AS2420" s="3"/>
      <c r="AT2420" s="3"/>
      <c r="AU2420" s="3"/>
      <c r="AV2420" s="3"/>
      <c r="AW2420" s="3"/>
      <c r="AX2420" s="3"/>
      <c r="AY2420" s="30"/>
      <c r="AZ2420" s="3"/>
      <c r="BA2420" s="3"/>
      <c r="BB2420" s="3"/>
      <c r="BC2420" s="3"/>
      <c r="BD2420" s="3"/>
      <c r="BE2420" s="3"/>
      <c r="BF2420" s="3"/>
      <c r="BG2420" s="3"/>
      <c r="BH2420" s="3"/>
      <c r="BI2420" s="3"/>
      <c r="BJ2420" s="3"/>
      <c r="BK2420" s="3"/>
      <c r="BL2420" s="3"/>
      <c r="BM2420" s="3"/>
      <c r="BN2420" s="3"/>
      <c r="BO2420" s="3"/>
      <c r="BP2420" s="29"/>
      <c r="BQ2420" s="34"/>
      <c r="BR2420" s="34"/>
      <c r="BS2420" s="34"/>
      <c r="BT2420" s="34"/>
      <c r="BU2420" s="34"/>
      <c r="BV2420" s="34"/>
      <c r="BW2420" s="34"/>
      <c r="BX2420" s="34"/>
      <c r="BY2420" s="31"/>
      <c r="BZ2420" s="31"/>
      <c r="CA2420" s="31"/>
      <c r="CB2420" s="31"/>
      <c r="CC2420" s="31"/>
      <c r="CD2420" s="31"/>
      <c r="CE2420" s="31"/>
      <c r="CF2420" s="31"/>
      <c r="CG2420" s="31"/>
      <c r="CH2420" s="31"/>
      <c r="CI2420" s="31"/>
      <c r="CJ2420" s="3"/>
      <c r="CK2420" s="3"/>
      <c r="CL2420" s="3"/>
      <c r="CM2420" s="3"/>
      <c r="CN2420" s="3"/>
      <c r="CO2420" s="3"/>
      <c r="CP2420" s="3"/>
      <c r="CQ2420" s="3"/>
      <c r="CR2420" s="3"/>
      <c r="CS2420" s="3"/>
      <c r="CT2420" s="3"/>
      <c r="CU2420" s="3"/>
    </row>
    <row r="2421" spans="1:99" x14ac:dyDescent="0.15">
      <c r="A2421" s="3"/>
      <c r="B2421" s="3"/>
      <c r="C2421" s="3"/>
      <c r="D2421" s="3"/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4"/>
      <c r="AD2421" s="3"/>
      <c r="AE2421" s="3"/>
      <c r="AF2421" s="3"/>
      <c r="AG2421" s="3"/>
      <c r="AH2421" s="3"/>
      <c r="AI2421" s="3"/>
      <c r="AJ2421" s="3"/>
      <c r="AK2421" s="3"/>
      <c r="AL2421" s="3"/>
      <c r="AM2421" s="1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  <c r="AX2421" s="3"/>
      <c r="AY2421" s="30"/>
      <c r="AZ2421" s="3"/>
      <c r="BA2421" s="3"/>
      <c r="BB2421" s="3"/>
      <c r="BC2421" s="3"/>
      <c r="BD2421" s="3"/>
      <c r="BE2421" s="3"/>
      <c r="BF2421" s="3"/>
      <c r="BG2421" s="3"/>
      <c r="BH2421" s="3"/>
      <c r="BI2421" s="3"/>
      <c r="BJ2421" s="3"/>
      <c r="BK2421" s="3"/>
      <c r="BL2421" s="3"/>
      <c r="BM2421" s="3"/>
      <c r="BN2421" s="3"/>
      <c r="BO2421" s="3"/>
      <c r="BP2421" s="29"/>
      <c r="BQ2421" s="34"/>
      <c r="BR2421" s="34"/>
      <c r="BS2421" s="34"/>
      <c r="BT2421" s="34"/>
      <c r="BU2421" s="34"/>
      <c r="BV2421" s="34"/>
      <c r="BW2421" s="34"/>
      <c r="BX2421" s="34"/>
      <c r="BY2421" s="31"/>
      <c r="BZ2421" s="31"/>
      <c r="CA2421" s="31"/>
      <c r="CB2421" s="31"/>
      <c r="CC2421" s="31"/>
      <c r="CD2421" s="31"/>
      <c r="CE2421" s="31"/>
      <c r="CF2421" s="31"/>
      <c r="CG2421" s="31"/>
      <c r="CH2421" s="31"/>
      <c r="CI2421" s="31"/>
      <c r="CJ2421" s="3"/>
      <c r="CK2421" s="3"/>
      <c r="CL2421" s="3"/>
      <c r="CM2421" s="3"/>
      <c r="CN2421" s="3"/>
      <c r="CO2421" s="3"/>
      <c r="CP2421" s="3"/>
      <c r="CQ2421" s="3"/>
      <c r="CR2421" s="3"/>
      <c r="CS2421" s="3"/>
      <c r="CT2421" s="3"/>
      <c r="CU2421" s="3"/>
    </row>
    <row r="2422" spans="1:99" x14ac:dyDescent="0.15">
      <c r="A2422" s="3"/>
      <c r="B2422" s="3"/>
      <c r="C2422" s="3"/>
      <c r="D2422" s="3"/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4"/>
      <c r="AD2422" s="3"/>
      <c r="AE2422" s="3"/>
      <c r="AF2422" s="3"/>
      <c r="AG2422" s="3"/>
      <c r="AH2422" s="3"/>
      <c r="AI2422" s="3"/>
      <c r="AJ2422" s="3"/>
      <c r="AK2422" s="3"/>
      <c r="AL2422" s="3"/>
      <c r="AM2422" s="1"/>
      <c r="AN2422" s="3"/>
      <c r="AO2422" s="3"/>
      <c r="AP2422" s="3"/>
      <c r="AQ2422" s="3"/>
      <c r="AR2422" s="3"/>
      <c r="AS2422" s="3"/>
      <c r="AT2422" s="3"/>
      <c r="AU2422" s="3"/>
      <c r="AV2422" s="3"/>
      <c r="AW2422" s="3"/>
      <c r="AX2422" s="3"/>
      <c r="AY2422" s="30"/>
      <c r="AZ2422" s="3"/>
      <c r="BA2422" s="3"/>
      <c r="BB2422" s="3"/>
      <c r="BC2422" s="3"/>
      <c r="BD2422" s="3"/>
      <c r="BE2422" s="3"/>
      <c r="BF2422" s="3"/>
      <c r="BG2422" s="3"/>
      <c r="BH2422" s="3"/>
      <c r="BI2422" s="3"/>
      <c r="BJ2422" s="3"/>
      <c r="BK2422" s="3"/>
      <c r="BL2422" s="3"/>
      <c r="BM2422" s="3"/>
      <c r="BN2422" s="3"/>
      <c r="BO2422" s="3"/>
      <c r="BP2422" s="29"/>
      <c r="BQ2422" s="34"/>
      <c r="BR2422" s="34"/>
      <c r="BS2422" s="34"/>
      <c r="BT2422" s="34"/>
      <c r="BU2422" s="34"/>
      <c r="BV2422" s="34"/>
      <c r="BW2422" s="34"/>
      <c r="BX2422" s="34"/>
      <c r="BY2422" s="31"/>
      <c r="BZ2422" s="31"/>
      <c r="CA2422" s="31"/>
      <c r="CB2422" s="31"/>
      <c r="CC2422" s="31"/>
      <c r="CD2422" s="31"/>
      <c r="CE2422" s="31"/>
      <c r="CF2422" s="31"/>
      <c r="CG2422" s="31"/>
      <c r="CH2422" s="31"/>
      <c r="CI2422" s="31"/>
      <c r="CJ2422" s="3"/>
      <c r="CK2422" s="3"/>
      <c r="CL2422" s="3"/>
      <c r="CM2422" s="3"/>
      <c r="CN2422" s="3"/>
      <c r="CO2422" s="3"/>
      <c r="CP2422" s="3"/>
      <c r="CQ2422" s="3"/>
      <c r="CR2422" s="3"/>
      <c r="CS2422" s="3"/>
      <c r="CT2422" s="3"/>
      <c r="CU2422" s="3"/>
    </row>
    <row r="2423" spans="1:99" x14ac:dyDescent="0.15">
      <c r="A2423" s="3"/>
      <c r="B2423" s="3"/>
      <c r="C2423" s="3"/>
      <c r="D2423" s="3"/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4"/>
      <c r="AD2423" s="3"/>
      <c r="AE2423" s="3"/>
      <c r="AF2423" s="3"/>
      <c r="AG2423" s="3"/>
      <c r="AH2423" s="3"/>
      <c r="AI2423" s="3"/>
      <c r="AJ2423" s="3"/>
      <c r="AK2423" s="3"/>
      <c r="AL2423" s="3"/>
      <c r="AM2423" s="1"/>
      <c r="AN2423" s="3"/>
      <c r="AO2423" s="3"/>
      <c r="AP2423" s="3"/>
      <c r="AQ2423" s="3"/>
      <c r="AR2423" s="3"/>
      <c r="AS2423" s="3"/>
      <c r="AT2423" s="3"/>
      <c r="AU2423" s="3"/>
      <c r="AV2423" s="3"/>
      <c r="AW2423" s="3"/>
      <c r="AX2423" s="3"/>
      <c r="AY2423" s="30"/>
      <c r="AZ2423" s="3"/>
      <c r="BA2423" s="3"/>
      <c r="BB2423" s="3"/>
      <c r="BC2423" s="3"/>
      <c r="BD2423" s="3"/>
      <c r="BE2423" s="3"/>
      <c r="BF2423" s="3"/>
      <c r="BG2423" s="3"/>
      <c r="BH2423" s="3"/>
      <c r="BI2423" s="3"/>
      <c r="BJ2423" s="3"/>
      <c r="BK2423" s="3"/>
      <c r="BL2423" s="3"/>
      <c r="BM2423" s="3"/>
      <c r="BN2423" s="3"/>
      <c r="BO2423" s="3"/>
      <c r="BP2423" s="29"/>
      <c r="BQ2423" s="34"/>
      <c r="BR2423" s="34"/>
      <c r="BS2423" s="34"/>
      <c r="BT2423" s="34"/>
      <c r="BU2423" s="34"/>
      <c r="BV2423" s="34"/>
      <c r="BW2423" s="34"/>
      <c r="BX2423" s="34"/>
      <c r="BY2423" s="31"/>
      <c r="BZ2423" s="31"/>
      <c r="CA2423" s="31"/>
      <c r="CB2423" s="31"/>
      <c r="CC2423" s="31"/>
      <c r="CD2423" s="31"/>
      <c r="CE2423" s="31"/>
      <c r="CF2423" s="31"/>
      <c r="CG2423" s="31"/>
      <c r="CH2423" s="31"/>
      <c r="CI2423" s="31"/>
      <c r="CJ2423" s="3"/>
      <c r="CK2423" s="3"/>
      <c r="CL2423" s="3"/>
      <c r="CM2423" s="3"/>
      <c r="CN2423" s="3"/>
      <c r="CO2423" s="3"/>
      <c r="CP2423" s="3"/>
      <c r="CQ2423" s="3"/>
      <c r="CR2423" s="3"/>
      <c r="CS2423" s="3"/>
      <c r="CT2423" s="3"/>
      <c r="CU2423" s="3"/>
    </row>
    <row r="2424" spans="1:99" x14ac:dyDescent="0.15">
      <c r="A2424" s="3"/>
      <c r="B2424" s="3"/>
      <c r="C2424" s="3"/>
      <c r="D2424" s="3"/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4"/>
      <c r="AD2424" s="3"/>
      <c r="AE2424" s="3"/>
      <c r="AF2424" s="3"/>
      <c r="AG2424" s="3"/>
      <c r="AH2424" s="3"/>
      <c r="AI2424" s="3"/>
      <c r="AJ2424" s="3"/>
      <c r="AK2424" s="3"/>
      <c r="AL2424" s="3"/>
      <c r="AM2424" s="1"/>
      <c r="AN2424" s="3"/>
      <c r="AO2424" s="3"/>
      <c r="AP2424" s="3"/>
      <c r="AQ2424" s="3"/>
      <c r="AR2424" s="3"/>
      <c r="AS2424" s="3"/>
      <c r="AT2424" s="3"/>
      <c r="AU2424" s="3"/>
      <c r="AV2424" s="3"/>
      <c r="AW2424" s="3"/>
      <c r="AX2424" s="3"/>
      <c r="AY2424" s="30"/>
      <c r="AZ2424" s="3"/>
      <c r="BA2424" s="3"/>
      <c r="BB2424" s="3"/>
      <c r="BC2424" s="3"/>
      <c r="BD2424" s="3"/>
      <c r="BE2424" s="3"/>
      <c r="BF2424" s="3"/>
      <c r="BG2424" s="3"/>
      <c r="BH2424" s="3"/>
      <c r="BI2424" s="3"/>
      <c r="BJ2424" s="3"/>
      <c r="BK2424" s="3"/>
      <c r="BL2424" s="3"/>
      <c r="BM2424" s="3"/>
      <c r="BN2424" s="3"/>
      <c r="BO2424" s="3"/>
      <c r="BP2424" s="29"/>
      <c r="BQ2424" s="34"/>
      <c r="BR2424" s="34"/>
      <c r="BS2424" s="34"/>
      <c r="BT2424" s="34"/>
      <c r="BU2424" s="34"/>
      <c r="BV2424" s="34"/>
      <c r="BW2424" s="34"/>
      <c r="BX2424" s="34"/>
      <c r="BY2424" s="31"/>
      <c r="BZ2424" s="31"/>
      <c r="CA2424" s="31"/>
      <c r="CB2424" s="31"/>
      <c r="CC2424" s="31"/>
      <c r="CD2424" s="31"/>
      <c r="CE2424" s="31"/>
      <c r="CF2424" s="31"/>
      <c r="CG2424" s="31"/>
      <c r="CH2424" s="31"/>
      <c r="CI2424" s="31"/>
      <c r="CJ2424" s="3"/>
      <c r="CK2424" s="3"/>
      <c r="CL2424" s="3"/>
      <c r="CM2424" s="3"/>
      <c r="CN2424" s="3"/>
      <c r="CO2424" s="3"/>
      <c r="CP2424" s="3"/>
      <c r="CQ2424" s="3"/>
      <c r="CR2424" s="3"/>
      <c r="CS2424" s="3"/>
      <c r="CT2424" s="3"/>
      <c r="CU2424" s="3"/>
    </row>
    <row r="2425" spans="1:99" x14ac:dyDescent="0.15">
      <c r="A2425" s="3"/>
      <c r="B2425" s="3"/>
      <c r="C2425" s="3"/>
      <c r="D2425" s="3"/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4"/>
      <c r="AD2425" s="3"/>
      <c r="AE2425" s="3"/>
      <c r="AF2425" s="3"/>
      <c r="AG2425" s="3"/>
      <c r="AH2425" s="3"/>
      <c r="AI2425" s="3"/>
      <c r="AJ2425" s="3"/>
      <c r="AK2425" s="3"/>
      <c r="AL2425" s="3"/>
      <c r="AM2425" s="1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  <c r="AX2425" s="3"/>
      <c r="AY2425" s="30"/>
      <c r="AZ2425" s="3"/>
      <c r="BA2425" s="3"/>
      <c r="BB2425" s="3"/>
      <c r="BC2425" s="3"/>
      <c r="BD2425" s="3"/>
      <c r="BE2425" s="3"/>
      <c r="BF2425" s="3"/>
      <c r="BG2425" s="3"/>
      <c r="BH2425" s="3"/>
      <c r="BI2425" s="3"/>
      <c r="BJ2425" s="3"/>
      <c r="BK2425" s="3"/>
      <c r="BL2425" s="3"/>
      <c r="BM2425" s="3"/>
      <c r="BN2425" s="3"/>
      <c r="BO2425" s="3"/>
      <c r="BP2425" s="29"/>
      <c r="BQ2425" s="34"/>
      <c r="BR2425" s="34"/>
      <c r="BS2425" s="34"/>
      <c r="BT2425" s="34"/>
      <c r="BU2425" s="34"/>
      <c r="BV2425" s="34"/>
      <c r="BW2425" s="34"/>
      <c r="BX2425" s="34"/>
      <c r="BY2425" s="31"/>
      <c r="BZ2425" s="31"/>
      <c r="CA2425" s="31"/>
      <c r="CB2425" s="31"/>
      <c r="CC2425" s="31"/>
      <c r="CD2425" s="31"/>
      <c r="CE2425" s="31"/>
      <c r="CF2425" s="31"/>
      <c r="CG2425" s="31"/>
      <c r="CH2425" s="31"/>
      <c r="CI2425" s="31"/>
      <c r="CJ2425" s="3"/>
      <c r="CK2425" s="3"/>
      <c r="CL2425" s="3"/>
      <c r="CM2425" s="3"/>
      <c r="CN2425" s="3"/>
      <c r="CO2425" s="3"/>
      <c r="CP2425" s="3"/>
      <c r="CQ2425" s="3"/>
      <c r="CR2425" s="3"/>
      <c r="CS2425" s="3"/>
      <c r="CT2425" s="3"/>
      <c r="CU2425" s="3"/>
    </row>
    <row r="2426" spans="1:99" x14ac:dyDescent="0.15">
      <c r="A2426" s="3"/>
      <c r="B2426" s="3"/>
      <c r="C2426" s="3"/>
      <c r="D2426" s="3"/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4"/>
      <c r="AD2426" s="3"/>
      <c r="AE2426" s="3"/>
      <c r="AF2426" s="3"/>
      <c r="AG2426" s="3"/>
      <c r="AH2426" s="3"/>
      <c r="AI2426" s="3"/>
      <c r="AJ2426" s="3"/>
      <c r="AK2426" s="3"/>
      <c r="AL2426" s="3"/>
      <c r="AM2426" s="1"/>
      <c r="AN2426" s="3"/>
      <c r="AO2426" s="3"/>
      <c r="AP2426" s="3"/>
      <c r="AQ2426" s="3"/>
      <c r="AR2426" s="3"/>
      <c r="AS2426" s="3"/>
      <c r="AT2426" s="3"/>
      <c r="AU2426" s="3"/>
      <c r="AV2426" s="3"/>
      <c r="AW2426" s="3"/>
      <c r="AX2426" s="3"/>
      <c r="AY2426" s="30"/>
      <c r="AZ2426" s="3"/>
      <c r="BA2426" s="3"/>
      <c r="BB2426" s="3"/>
      <c r="BC2426" s="3"/>
      <c r="BD2426" s="3"/>
      <c r="BE2426" s="3"/>
      <c r="BF2426" s="3"/>
      <c r="BG2426" s="3"/>
      <c r="BH2426" s="3"/>
      <c r="BI2426" s="3"/>
      <c r="BJ2426" s="3"/>
      <c r="BK2426" s="3"/>
      <c r="BL2426" s="3"/>
      <c r="BM2426" s="3"/>
      <c r="BN2426" s="3"/>
      <c r="BO2426" s="3"/>
      <c r="BP2426" s="29"/>
      <c r="BQ2426" s="34"/>
      <c r="BR2426" s="34"/>
      <c r="BS2426" s="34"/>
      <c r="BT2426" s="34"/>
      <c r="BU2426" s="34"/>
      <c r="BV2426" s="34"/>
      <c r="BW2426" s="34"/>
      <c r="BX2426" s="34"/>
      <c r="BY2426" s="31"/>
      <c r="BZ2426" s="31"/>
      <c r="CA2426" s="31"/>
      <c r="CB2426" s="31"/>
      <c r="CC2426" s="31"/>
      <c r="CD2426" s="31"/>
      <c r="CE2426" s="31"/>
      <c r="CF2426" s="31"/>
      <c r="CG2426" s="31"/>
      <c r="CH2426" s="31"/>
      <c r="CI2426" s="31"/>
      <c r="CJ2426" s="3"/>
      <c r="CK2426" s="3"/>
      <c r="CL2426" s="3"/>
      <c r="CM2426" s="3"/>
      <c r="CN2426" s="3"/>
      <c r="CO2426" s="3"/>
      <c r="CP2426" s="3"/>
      <c r="CQ2426" s="3"/>
      <c r="CR2426" s="3"/>
      <c r="CS2426" s="3"/>
      <c r="CT2426" s="3"/>
      <c r="CU2426" s="3"/>
    </row>
    <row r="2427" spans="1:99" x14ac:dyDescent="0.15">
      <c r="A2427" s="3"/>
      <c r="B2427" s="3"/>
      <c r="C2427" s="3"/>
      <c r="D2427" s="3"/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4"/>
      <c r="AD2427" s="3"/>
      <c r="AE2427" s="3"/>
      <c r="AF2427" s="3"/>
      <c r="AG2427" s="3"/>
      <c r="AH2427" s="3"/>
      <c r="AI2427" s="3"/>
      <c r="AJ2427" s="3"/>
      <c r="AK2427" s="3"/>
      <c r="AL2427" s="3"/>
      <c r="AM2427" s="1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  <c r="AX2427" s="3"/>
      <c r="AY2427" s="30"/>
      <c r="AZ2427" s="3"/>
      <c r="BA2427" s="3"/>
      <c r="BB2427" s="3"/>
      <c r="BC2427" s="3"/>
      <c r="BD2427" s="3"/>
      <c r="BE2427" s="3"/>
      <c r="BF2427" s="3"/>
      <c r="BG2427" s="3"/>
      <c r="BH2427" s="3"/>
      <c r="BI2427" s="3"/>
      <c r="BJ2427" s="3"/>
      <c r="BK2427" s="3"/>
      <c r="BL2427" s="3"/>
      <c r="BM2427" s="3"/>
      <c r="BN2427" s="3"/>
      <c r="BO2427" s="3"/>
      <c r="BP2427" s="29"/>
      <c r="BQ2427" s="34"/>
      <c r="BR2427" s="34"/>
      <c r="BS2427" s="34"/>
      <c r="BT2427" s="34"/>
      <c r="BU2427" s="34"/>
      <c r="BV2427" s="34"/>
      <c r="BW2427" s="34"/>
      <c r="BX2427" s="34"/>
      <c r="BY2427" s="31"/>
      <c r="BZ2427" s="31"/>
      <c r="CA2427" s="31"/>
      <c r="CB2427" s="31"/>
      <c r="CC2427" s="31"/>
      <c r="CD2427" s="31"/>
      <c r="CE2427" s="31"/>
      <c r="CF2427" s="31"/>
      <c r="CG2427" s="31"/>
      <c r="CH2427" s="31"/>
      <c r="CI2427" s="31"/>
      <c r="CJ2427" s="3"/>
      <c r="CK2427" s="3"/>
      <c r="CL2427" s="3"/>
      <c r="CM2427" s="3"/>
      <c r="CN2427" s="3"/>
      <c r="CO2427" s="3"/>
      <c r="CP2427" s="3"/>
      <c r="CQ2427" s="3"/>
      <c r="CR2427" s="3"/>
      <c r="CS2427" s="3"/>
      <c r="CT2427" s="3"/>
      <c r="CU2427" s="3"/>
    </row>
    <row r="2428" spans="1:99" x14ac:dyDescent="0.15">
      <c r="A2428" s="3"/>
      <c r="B2428" s="3"/>
      <c r="C2428" s="3"/>
      <c r="D2428" s="3"/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4"/>
      <c r="AD2428" s="3"/>
      <c r="AE2428" s="3"/>
      <c r="AF2428" s="3"/>
      <c r="AG2428" s="3"/>
      <c r="AH2428" s="3"/>
      <c r="AI2428" s="3"/>
      <c r="AJ2428" s="3"/>
      <c r="AK2428" s="3"/>
      <c r="AL2428" s="3"/>
      <c r="AM2428" s="1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"/>
      <c r="AY2428" s="30"/>
      <c r="AZ2428" s="3"/>
      <c r="BA2428" s="3"/>
      <c r="BB2428" s="3"/>
      <c r="BC2428" s="3"/>
      <c r="BD2428" s="3"/>
      <c r="BE2428" s="3"/>
      <c r="BF2428" s="3"/>
      <c r="BG2428" s="3"/>
      <c r="BH2428" s="3"/>
      <c r="BI2428" s="3"/>
      <c r="BJ2428" s="3"/>
      <c r="BK2428" s="3"/>
      <c r="BL2428" s="3"/>
      <c r="BM2428" s="3"/>
      <c r="BN2428" s="3"/>
      <c r="BO2428" s="3"/>
      <c r="BP2428" s="29"/>
      <c r="BQ2428" s="34"/>
      <c r="BR2428" s="34"/>
      <c r="BS2428" s="34"/>
      <c r="BT2428" s="34"/>
      <c r="BU2428" s="34"/>
      <c r="BV2428" s="34"/>
      <c r="BW2428" s="34"/>
      <c r="BX2428" s="34"/>
      <c r="BY2428" s="31"/>
      <c r="BZ2428" s="31"/>
      <c r="CA2428" s="31"/>
      <c r="CB2428" s="31"/>
      <c r="CC2428" s="31"/>
      <c r="CD2428" s="31"/>
      <c r="CE2428" s="31"/>
      <c r="CF2428" s="31"/>
      <c r="CG2428" s="31"/>
      <c r="CH2428" s="31"/>
      <c r="CI2428" s="31"/>
      <c r="CJ2428" s="3"/>
      <c r="CK2428" s="3"/>
      <c r="CL2428" s="3"/>
      <c r="CM2428" s="3"/>
      <c r="CN2428" s="3"/>
      <c r="CO2428" s="3"/>
      <c r="CP2428" s="3"/>
      <c r="CQ2428" s="3"/>
      <c r="CR2428" s="3"/>
      <c r="CS2428" s="3"/>
      <c r="CT2428" s="3"/>
      <c r="CU2428" s="3"/>
    </row>
    <row r="2429" spans="1:99" x14ac:dyDescent="0.15">
      <c r="A2429" s="3"/>
      <c r="B2429" s="3"/>
      <c r="C2429" s="3"/>
      <c r="D2429" s="3"/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4"/>
      <c r="AD2429" s="3"/>
      <c r="AE2429" s="3"/>
      <c r="AF2429" s="3"/>
      <c r="AG2429" s="3"/>
      <c r="AH2429" s="3"/>
      <c r="AI2429" s="3"/>
      <c r="AJ2429" s="3"/>
      <c r="AK2429" s="3"/>
      <c r="AL2429" s="3"/>
      <c r="AM2429" s="1"/>
      <c r="AN2429" s="3"/>
      <c r="AO2429" s="3"/>
      <c r="AP2429" s="3"/>
      <c r="AQ2429" s="3"/>
      <c r="AR2429" s="3"/>
      <c r="AS2429" s="3"/>
      <c r="AT2429" s="3"/>
      <c r="AU2429" s="3"/>
      <c r="AV2429" s="3"/>
      <c r="AW2429" s="3"/>
      <c r="AX2429" s="3"/>
      <c r="AY2429" s="30"/>
      <c r="AZ2429" s="3"/>
      <c r="BA2429" s="3"/>
      <c r="BB2429" s="3"/>
      <c r="BC2429" s="3"/>
      <c r="BD2429" s="3"/>
      <c r="BE2429" s="3"/>
      <c r="BF2429" s="3"/>
      <c r="BG2429" s="3"/>
      <c r="BH2429" s="3"/>
      <c r="BI2429" s="3"/>
      <c r="BJ2429" s="3"/>
      <c r="BK2429" s="3"/>
      <c r="BL2429" s="3"/>
      <c r="BM2429" s="3"/>
      <c r="BN2429" s="3"/>
      <c r="BO2429" s="3"/>
      <c r="BP2429" s="29"/>
      <c r="BQ2429" s="34"/>
      <c r="BR2429" s="34"/>
      <c r="BS2429" s="34"/>
      <c r="BT2429" s="34"/>
      <c r="BU2429" s="34"/>
      <c r="BV2429" s="34"/>
      <c r="BW2429" s="34"/>
      <c r="BX2429" s="34"/>
      <c r="BY2429" s="31"/>
      <c r="BZ2429" s="31"/>
      <c r="CA2429" s="31"/>
      <c r="CB2429" s="31"/>
      <c r="CC2429" s="31"/>
      <c r="CD2429" s="31"/>
      <c r="CE2429" s="31"/>
      <c r="CF2429" s="31"/>
      <c r="CG2429" s="31"/>
      <c r="CH2429" s="31"/>
      <c r="CI2429" s="31"/>
      <c r="CJ2429" s="3"/>
      <c r="CK2429" s="3"/>
      <c r="CL2429" s="3"/>
      <c r="CM2429" s="3"/>
      <c r="CN2429" s="3"/>
      <c r="CO2429" s="3"/>
      <c r="CP2429" s="3"/>
      <c r="CQ2429" s="3"/>
      <c r="CR2429" s="3"/>
      <c r="CS2429" s="3"/>
      <c r="CT2429" s="3"/>
      <c r="CU2429" s="3"/>
    </row>
    <row r="2430" spans="1:99" x14ac:dyDescent="0.15">
      <c r="A2430" s="3"/>
      <c r="B2430" s="3"/>
      <c r="C2430" s="3"/>
      <c r="D2430" s="3"/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4"/>
      <c r="AD2430" s="3"/>
      <c r="AE2430" s="3"/>
      <c r="AF2430" s="3"/>
      <c r="AG2430" s="3"/>
      <c r="AH2430" s="3"/>
      <c r="AI2430" s="3"/>
      <c r="AJ2430" s="3"/>
      <c r="AK2430" s="3"/>
      <c r="AL2430" s="3"/>
      <c r="AM2430" s="1"/>
      <c r="AN2430" s="3"/>
      <c r="AO2430" s="3"/>
      <c r="AP2430" s="3"/>
      <c r="AQ2430" s="3"/>
      <c r="AR2430" s="3"/>
      <c r="AS2430" s="3"/>
      <c r="AT2430" s="3"/>
      <c r="AU2430" s="3"/>
      <c r="AV2430" s="3"/>
      <c r="AW2430" s="3"/>
      <c r="AX2430" s="3"/>
      <c r="AY2430" s="30"/>
      <c r="AZ2430" s="3"/>
      <c r="BA2430" s="3"/>
      <c r="BB2430" s="3"/>
      <c r="BC2430" s="3"/>
      <c r="BD2430" s="3"/>
      <c r="BE2430" s="3"/>
      <c r="BF2430" s="3"/>
      <c r="BG2430" s="3"/>
      <c r="BH2430" s="3"/>
      <c r="BI2430" s="3"/>
      <c r="BJ2430" s="3"/>
      <c r="BK2430" s="3"/>
      <c r="BL2430" s="3"/>
      <c r="BM2430" s="3"/>
      <c r="BN2430" s="3"/>
      <c r="BO2430" s="3"/>
      <c r="BP2430" s="29"/>
      <c r="BQ2430" s="34"/>
      <c r="BR2430" s="34"/>
      <c r="BS2430" s="34"/>
      <c r="BT2430" s="34"/>
      <c r="BU2430" s="34"/>
      <c r="BV2430" s="34"/>
      <c r="BW2430" s="34"/>
      <c r="BX2430" s="34"/>
      <c r="BY2430" s="31"/>
      <c r="BZ2430" s="31"/>
      <c r="CA2430" s="31"/>
      <c r="CB2430" s="31"/>
      <c r="CC2430" s="31"/>
      <c r="CD2430" s="31"/>
      <c r="CE2430" s="31"/>
      <c r="CF2430" s="31"/>
      <c r="CG2430" s="31"/>
      <c r="CH2430" s="31"/>
      <c r="CI2430" s="31"/>
      <c r="CJ2430" s="3"/>
      <c r="CK2430" s="3"/>
      <c r="CL2430" s="3"/>
      <c r="CM2430" s="3"/>
      <c r="CN2430" s="3"/>
      <c r="CO2430" s="3"/>
      <c r="CP2430" s="3"/>
      <c r="CQ2430" s="3"/>
      <c r="CR2430" s="3"/>
      <c r="CS2430" s="3"/>
      <c r="CT2430" s="3"/>
      <c r="CU2430" s="3"/>
    </row>
    <row r="2431" spans="1:99" x14ac:dyDescent="0.15">
      <c r="A2431" s="3"/>
      <c r="B2431" s="3"/>
      <c r="C2431" s="3"/>
      <c r="D2431" s="3"/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4"/>
      <c r="AD2431" s="3"/>
      <c r="AE2431" s="3"/>
      <c r="AF2431" s="3"/>
      <c r="AG2431" s="3"/>
      <c r="AH2431" s="3"/>
      <c r="AI2431" s="3"/>
      <c r="AJ2431" s="3"/>
      <c r="AK2431" s="3"/>
      <c r="AL2431" s="3"/>
      <c r="AM2431" s="1"/>
      <c r="AN2431" s="3"/>
      <c r="AO2431" s="3"/>
      <c r="AP2431" s="3"/>
      <c r="AQ2431" s="3"/>
      <c r="AR2431" s="3"/>
      <c r="AS2431" s="3"/>
      <c r="AT2431" s="3"/>
      <c r="AU2431" s="3"/>
      <c r="AV2431" s="3"/>
      <c r="AW2431" s="3"/>
      <c r="AX2431" s="3"/>
      <c r="AY2431" s="30"/>
      <c r="AZ2431" s="3"/>
      <c r="BA2431" s="3"/>
      <c r="BB2431" s="3"/>
      <c r="BC2431" s="3"/>
      <c r="BD2431" s="3"/>
      <c r="BE2431" s="3"/>
      <c r="BF2431" s="3"/>
      <c r="BG2431" s="3"/>
      <c r="BH2431" s="3"/>
      <c r="BI2431" s="3"/>
      <c r="BJ2431" s="3"/>
      <c r="BK2431" s="3"/>
      <c r="BL2431" s="3"/>
      <c r="BM2431" s="3"/>
      <c r="BN2431" s="3"/>
      <c r="BO2431" s="3"/>
      <c r="BP2431" s="29"/>
      <c r="BQ2431" s="34"/>
      <c r="BR2431" s="34"/>
      <c r="BS2431" s="34"/>
      <c r="BT2431" s="34"/>
      <c r="BU2431" s="34"/>
      <c r="BV2431" s="34"/>
      <c r="BW2431" s="34"/>
      <c r="BX2431" s="34"/>
      <c r="BY2431" s="31"/>
      <c r="BZ2431" s="31"/>
      <c r="CA2431" s="31"/>
      <c r="CB2431" s="31"/>
      <c r="CC2431" s="31"/>
      <c r="CD2431" s="31"/>
      <c r="CE2431" s="31"/>
      <c r="CF2431" s="31"/>
      <c r="CG2431" s="31"/>
      <c r="CH2431" s="31"/>
      <c r="CI2431" s="31"/>
      <c r="CJ2431" s="3"/>
      <c r="CK2431" s="3"/>
      <c r="CL2431" s="3"/>
      <c r="CM2431" s="3"/>
      <c r="CN2431" s="3"/>
      <c r="CO2431" s="3"/>
      <c r="CP2431" s="3"/>
      <c r="CQ2431" s="3"/>
      <c r="CR2431" s="3"/>
      <c r="CS2431" s="3"/>
      <c r="CT2431" s="3"/>
      <c r="CU2431" s="3"/>
    </row>
    <row r="2432" spans="1:99" x14ac:dyDescent="0.15">
      <c r="A2432" s="3"/>
      <c r="B2432" s="3"/>
      <c r="C2432" s="3"/>
      <c r="D2432" s="3"/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4"/>
      <c r="AD2432" s="3"/>
      <c r="AE2432" s="3"/>
      <c r="AF2432" s="3"/>
      <c r="AG2432" s="3"/>
      <c r="AH2432" s="3"/>
      <c r="AI2432" s="3"/>
      <c r="AJ2432" s="3"/>
      <c r="AK2432" s="3"/>
      <c r="AL2432" s="3"/>
      <c r="AM2432" s="1"/>
      <c r="AN2432" s="3"/>
      <c r="AO2432" s="3"/>
      <c r="AP2432" s="3"/>
      <c r="AQ2432" s="3"/>
      <c r="AR2432" s="3"/>
      <c r="AS2432" s="3"/>
      <c r="AT2432" s="3"/>
      <c r="AU2432" s="3"/>
      <c r="AV2432" s="3"/>
      <c r="AW2432" s="3"/>
      <c r="AX2432" s="3"/>
      <c r="AY2432" s="30"/>
      <c r="AZ2432" s="3"/>
      <c r="BA2432" s="3"/>
      <c r="BB2432" s="3"/>
      <c r="BC2432" s="3"/>
      <c r="BD2432" s="3"/>
      <c r="BE2432" s="3"/>
      <c r="BF2432" s="3"/>
      <c r="BG2432" s="3"/>
      <c r="BH2432" s="3"/>
      <c r="BI2432" s="3"/>
      <c r="BJ2432" s="3"/>
      <c r="BK2432" s="3"/>
      <c r="BL2432" s="3"/>
      <c r="BM2432" s="3"/>
      <c r="BN2432" s="3"/>
      <c r="BO2432" s="3"/>
      <c r="BP2432" s="29"/>
      <c r="BQ2432" s="34"/>
      <c r="BR2432" s="34"/>
      <c r="BS2432" s="34"/>
      <c r="BT2432" s="34"/>
      <c r="BU2432" s="34"/>
      <c r="BV2432" s="34"/>
      <c r="BW2432" s="34"/>
      <c r="BX2432" s="34"/>
      <c r="BY2432" s="31"/>
      <c r="BZ2432" s="31"/>
      <c r="CA2432" s="31"/>
      <c r="CB2432" s="31"/>
      <c r="CC2432" s="31"/>
      <c r="CD2432" s="31"/>
      <c r="CE2432" s="31"/>
      <c r="CF2432" s="31"/>
      <c r="CG2432" s="31"/>
      <c r="CH2432" s="31"/>
      <c r="CI2432" s="31"/>
      <c r="CJ2432" s="3"/>
      <c r="CK2432" s="3"/>
      <c r="CL2432" s="3"/>
      <c r="CM2432" s="3"/>
      <c r="CN2432" s="3"/>
      <c r="CO2432" s="3"/>
      <c r="CP2432" s="3"/>
      <c r="CQ2432" s="3"/>
      <c r="CR2432" s="3"/>
      <c r="CS2432" s="3"/>
      <c r="CT2432" s="3"/>
      <c r="CU2432" s="3"/>
    </row>
    <row r="2433" spans="1:99" x14ac:dyDescent="0.15">
      <c r="A2433" s="3"/>
      <c r="B2433" s="3"/>
      <c r="C2433" s="3"/>
      <c r="D2433" s="3"/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4"/>
      <c r="AD2433" s="3"/>
      <c r="AE2433" s="3"/>
      <c r="AF2433" s="3"/>
      <c r="AG2433" s="3"/>
      <c r="AH2433" s="3"/>
      <c r="AI2433" s="3"/>
      <c r="AJ2433" s="3"/>
      <c r="AK2433" s="3"/>
      <c r="AL2433" s="3"/>
      <c r="AM2433" s="1"/>
      <c r="AN2433" s="3"/>
      <c r="AO2433" s="3"/>
      <c r="AP2433" s="3"/>
      <c r="AQ2433" s="3"/>
      <c r="AR2433" s="3"/>
      <c r="AS2433" s="3"/>
      <c r="AT2433" s="3"/>
      <c r="AU2433" s="3"/>
      <c r="AV2433" s="3"/>
      <c r="AW2433" s="3"/>
      <c r="AX2433" s="3"/>
      <c r="AY2433" s="30"/>
      <c r="AZ2433" s="3"/>
      <c r="BA2433" s="3"/>
      <c r="BB2433" s="3"/>
      <c r="BC2433" s="3"/>
      <c r="BD2433" s="3"/>
      <c r="BE2433" s="3"/>
      <c r="BF2433" s="3"/>
      <c r="BG2433" s="3"/>
      <c r="BH2433" s="3"/>
      <c r="BI2433" s="3"/>
      <c r="BJ2433" s="3"/>
      <c r="BK2433" s="3"/>
      <c r="BL2433" s="3"/>
      <c r="BM2433" s="3"/>
      <c r="BN2433" s="3"/>
      <c r="BO2433" s="3"/>
      <c r="BP2433" s="29"/>
      <c r="BQ2433" s="34"/>
      <c r="BR2433" s="34"/>
      <c r="BS2433" s="34"/>
      <c r="BT2433" s="34"/>
      <c r="BU2433" s="34"/>
      <c r="BV2433" s="34"/>
      <c r="BW2433" s="34"/>
      <c r="BX2433" s="34"/>
      <c r="BY2433" s="31"/>
      <c r="BZ2433" s="31"/>
      <c r="CA2433" s="31"/>
      <c r="CB2433" s="31"/>
      <c r="CC2433" s="31"/>
      <c r="CD2433" s="31"/>
      <c r="CE2433" s="31"/>
      <c r="CF2433" s="31"/>
      <c r="CG2433" s="31"/>
      <c r="CH2433" s="31"/>
      <c r="CI2433" s="31"/>
      <c r="CJ2433" s="3"/>
      <c r="CK2433" s="3"/>
      <c r="CL2433" s="3"/>
      <c r="CM2433" s="3"/>
      <c r="CN2433" s="3"/>
      <c r="CO2433" s="3"/>
      <c r="CP2433" s="3"/>
      <c r="CQ2433" s="3"/>
      <c r="CR2433" s="3"/>
      <c r="CS2433" s="3"/>
      <c r="CT2433" s="3"/>
      <c r="CU2433" s="3"/>
    </row>
    <row r="2434" spans="1:99" x14ac:dyDescent="0.15">
      <c r="A2434" s="3"/>
      <c r="B2434" s="3"/>
      <c r="C2434" s="3"/>
      <c r="D2434" s="3"/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4"/>
      <c r="AD2434" s="3"/>
      <c r="AE2434" s="3"/>
      <c r="AF2434" s="3"/>
      <c r="AG2434" s="3"/>
      <c r="AH2434" s="3"/>
      <c r="AI2434" s="3"/>
      <c r="AJ2434" s="3"/>
      <c r="AK2434" s="3"/>
      <c r="AL2434" s="3"/>
      <c r="AM2434" s="1"/>
      <c r="AN2434" s="3"/>
      <c r="AO2434" s="3"/>
      <c r="AP2434" s="3"/>
      <c r="AQ2434" s="3"/>
      <c r="AR2434" s="3"/>
      <c r="AS2434" s="3"/>
      <c r="AT2434" s="3"/>
      <c r="AU2434" s="3"/>
      <c r="AV2434" s="3"/>
      <c r="AW2434" s="3"/>
      <c r="AX2434" s="3"/>
      <c r="AY2434" s="30"/>
      <c r="AZ2434" s="3"/>
      <c r="BA2434" s="3"/>
      <c r="BB2434" s="3"/>
      <c r="BC2434" s="3"/>
      <c r="BD2434" s="3"/>
      <c r="BE2434" s="3"/>
      <c r="BF2434" s="3"/>
      <c r="BG2434" s="3"/>
      <c r="BH2434" s="3"/>
      <c r="BI2434" s="3"/>
      <c r="BJ2434" s="3"/>
      <c r="BK2434" s="3"/>
      <c r="BL2434" s="3"/>
      <c r="BM2434" s="3"/>
      <c r="BN2434" s="3"/>
      <c r="BO2434" s="3"/>
      <c r="BP2434" s="29"/>
      <c r="BQ2434" s="34"/>
      <c r="BR2434" s="34"/>
      <c r="BS2434" s="34"/>
      <c r="BT2434" s="34"/>
      <c r="BU2434" s="34"/>
      <c r="BV2434" s="34"/>
      <c r="BW2434" s="34"/>
      <c r="BX2434" s="34"/>
      <c r="BY2434" s="31"/>
      <c r="BZ2434" s="31"/>
      <c r="CA2434" s="31"/>
      <c r="CB2434" s="31"/>
      <c r="CC2434" s="31"/>
      <c r="CD2434" s="31"/>
      <c r="CE2434" s="31"/>
      <c r="CF2434" s="31"/>
      <c r="CG2434" s="31"/>
      <c r="CH2434" s="31"/>
      <c r="CI2434" s="31"/>
      <c r="CJ2434" s="3"/>
      <c r="CK2434" s="3"/>
      <c r="CL2434" s="3"/>
      <c r="CM2434" s="3"/>
      <c r="CN2434" s="3"/>
      <c r="CO2434" s="3"/>
      <c r="CP2434" s="3"/>
      <c r="CQ2434" s="3"/>
      <c r="CR2434" s="3"/>
      <c r="CS2434" s="3"/>
      <c r="CT2434" s="3"/>
      <c r="CU2434" s="3"/>
    </row>
    <row r="2435" spans="1:99" x14ac:dyDescent="0.15">
      <c r="A2435" s="3"/>
      <c r="B2435" s="3"/>
      <c r="C2435" s="3"/>
      <c r="D2435" s="3"/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4"/>
      <c r="AD2435" s="3"/>
      <c r="AE2435" s="3"/>
      <c r="AF2435" s="3"/>
      <c r="AG2435" s="3"/>
      <c r="AH2435" s="3"/>
      <c r="AI2435" s="3"/>
      <c r="AJ2435" s="3"/>
      <c r="AK2435" s="3"/>
      <c r="AL2435" s="3"/>
      <c r="AM2435" s="1"/>
      <c r="AN2435" s="3"/>
      <c r="AO2435" s="3"/>
      <c r="AP2435" s="3"/>
      <c r="AQ2435" s="3"/>
      <c r="AR2435" s="3"/>
      <c r="AS2435" s="3"/>
      <c r="AT2435" s="3"/>
      <c r="AU2435" s="3"/>
      <c r="AV2435" s="3"/>
      <c r="AW2435" s="3"/>
      <c r="AX2435" s="3"/>
      <c r="AY2435" s="30"/>
      <c r="AZ2435" s="3"/>
      <c r="BA2435" s="3"/>
      <c r="BB2435" s="3"/>
      <c r="BC2435" s="3"/>
      <c r="BD2435" s="3"/>
      <c r="BE2435" s="3"/>
      <c r="BF2435" s="3"/>
      <c r="BG2435" s="3"/>
      <c r="BH2435" s="3"/>
      <c r="BI2435" s="3"/>
      <c r="BJ2435" s="3"/>
      <c r="BK2435" s="3"/>
      <c r="BL2435" s="3"/>
      <c r="BM2435" s="3"/>
      <c r="BN2435" s="3"/>
      <c r="BO2435" s="3"/>
      <c r="BP2435" s="29"/>
      <c r="BQ2435" s="34"/>
      <c r="BR2435" s="34"/>
      <c r="BS2435" s="34"/>
      <c r="BT2435" s="34"/>
      <c r="BU2435" s="34"/>
      <c r="BV2435" s="34"/>
      <c r="BW2435" s="34"/>
      <c r="BX2435" s="34"/>
      <c r="BY2435" s="31"/>
      <c r="BZ2435" s="31"/>
      <c r="CA2435" s="31"/>
      <c r="CB2435" s="31"/>
      <c r="CC2435" s="31"/>
      <c r="CD2435" s="31"/>
      <c r="CE2435" s="31"/>
      <c r="CF2435" s="31"/>
      <c r="CG2435" s="31"/>
      <c r="CH2435" s="31"/>
      <c r="CI2435" s="31"/>
      <c r="CJ2435" s="3"/>
      <c r="CK2435" s="3"/>
      <c r="CL2435" s="3"/>
      <c r="CM2435" s="3"/>
      <c r="CN2435" s="3"/>
      <c r="CO2435" s="3"/>
      <c r="CP2435" s="3"/>
      <c r="CQ2435" s="3"/>
      <c r="CR2435" s="3"/>
      <c r="CS2435" s="3"/>
      <c r="CT2435" s="3"/>
      <c r="CU2435" s="3"/>
    </row>
    <row r="2436" spans="1:99" x14ac:dyDescent="0.15">
      <c r="A2436" s="3"/>
      <c r="B2436" s="3"/>
      <c r="C2436" s="3"/>
      <c r="D2436" s="3"/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4"/>
      <c r="AD2436" s="3"/>
      <c r="AE2436" s="3"/>
      <c r="AF2436" s="3"/>
      <c r="AG2436" s="3"/>
      <c r="AH2436" s="3"/>
      <c r="AI2436" s="3"/>
      <c r="AJ2436" s="3"/>
      <c r="AK2436" s="3"/>
      <c r="AL2436" s="3"/>
      <c r="AM2436" s="1"/>
      <c r="AN2436" s="3"/>
      <c r="AO2436" s="3"/>
      <c r="AP2436" s="3"/>
      <c r="AQ2436" s="3"/>
      <c r="AR2436" s="3"/>
      <c r="AS2436" s="3"/>
      <c r="AT2436" s="3"/>
      <c r="AU2436" s="3"/>
      <c r="AV2436" s="3"/>
      <c r="AW2436" s="3"/>
      <c r="AX2436" s="3"/>
      <c r="AY2436" s="30"/>
      <c r="AZ2436" s="3"/>
      <c r="BA2436" s="3"/>
      <c r="BB2436" s="3"/>
      <c r="BC2436" s="3"/>
      <c r="BD2436" s="3"/>
      <c r="BE2436" s="3"/>
      <c r="BF2436" s="3"/>
      <c r="BG2436" s="3"/>
      <c r="BH2436" s="3"/>
      <c r="BI2436" s="3"/>
      <c r="BJ2436" s="3"/>
      <c r="BK2436" s="3"/>
      <c r="BL2436" s="3"/>
      <c r="BM2436" s="3"/>
      <c r="BN2436" s="3"/>
      <c r="BO2436" s="3"/>
      <c r="BP2436" s="29"/>
      <c r="BQ2436" s="34"/>
      <c r="BR2436" s="34"/>
      <c r="BS2436" s="34"/>
      <c r="BT2436" s="34"/>
      <c r="BU2436" s="34"/>
      <c r="BV2436" s="34"/>
      <c r="BW2436" s="34"/>
      <c r="BX2436" s="34"/>
      <c r="BY2436" s="31"/>
      <c r="BZ2436" s="31"/>
      <c r="CA2436" s="31"/>
      <c r="CB2436" s="31"/>
      <c r="CC2436" s="31"/>
      <c r="CD2436" s="31"/>
      <c r="CE2436" s="31"/>
      <c r="CF2436" s="31"/>
      <c r="CG2436" s="31"/>
      <c r="CH2436" s="31"/>
      <c r="CI2436" s="31"/>
      <c r="CJ2436" s="3"/>
      <c r="CK2436" s="3"/>
      <c r="CL2436" s="3"/>
      <c r="CM2436" s="3"/>
      <c r="CN2436" s="3"/>
      <c r="CO2436" s="3"/>
      <c r="CP2436" s="3"/>
      <c r="CQ2436" s="3"/>
      <c r="CR2436" s="3"/>
      <c r="CS2436" s="3"/>
      <c r="CT2436" s="3"/>
      <c r="CU2436" s="3"/>
    </row>
    <row r="2437" spans="1:99" x14ac:dyDescent="0.15">
      <c r="A2437" s="3"/>
      <c r="B2437" s="3"/>
      <c r="C2437" s="3"/>
      <c r="D2437" s="3"/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4"/>
      <c r="AD2437" s="3"/>
      <c r="AE2437" s="3"/>
      <c r="AF2437" s="3"/>
      <c r="AG2437" s="3"/>
      <c r="AH2437" s="3"/>
      <c r="AI2437" s="3"/>
      <c r="AJ2437" s="3"/>
      <c r="AK2437" s="3"/>
      <c r="AL2437" s="3"/>
      <c r="AM2437" s="1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0"/>
      <c r="AZ2437" s="3"/>
      <c r="BA2437" s="3"/>
      <c r="BB2437" s="3"/>
      <c r="BC2437" s="3"/>
      <c r="BD2437" s="3"/>
      <c r="BE2437" s="3"/>
      <c r="BF2437" s="3"/>
      <c r="BG2437" s="3"/>
      <c r="BH2437" s="3"/>
      <c r="BI2437" s="3"/>
      <c r="BJ2437" s="3"/>
      <c r="BK2437" s="3"/>
      <c r="BL2437" s="3"/>
      <c r="BM2437" s="3"/>
      <c r="BN2437" s="3"/>
      <c r="BO2437" s="3"/>
      <c r="BP2437" s="29"/>
      <c r="BQ2437" s="34"/>
      <c r="BR2437" s="34"/>
      <c r="BS2437" s="34"/>
      <c r="BT2437" s="34"/>
      <c r="BU2437" s="34"/>
      <c r="BV2437" s="34"/>
      <c r="BW2437" s="34"/>
      <c r="BX2437" s="34"/>
      <c r="BY2437" s="31"/>
      <c r="BZ2437" s="31"/>
      <c r="CA2437" s="31"/>
      <c r="CB2437" s="31"/>
      <c r="CC2437" s="31"/>
      <c r="CD2437" s="31"/>
      <c r="CE2437" s="31"/>
      <c r="CF2437" s="31"/>
      <c r="CG2437" s="31"/>
      <c r="CH2437" s="31"/>
      <c r="CI2437" s="31"/>
      <c r="CJ2437" s="3"/>
      <c r="CK2437" s="3"/>
      <c r="CL2437" s="3"/>
      <c r="CM2437" s="3"/>
      <c r="CN2437" s="3"/>
      <c r="CO2437" s="3"/>
      <c r="CP2437" s="3"/>
      <c r="CQ2437" s="3"/>
      <c r="CR2437" s="3"/>
      <c r="CS2437" s="3"/>
      <c r="CT2437" s="3"/>
      <c r="CU2437" s="3"/>
    </row>
    <row r="2438" spans="1:99" x14ac:dyDescent="0.15">
      <c r="A2438" s="3"/>
      <c r="B2438" s="3"/>
      <c r="C2438" s="3"/>
      <c r="D2438" s="3"/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4"/>
      <c r="AD2438" s="3"/>
      <c r="AE2438" s="3"/>
      <c r="AF2438" s="3"/>
      <c r="AG2438" s="3"/>
      <c r="AH2438" s="3"/>
      <c r="AI2438" s="3"/>
      <c r="AJ2438" s="3"/>
      <c r="AK2438" s="3"/>
      <c r="AL2438" s="3"/>
      <c r="AM2438" s="1"/>
      <c r="AN2438" s="3"/>
      <c r="AO2438" s="3"/>
      <c r="AP2438" s="3"/>
      <c r="AQ2438" s="3"/>
      <c r="AR2438" s="3"/>
      <c r="AS2438" s="3"/>
      <c r="AT2438" s="3"/>
      <c r="AU2438" s="3"/>
      <c r="AV2438" s="3"/>
      <c r="AW2438" s="3"/>
      <c r="AX2438" s="3"/>
      <c r="AY2438" s="30"/>
      <c r="AZ2438" s="3"/>
      <c r="BA2438" s="3"/>
      <c r="BB2438" s="3"/>
      <c r="BC2438" s="3"/>
      <c r="BD2438" s="3"/>
      <c r="BE2438" s="3"/>
      <c r="BF2438" s="3"/>
      <c r="BG2438" s="3"/>
      <c r="BH2438" s="3"/>
      <c r="BI2438" s="3"/>
      <c r="BJ2438" s="3"/>
      <c r="BK2438" s="3"/>
      <c r="BL2438" s="3"/>
      <c r="BM2438" s="3"/>
      <c r="BN2438" s="3"/>
      <c r="BO2438" s="3"/>
      <c r="BP2438" s="29"/>
      <c r="BQ2438" s="34"/>
      <c r="BR2438" s="34"/>
      <c r="BS2438" s="34"/>
      <c r="BT2438" s="34"/>
      <c r="BU2438" s="34"/>
      <c r="BV2438" s="34"/>
      <c r="BW2438" s="34"/>
      <c r="BX2438" s="34"/>
      <c r="BY2438" s="31"/>
      <c r="BZ2438" s="31"/>
      <c r="CA2438" s="31"/>
      <c r="CB2438" s="31"/>
      <c r="CC2438" s="31"/>
      <c r="CD2438" s="31"/>
      <c r="CE2438" s="31"/>
      <c r="CF2438" s="31"/>
      <c r="CG2438" s="31"/>
      <c r="CH2438" s="31"/>
      <c r="CI2438" s="31"/>
      <c r="CJ2438" s="3"/>
      <c r="CK2438" s="3"/>
      <c r="CL2438" s="3"/>
      <c r="CM2438" s="3"/>
      <c r="CN2438" s="3"/>
      <c r="CO2438" s="3"/>
      <c r="CP2438" s="3"/>
      <c r="CQ2438" s="3"/>
      <c r="CR2438" s="3"/>
      <c r="CS2438" s="3"/>
      <c r="CT2438" s="3"/>
      <c r="CU2438" s="3"/>
    </row>
    <row r="2439" spans="1:99" x14ac:dyDescent="0.15">
      <c r="A2439" s="3"/>
      <c r="B2439" s="3"/>
      <c r="C2439" s="3"/>
      <c r="D2439" s="3"/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4"/>
      <c r="AD2439" s="3"/>
      <c r="AE2439" s="3"/>
      <c r="AF2439" s="3"/>
      <c r="AG2439" s="3"/>
      <c r="AH2439" s="3"/>
      <c r="AI2439" s="3"/>
      <c r="AJ2439" s="3"/>
      <c r="AK2439" s="3"/>
      <c r="AL2439" s="3"/>
      <c r="AM2439" s="1"/>
      <c r="AN2439" s="3"/>
      <c r="AO2439" s="3"/>
      <c r="AP2439" s="3"/>
      <c r="AQ2439" s="3"/>
      <c r="AR2439" s="3"/>
      <c r="AS2439" s="3"/>
      <c r="AT2439" s="3"/>
      <c r="AU2439" s="3"/>
      <c r="AV2439" s="3"/>
      <c r="AW2439" s="3"/>
      <c r="AX2439" s="3"/>
      <c r="AY2439" s="30"/>
      <c r="AZ2439" s="3"/>
      <c r="BA2439" s="3"/>
      <c r="BB2439" s="3"/>
      <c r="BC2439" s="3"/>
      <c r="BD2439" s="3"/>
      <c r="BE2439" s="3"/>
      <c r="BF2439" s="3"/>
      <c r="BG2439" s="3"/>
      <c r="BH2439" s="3"/>
      <c r="BI2439" s="3"/>
      <c r="BJ2439" s="3"/>
      <c r="BK2439" s="3"/>
      <c r="BL2439" s="3"/>
      <c r="BM2439" s="3"/>
      <c r="BN2439" s="3"/>
      <c r="BO2439" s="3"/>
      <c r="BP2439" s="29"/>
      <c r="BQ2439" s="34"/>
      <c r="BR2439" s="34"/>
      <c r="BS2439" s="34"/>
      <c r="BT2439" s="34"/>
      <c r="BU2439" s="34"/>
      <c r="BV2439" s="34"/>
      <c r="BW2439" s="34"/>
      <c r="BX2439" s="34"/>
      <c r="BY2439" s="31"/>
      <c r="BZ2439" s="31"/>
      <c r="CA2439" s="31"/>
      <c r="CB2439" s="31"/>
      <c r="CC2439" s="31"/>
      <c r="CD2439" s="31"/>
      <c r="CE2439" s="31"/>
      <c r="CF2439" s="31"/>
      <c r="CG2439" s="31"/>
      <c r="CH2439" s="31"/>
      <c r="CI2439" s="31"/>
      <c r="CJ2439" s="3"/>
      <c r="CK2439" s="3"/>
      <c r="CL2439" s="3"/>
      <c r="CM2439" s="3"/>
      <c r="CN2439" s="3"/>
      <c r="CO2439" s="3"/>
      <c r="CP2439" s="3"/>
      <c r="CQ2439" s="3"/>
      <c r="CR2439" s="3"/>
      <c r="CS2439" s="3"/>
      <c r="CT2439" s="3"/>
      <c r="CU2439" s="3"/>
    </row>
    <row r="2440" spans="1:99" x14ac:dyDescent="0.15">
      <c r="A2440" s="3"/>
      <c r="B2440" s="3"/>
      <c r="C2440" s="3"/>
      <c r="D2440" s="3"/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4"/>
      <c r="AD2440" s="3"/>
      <c r="AE2440" s="3"/>
      <c r="AF2440" s="3"/>
      <c r="AG2440" s="3"/>
      <c r="AH2440" s="3"/>
      <c r="AI2440" s="3"/>
      <c r="AJ2440" s="3"/>
      <c r="AK2440" s="3"/>
      <c r="AL2440" s="3"/>
      <c r="AM2440" s="1"/>
      <c r="AN2440" s="3"/>
      <c r="AO2440" s="3"/>
      <c r="AP2440" s="3"/>
      <c r="AQ2440" s="3"/>
      <c r="AR2440" s="3"/>
      <c r="AS2440" s="3"/>
      <c r="AT2440" s="3"/>
      <c r="AU2440" s="3"/>
      <c r="AV2440" s="3"/>
      <c r="AW2440" s="3"/>
      <c r="AX2440" s="3"/>
      <c r="AY2440" s="30"/>
      <c r="AZ2440" s="3"/>
      <c r="BA2440" s="3"/>
      <c r="BB2440" s="3"/>
      <c r="BC2440" s="3"/>
      <c r="BD2440" s="3"/>
      <c r="BE2440" s="3"/>
      <c r="BF2440" s="3"/>
      <c r="BG2440" s="3"/>
      <c r="BH2440" s="3"/>
      <c r="BI2440" s="3"/>
      <c r="BJ2440" s="3"/>
      <c r="BK2440" s="3"/>
      <c r="BL2440" s="3"/>
      <c r="BM2440" s="3"/>
      <c r="BN2440" s="3"/>
      <c r="BO2440" s="3"/>
      <c r="BP2440" s="29"/>
      <c r="BQ2440" s="34"/>
      <c r="BR2440" s="34"/>
      <c r="BS2440" s="34"/>
      <c r="BT2440" s="34"/>
      <c r="BU2440" s="34"/>
      <c r="BV2440" s="34"/>
      <c r="BW2440" s="34"/>
      <c r="BX2440" s="34"/>
      <c r="BY2440" s="31"/>
      <c r="BZ2440" s="31"/>
      <c r="CA2440" s="31"/>
      <c r="CB2440" s="31"/>
      <c r="CC2440" s="31"/>
      <c r="CD2440" s="31"/>
      <c r="CE2440" s="31"/>
      <c r="CF2440" s="31"/>
      <c r="CG2440" s="31"/>
      <c r="CH2440" s="31"/>
      <c r="CI2440" s="31"/>
      <c r="CJ2440" s="3"/>
      <c r="CK2440" s="3"/>
      <c r="CL2440" s="3"/>
      <c r="CM2440" s="3"/>
      <c r="CN2440" s="3"/>
      <c r="CO2440" s="3"/>
      <c r="CP2440" s="3"/>
      <c r="CQ2440" s="3"/>
      <c r="CR2440" s="3"/>
      <c r="CS2440" s="3"/>
      <c r="CT2440" s="3"/>
      <c r="CU2440" s="3"/>
    </row>
    <row r="2441" spans="1:99" x14ac:dyDescent="0.15">
      <c r="A2441" s="3"/>
      <c r="B2441" s="3"/>
      <c r="C2441" s="3"/>
      <c r="D2441" s="3"/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4"/>
      <c r="AD2441" s="3"/>
      <c r="AE2441" s="3"/>
      <c r="AF2441" s="3"/>
      <c r="AG2441" s="3"/>
      <c r="AH2441" s="3"/>
      <c r="AI2441" s="3"/>
      <c r="AJ2441" s="3"/>
      <c r="AK2441" s="3"/>
      <c r="AL2441" s="3"/>
      <c r="AM2441" s="1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0"/>
      <c r="AZ2441" s="3"/>
      <c r="BA2441" s="3"/>
      <c r="BB2441" s="3"/>
      <c r="BC2441" s="3"/>
      <c r="BD2441" s="3"/>
      <c r="BE2441" s="3"/>
      <c r="BF2441" s="3"/>
      <c r="BG2441" s="3"/>
      <c r="BH2441" s="3"/>
      <c r="BI2441" s="3"/>
      <c r="BJ2441" s="3"/>
      <c r="BK2441" s="3"/>
      <c r="BL2441" s="3"/>
      <c r="BM2441" s="3"/>
      <c r="BN2441" s="3"/>
      <c r="BO2441" s="3"/>
      <c r="BP2441" s="29"/>
      <c r="BQ2441" s="34"/>
      <c r="BR2441" s="34"/>
      <c r="BS2441" s="34"/>
      <c r="BT2441" s="34"/>
      <c r="BU2441" s="34"/>
      <c r="BV2441" s="34"/>
      <c r="BW2441" s="34"/>
      <c r="BX2441" s="34"/>
      <c r="BY2441" s="31"/>
      <c r="BZ2441" s="31"/>
      <c r="CA2441" s="31"/>
      <c r="CB2441" s="31"/>
      <c r="CC2441" s="31"/>
      <c r="CD2441" s="31"/>
      <c r="CE2441" s="31"/>
      <c r="CF2441" s="31"/>
      <c r="CG2441" s="31"/>
      <c r="CH2441" s="31"/>
      <c r="CI2441" s="31"/>
      <c r="CJ2441" s="3"/>
      <c r="CK2441" s="3"/>
      <c r="CL2441" s="3"/>
      <c r="CM2441" s="3"/>
      <c r="CN2441" s="3"/>
      <c r="CO2441" s="3"/>
      <c r="CP2441" s="3"/>
      <c r="CQ2441" s="3"/>
      <c r="CR2441" s="3"/>
      <c r="CS2441" s="3"/>
      <c r="CT2441" s="3"/>
      <c r="CU2441" s="3"/>
    </row>
    <row r="2442" spans="1:99" x14ac:dyDescent="0.15">
      <c r="A2442" s="3"/>
      <c r="B2442" s="3"/>
      <c r="C2442" s="3"/>
      <c r="D2442" s="3"/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4"/>
      <c r="AD2442" s="3"/>
      <c r="AE2442" s="3"/>
      <c r="AF2442" s="3"/>
      <c r="AG2442" s="3"/>
      <c r="AH2442" s="3"/>
      <c r="AI2442" s="3"/>
      <c r="AJ2442" s="3"/>
      <c r="AK2442" s="3"/>
      <c r="AL2442" s="3"/>
      <c r="AM2442" s="1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/>
      <c r="AX2442" s="3"/>
      <c r="AY2442" s="30"/>
      <c r="AZ2442" s="3"/>
      <c r="BA2442" s="3"/>
      <c r="BB2442" s="3"/>
      <c r="BC2442" s="3"/>
      <c r="BD2442" s="3"/>
      <c r="BE2442" s="3"/>
      <c r="BF2442" s="3"/>
      <c r="BG2442" s="3"/>
      <c r="BH2442" s="3"/>
      <c r="BI2442" s="3"/>
      <c r="BJ2442" s="3"/>
      <c r="BK2442" s="3"/>
      <c r="BL2442" s="3"/>
      <c r="BM2442" s="3"/>
      <c r="BN2442" s="3"/>
      <c r="BO2442" s="3"/>
      <c r="BP2442" s="29"/>
      <c r="BQ2442" s="34"/>
      <c r="BR2442" s="34"/>
      <c r="BS2442" s="34"/>
      <c r="BT2442" s="34"/>
      <c r="BU2442" s="34"/>
      <c r="BV2442" s="34"/>
      <c r="BW2442" s="34"/>
      <c r="BX2442" s="34"/>
      <c r="BY2442" s="31"/>
      <c r="BZ2442" s="31"/>
      <c r="CA2442" s="31"/>
      <c r="CB2442" s="31"/>
      <c r="CC2442" s="31"/>
      <c r="CD2442" s="31"/>
      <c r="CE2442" s="31"/>
      <c r="CF2442" s="31"/>
      <c r="CG2442" s="31"/>
      <c r="CH2442" s="31"/>
      <c r="CI2442" s="31"/>
      <c r="CJ2442" s="3"/>
      <c r="CK2442" s="3"/>
      <c r="CL2442" s="3"/>
      <c r="CM2442" s="3"/>
      <c r="CN2442" s="3"/>
      <c r="CO2442" s="3"/>
      <c r="CP2442" s="3"/>
      <c r="CQ2442" s="3"/>
      <c r="CR2442" s="3"/>
      <c r="CS2442" s="3"/>
      <c r="CT2442" s="3"/>
      <c r="CU2442" s="3"/>
    </row>
    <row r="2443" spans="1:99" x14ac:dyDescent="0.15">
      <c r="A2443" s="3"/>
      <c r="B2443" s="3"/>
      <c r="C2443" s="3"/>
      <c r="D2443" s="3"/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4"/>
      <c r="AD2443" s="3"/>
      <c r="AE2443" s="3"/>
      <c r="AF2443" s="3"/>
      <c r="AG2443" s="3"/>
      <c r="AH2443" s="3"/>
      <c r="AI2443" s="3"/>
      <c r="AJ2443" s="3"/>
      <c r="AK2443" s="3"/>
      <c r="AL2443" s="3"/>
      <c r="AM2443" s="1"/>
      <c r="AN2443" s="3"/>
      <c r="AO2443" s="3"/>
      <c r="AP2443" s="3"/>
      <c r="AQ2443" s="3"/>
      <c r="AR2443" s="3"/>
      <c r="AS2443" s="3"/>
      <c r="AT2443" s="3"/>
      <c r="AU2443" s="3"/>
      <c r="AV2443" s="3"/>
      <c r="AW2443" s="3"/>
      <c r="AX2443" s="3"/>
      <c r="AY2443" s="30"/>
      <c r="AZ2443" s="3"/>
      <c r="BA2443" s="3"/>
      <c r="BB2443" s="3"/>
      <c r="BC2443" s="3"/>
      <c r="BD2443" s="3"/>
      <c r="BE2443" s="3"/>
      <c r="BF2443" s="3"/>
      <c r="BG2443" s="3"/>
      <c r="BH2443" s="3"/>
      <c r="BI2443" s="3"/>
      <c r="BJ2443" s="3"/>
      <c r="BK2443" s="3"/>
      <c r="BL2443" s="3"/>
      <c r="BM2443" s="3"/>
      <c r="BN2443" s="3"/>
      <c r="BO2443" s="3"/>
      <c r="BP2443" s="29"/>
      <c r="BQ2443" s="34"/>
      <c r="BR2443" s="34"/>
      <c r="BS2443" s="34"/>
      <c r="BT2443" s="34"/>
      <c r="BU2443" s="34"/>
      <c r="BV2443" s="34"/>
      <c r="BW2443" s="34"/>
      <c r="BX2443" s="34"/>
      <c r="BY2443" s="31"/>
      <c r="BZ2443" s="31"/>
      <c r="CA2443" s="31"/>
      <c r="CB2443" s="31"/>
      <c r="CC2443" s="31"/>
      <c r="CD2443" s="31"/>
      <c r="CE2443" s="31"/>
      <c r="CF2443" s="31"/>
      <c r="CG2443" s="31"/>
      <c r="CH2443" s="31"/>
      <c r="CI2443" s="31"/>
      <c r="CJ2443" s="3"/>
      <c r="CK2443" s="3"/>
      <c r="CL2443" s="3"/>
      <c r="CM2443" s="3"/>
      <c r="CN2443" s="3"/>
      <c r="CO2443" s="3"/>
      <c r="CP2443" s="3"/>
      <c r="CQ2443" s="3"/>
      <c r="CR2443" s="3"/>
      <c r="CS2443" s="3"/>
      <c r="CT2443" s="3"/>
      <c r="CU2443" s="3"/>
    </row>
    <row r="2444" spans="1:99" x14ac:dyDescent="0.15">
      <c r="A2444" s="3"/>
      <c r="B2444" s="3"/>
      <c r="C2444" s="3"/>
      <c r="D2444" s="3"/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4"/>
      <c r="AD2444" s="3"/>
      <c r="AE2444" s="3"/>
      <c r="AF2444" s="3"/>
      <c r="AG2444" s="3"/>
      <c r="AH2444" s="3"/>
      <c r="AI2444" s="3"/>
      <c r="AJ2444" s="3"/>
      <c r="AK2444" s="3"/>
      <c r="AL2444" s="3"/>
      <c r="AM2444" s="1"/>
      <c r="AN2444" s="3"/>
      <c r="AO2444" s="3"/>
      <c r="AP2444" s="3"/>
      <c r="AQ2444" s="3"/>
      <c r="AR2444" s="3"/>
      <c r="AS2444" s="3"/>
      <c r="AT2444" s="3"/>
      <c r="AU2444" s="3"/>
      <c r="AV2444" s="3"/>
      <c r="AW2444" s="3"/>
      <c r="AX2444" s="3"/>
      <c r="AY2444" s="30"/>
      <c r="AZ2444" s="3"/>
      <c r="BA2444" s="3"/>
      <c r="BB2444" s="3"/>
      <c r="BC2444" s="3"/>
      <c r="BD2444" s="3"/>
      <c r="BE2444" s="3"/>
      <c r="BF2444" s="3"/>
      <c r="BG2444" s="3"/>
      <c r="BH2444" s="3"/>
      <c r="BI2444" s="3"/>
      <c r="BJ2444" s="3"/>
      <c r="BK2444" s="3"/>
      <c r="BL2444" s="3"/>
      <c r="BM2444" s="3"/>
      <c r="BN2444" s="3"/>
      <c r="BO2444" s="3"/>
      <c r="BP2444" s="29"/>
      <c r="BQ2444" s="34"/>
      <c r="BR2444" s="34"/>
      <c r="BS2444" s="34"/>
      <c r="BT2444" s="34"/>
      <c r="BU2444" s="34"/>
      <c r="BV2444" s="34"/>
      <c r="BW2444" s="34"/>
      <c r="BX2444" s="34"/>
      <c r="BY2444" s="31"/>
      <c r="BZ2444" s="31"/>
      <c r="CA2444" s="31"/>
      <c r="CB2444" s="31"/>
      <c r="CC2444" s="31"/>
      <c r="CD2444" s="31"/>
      <c r="CE2444" s="31"/>
      <c r="CF2444" s="31"/>
      <c r="CG2444" s="31"/>
      <c r="CH2444" s="31"/>
      <c r="CI2444" s="31"/>
      <c r="CJ2444" s="3"/>
      <c r="CK2444" s="3"/>
      <c r="CL2444" s="3"/>
      <c r="CM2444" s="3"/>
      <c r="CN2444" s="3"/>
      <c r="CO2444" s="3"/>
      <c r="CP2444" s="3"/>
      <c r="CQ2444" s="3"/>
      <c r="CR2444" s="3"/>
      <c r="CS2444" s="3"/>
      <c r="CT2444" s="3"/>
      <c r="CU2444" s="3"/>
    </row>
    <row r="2445" spans="1:99" x14ac:dyDescent="0.15">
      <c r="A2445" s="3"/>
      <c r="B2445" s="3"/>
      <c r="C2445" s="3"/>
      <c r="D2445" s="3"/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4"/>
      <c r="AD2445" s="3"/>
      <c r="AE2445" s="3"/>
      <c r="AF2445" s="3"/>
      <c r="AG2445" s="3"/>
      <c r="AH2445" s="3"/>
      <c r="AI2445" s="3"/>
      <c r="AJ2445" s="3"/>
      <c r="AK2445" s="3"/>
      <c r="AL2445" s="3"/>
      <c r="AM2445" s="1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/>
      <c r="AX2445" s="3"/>
      <c r="AY2445" s="30"/>
      <c r="AZ2445" s="3"/>
      <c r="BA2445" s="3"/>
      <c r="BB2445" s="3"/>
      <c r="BC2445" s="3"/>
      <c r="BD2445" s="3"/>
      <c r="BE2445" s="3"/>
      <c r="BF2445" s="3"/>
      <c r="BG2445" s="3"/>
      <c r="BH2445" s="3"/>
      <c r="BI2445" s="3"/>
      <c r="BJ2445" s="3"/>
      <c r="BK2445" s="3"/>
      <c r="BL2445" s="3"/>
      <c r="BM2445" s="3"/>
      <c r="BN2445" s="3"/>
      <c r="BO2445" s="3"/>
      <c r="BP2445" s="29"/>
      <c r="BQ2445" s="34"/>
      <c r="BR2445" s="34"/>
      <c r="BS2445" s="34"/>
      <c r="BT2445" s="34"/>
      <c r="BU2445" s="34"/>
      <c r="BV2445" s="34"/>
      <c r="BW2445" s="34"/>
      <c r="BX2445" s="34"/>
      <c r="BY2445" s="31"/>
      <c r="BZ2445" s="31"/>
      <c r="CA2445" s="31"/>
      <c r="CB2445" s="31"/>
      <c r="CC2445" s="31"/>
      <c r="CD2445" s="31"/>
      <c r="CE2445" s="31"/>
      <c r="CF2445" s="31"/>
      <c r="CG2445" s="31"/>
      <c r="CH2445" s="31"/>
      <c r="CI2445" s="31"/>
      <c r="CJ2445" s="3"/>
      <c r="CK2445" s="3"/>
      <c r="CL2445" s="3"/>
      <c r="CM2445" s="3"/>
      <c r="CN2445" s="3"/>
      <c r="CO2445" s="3"/>
      <c r="CP2445" s="3"/>
      <c r="CQ2445" s="3"/>
      <c r="CR2445" s="3"/>
      <c r="CS2445" s="3"/>
      <c r="CT2445" s="3"/>
      <c r="CU2445" s="3"/>
    </row>
    <row r="2446" spans="1:99" x14ac:dyDescent="0.15">
      <c r="A2446" s="3"/>
      <c r="B2446" s="3"/>
      <c r="C2446" s="3"/>
      <c r="D2446" s="3"/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4"/>
      <c r="AD2446" s="3"/>
      <c r="AE2446" s="3"/>
      <c r="AF2446" s="3"/>
      <c r="AG2446" s="3"/>
      <c r="AH2446" s="3"/>
      <c r="AI2446" s="3"/>
      <c r="AJ2446" s="3"/>
      <c r="AK2446" s="3"/>
      <c r="AL2446" s="3"/>
      <c r="AM2446" s="1"/>
      <c r="AN2446" s="3"/>
      <c r="AO2446" s="3"/>
      <c r="AP2446" s="3"/>
      <c r="AQ2446" s="3"/>
      <c r="AR2446" s="3"/>
      <c r="AS2446" s="3"/>
      <c r="AT2446" s="3"/>
      <c r="AU2446" s="3"/>
      <c r="AV2446" s="3"/>
      <c r="AW2446" s="3"/>
      <c r="AX2446" s="3"/>
      <c r="AY2446" s="30"/>
      <c r="AZ2446" s="3"/>
      <c r="BA2446" s="3"/>
      <c r="BB2446" s="3"/>
      <c r="BC2446" s="3"/>
      <c r="BD2446" s="3"/>
      <c r="BE2446" s="3"/>
      <c r="BF2446" s="3"/>
      <c r="BG2446" s="3"/>
      <c r="BH2446" s="3"/>
      <c r="BI2446" s="3"/>
      <c r="BJ2446" s="3"/>
      <c r="BK2446" s="3"/>
      <c r="BL2446" s="3"/>
      <c r="BM2446" s="3"/>
      <c r="BN2446" s="3"/>
      <c r="BO2446" s="3"/>
      <c r="BP2446" s="29"/>
      <c r="BQ2446" s="34"/>
      <c r="BR2446" s="34"/>
      <c r="BS2446" s="34"/>
      <c r="BT2446" s="34"/>
      <c r="BU2446" s="34"/>
      <c r="BV2446" s="34"/>
      <c r="BW2446" s="34"/>
      <c r="BX2446" s="34"/>
      <c r="BY2446" s="31"/>
      <c r="BZ2446" s="31"/>
      <c r="CA2446" s="31"/>
      <c r="CB2446" s="31"/>
      <c r="CC2446" s="31"/>
      <c r="CD2446" s="31"/>
      <c r="CE2446" s="31"/>
      <c r="CF2446" s="31"/>
      <c r="CG2446" s="31"/>
      <c r="CH2446" s="31"/>
      <c r="CI2446" s="31"/>
      <c r="CJ2446" s="3"/>
      <c r="CK2446" s="3"/>
      <c r="CL2446" s="3"/>
      <c r="CM2446" s="3"/>
      <c r="CN2446" s="3"/>
      <c r="CO2446" s="3"/>
      <c r="CP2446" s="3"/>
      <c r="CQ2446" s="3"/>
      <c r="CR2446" s="3"/>
      <c r="CS2446" s="3"/>
      <c r="CT2446" s="3"/>
      <c r="CU2446" s="3"/>
    </row>
    <row r="2447" spans="1:99" x14ac:dyDescent="0.15">
      <c r="A2447" s="3"/>
      <c r="B2447" s="3"/>
      <c r="C2447" s="3"/>
      <c r="D2447" s="3"/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4"/>
      <c r="AD2447" s="3"/>
      <c r="AE2447" s="3"/>
      <c r="AF2447" s="3"/>
      <c r="AG2447" s="3"/>
      <c r="AH2447" s="3"/>
      <c r="AI2447" s="3"/>
      <c r="AJ2447" s="3"/>
      <c r="AK2447" s="3"/>
      <c r="AL2447" s="3"/>
      <c r="AM2447" s="1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"/>
      <c r="AY2447" s="30"/>
      <c r="AZ2447" s="3"/>
      <c r="BA2447" s="3"/>
      <c r="BB2447" s="3"/>
      <c r="BC2447" s="3"/>
      <c r="BD2447" s="3"/>
      <c r="BE2447" s="3"/>
      <c r="BF2447" s="3"/>
      <c r="BG2447" s="3"/>
      <c r="BH2447" s="3"/>
      <c r="BI2447" s="3"/>
      <c r="BJ2447" s="3"/>
      <c r="BK2447" s="3"/>
      <c r="BL2447" s="3"/>
      <c r="BM2447" s="3"/>
      <c r="BN2447" s="3"/>
      <c r="BO2447" s="3"/>
      <c r="BP2447" s="29"/>
      <c r="BQ2447" s="34"/>
      <c r="BR2447" s="34"/>
      <c r="BS2447" s="34"/>
      <c r="BT2447" s="34"/>
      <c r="BU2447" s="34"/>
      <c r="BV2447" s="34"/>
      <c r="BW2447" s="34"/>
      <c r="BX2447" s="34"/>
      <c r="BY2447" s="31"/>
      <c r="BZ2447" s="31"/>
      <c r="CA2447" s="31"/>
      <c r="CB2447" s="31"/>
      <c r="CC2447" s="31"/>
      <c r="CD2447" s="31"/>
      <c r="CE2447" s="31"/>
      <c r="CF2447" s="31"/>
      <c r="CG2447" s="31"/>
      <c r="CH2447" s="31"/>
      <c r="CI2447" s="31"/>
      <c r="CJ2447" s="3"/>
      <c r="CK2447" s="3"/>
      <c r="CL2447" s="3"/>
      <c r="CM2447" s="3"/>
      <c r="CN2447" s="3"/>
      <c r="CO2447" s="3"/>
      <c r="CP2447" s="3"/>
      <c r="CQ2447" s="3"/>
      <c r="CR2447" s="3"/>
      <c r="CS2447" s="3"/>
      <c r="CT2447" s="3"/>
      <c r="CU2447" s="3"/>
    </row>
    <row r="2448" spans="1:99" x14ac:dyDescent="0.15">
      <c r="A2448" s="3"/>
      <c r="B2448" s="3"/>
      <c r="C2448" s="3"/>
      <c r="D2448" s="3"/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4"/>
      <c r="AD2448" s="3"/>
      <c r="AE2448" s="3"/>
      <c r="AF2448" s="3"/>
      <c r="AG2448" s="3"/>
      <c r="AH2448" s="3"/>
      <c r="AI2448" s="3"/>
      <c r="AJ2448" s="3"/>
      <c r="AK2448" s="3"/>
      <c r="AL2448" s="3"/>
      <c r="AM2448" s="1"/>
      <c r="AN2448" s="3"/>
      <c r="AO2448" s="3"/>
      <c r="AP2448" s="3"/>
      <c r="AQ2448" s="3"/>
      <c r="AR2448" s="3"/>
      <c r="AS2448" s="3"/>
      <c r="AT2448" s="3"/>
      <c r="AU2448" s="3"/>
      <c r="AV2448" s="3"/>
      <c r="AW2448" s="3"/>
      <c r="AX2448" s="3"/>
      <c r="AY2448" s="30"/>
      <c r="AZ2448" s="3"/>
      <c r="BA2448" s="3"/>
      <c r="BB2448" s="3"/>
      <c r="BC2448" s="3"/>
      <c r="BD2448" s="3"/>
      <c r="BE2448" s="3"/>
      <c r="BF2448" s="3"/>
      <c r="BG2448" s="3"/>
      <c r="BH2448" s="3"/>
      <c r="BI2448" s="3"/>
      <c r="BJ2448" s="3"/>
      <c r="BK2448" s="3"/>
      <c r="BL2448" s="3"/>
      <c r="BM2448" s="3"/>
      <c r="BN2448" s="3"/>
      <c r="BO2448" s="3"/>
      <c r="BP2448" s="29"/>
      <c r="BQ2448" s="34"/>
      <c r="BR2448" s="34"/>
      <c r="BS2448" s="34"/>
      <c r="BT2448" s="34"/>
      <c r="BU2448" s="34"/>
      <c r="BV2448" s="34"/>
      <c r="BW2448" s="34"/>
      <c r="BX2448" s="34"/>
      <c r="BY2448" s="31"/>
      <c r="BZ2448" s="31"/>
      <c r="CA2448" s="31"/>
      <c r="CB2448" s="31"/>
      <c r="CC2448" s="31"/>
      <c r="CD2448" s="31"/>
      <c r="CE2448" s="31"/>
      <c r="CF2448" s="31"/>
      <c r="CG2448" s="31"/>
      <c r="CH2448" s="31"/>
      <c r="CI2448" s="31"/>
      <c r="CJ2448" s="3"/>
      <c r="CK2448" s="3"/>
      <c r="CL2448" s="3"/>
      <c r="CM2448" s="3"/>
      <c r="CN2448" s="3"/>
      <c r="CO2448" s="3"/>
      <c r="CP2448" s="3"/>
      <c r="CQ2448" s="3"/>
      <c r="CR2448" s="3"/>
      <c r="CS2448" s="3"/>
      <c r="CT2448" s="3"/>
      <c r="CU2448" s="3"/>
    </row>
    <row r="2449" spans="1:99" x14ac:dyDescent="0.15">
      <c r="A2449" s="3"/>
      <c r="B2449" s="3"/>
      <c r="C2449" s="3"/>
      <c r="D2449" s="3"/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4"/>
      <c r="AD2449" s="3"/>
      <c r="AE2449" s="3"/>
      <c r="AF2449" s="3"/>
      <c r="AG2449" s="3"/>
      <c r="AH2449" s="3"/>
      <c r="AI2449" s="3"/>
      <c r="AJ2449" s="3"/>
      <c r="AK2449" s="3"/>
      <c r="AL2449" s="3"/>
      <c r="AM2449" s="1"/>
      <c r="AN2449" s="3"/>
      <c r="AO2449" s="3"/>
      <c r="AP2449" s="3"/>
      <c r="AQ2449" s="3"/>
      <c r="AR2449" s="3"/>
      <c r="AS2449" s="3"/>
      <c r="AT2449" s="3"/>
      <c r="AU2449" s="3"/>
      <c r="AV2449" s="3"/>
      <c r="AW2449" s="3"/>
      <c r="AX2449" s="3"/>
      <c r="AY2449" s="30"/>
      <c r="AZ2449" s="3"/>
      <c r="BA2449" s="3"/>
      <c r="BB2449" s="3"/>
      <c r="BC2449" s="3"/>
      <c r="BD2449" s="3"/>
      <c r="BE2449" s="3"/>
      <c r="BF2449" s="3"/>
      <c r="BG2449" s="3"/>
      <c r="BH2449" s="3"/>
      <c r="BI2449" s="3"/>
      <c r="BJ2449" s="3"/>
      <c r="BK2449" s="3"/>
      <c r="BL2449" s="3"/>
      <c r="BM2449" s="3"/>
      <c r="BN2449" s="3"/>
      <c r="BO2449" s="3"/>
      <c r="BP2449" s="29"/>
      <c r="BQ2449" s="34"/>
      <c r="BR2449" s="34"/>
      <c r="BS2449" s="34"/>
      <c r="BT2449" s="34"/>
      <c r="BU2449" s="34"/>
      <c r="BV2449" s="34"/>
      <c r="BW2449" s="34"/>
      <c r="BX2449" s="34"/>
      <c r="BY2449" s="31"/>
      <c r="BZ2449" s="31"/>
      <c r="CA2449" s="31"/>
      <c r="CB2449" s="31"/>
      <c r="CC2449" s="31"/>
      <c r="CD2449" s="31"/>
      <c r="CE2449" s="31"/>
      <c r="CF2449" s="31"/>
      <c r="CG2449" s="31"/>
      <c r="CH2449" s="31"/>
      <c r="CI2449" s="31"/>
      <c r="CJ2449" s="3"/>
      <c r="CK2449" s="3"/>
      <c r="CL2449" s="3"/>
      <c r="CM2449" s="3"/>
      <c r="CN2449" s="3"/>
      <c r="CO2449" s="3"/>
      <c r="CP2449" s="3"/>
      <c r="CQ2449" s="3"/>
      <c r="CR2449" s="3"/>
      <c r="CS2449" s="3"/>
      <c r="CT2449" s="3"/>
      <c r="CU2449" s="3"/>
    </row>
    <row r="2450" spans="1:99" x14ac:dyDescent="0.15">
      <c r="A2450" s="3"/>
      <c r="B2450" s="3"/>
      <c r="C2450" s="3"/>
      <c r="D2450" s="3"/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4"/>
      <c r="AD2450" s="3"/>
      <c r="AE2450" s="3"/>
      <c r="AF2450" s="3"/>
      <c r="AG2450" s="3"/>
      <c r="AH2450" s="3"/>
      <c r="AI2450" s="3"/>
      <c r="AJ2450" s="3"/>
      <c r="AK2450" s="3"/>
      <c r="AL2450" s="3"/>
      <c r="AM2450" s="1"/>
      <c r="AN2450" s="3"/>
      <c r="AO2450" s="3"/>
      <c r="AP2450" s="3"/>
      <c r="AQ2450" s="3"/>
      <c r="AR2450" s="3"/>
      <c r="AS2450" s="3"/>
      <c r="AT2450" s="3"/>
      <c r="AU2450" s="3"/>
      <c r="AV2450" s="3"/>
      <c r="AW2450" s="3"/>
      <c r="AX2450" s="3"/>
      <c r="AY2450" s="30"/>
      <c r="AZ2450" s="3"/>
      <c r="BA2450" s="3"/>
      <c r="BB2450" s="3"/>
      <c r="BC2450" s="3"/>
      <c r="BD2450" s="3"/>
      <c r="BE2450" s="3"/>
      <c r="BF2450" s="3"/>
      <c r="BG2450" s="3"/>
      <c r="BH2450" s="3"/>
      <c r="BI2450" s="3"/>
      <c r="BJ2450" s="3"/>
      <c r="BK2450" s="3"/>
      <c r="BL2450" s="3"/>
      <c r="BM2450" s="3"/>
      <c r="BN2450" s="3"/>
      <c r="BO2450" s="3"/>
      <c r="BP2450" s="29"/>
      <c r="BQ2450" s="34"/>
      <c r="BR2450" s="34"/>
      <c r="BS2450" s="34"/>
      <c r="BT2450" s="34"/>
      <c r="BU2450" s="34"/>
      <c r="BV2450" s="34"/>
      <c r="BW2450" s="34"/>
      <c r="BX2450" s="34"/>
      <c r="BY2450" s="31"/>
      <c r="BZ2450" s="31"/>
      <c r="CA2450" s="31"/>
      <c r="CB2450" s="31"/>
      <c r="CC2450" s="31"/>
      <c r="CD2450" s="31"/>
      <c r="CE2450" s="31"/>
      <c r="CF2450" s="31"/>
      <c r="CG2450" s="31"/>
      <c r="CH2450" s="31"/>
      <c r="CI2450" s="31"/>
      <c r="CJ2450" s="3"/>
      <c r="CK2450" s="3"/>
      <c r="CL2450" s="3"/>
      <c r="CM2450" s="3"/>
      <c r="CN2450" s="3"/>
      <c r="CO2450" s="3"/>
      <c r="CP2450" s="3"/>
      <c r="CQ2450" s="3"/>
      <c r="CR2450" s="3"/>
      <c r="CS2450" s="3"/>
      <c r="CT2450" s="3"/>
      <c r="CU2450" s="3"/>
    </row>
    <row r="2451" spans="1:99" x14ac:dyDescent="0.15">
      <c r="A2451" s="3"/>
      <c r="B2451" s="3"/>
      <c r="C2451" s="3"/>
      <c r="D2451" s="3"/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4"/>
      <c r="AD2451" s="3"/>
      <c r="AE2451" s="3"/>
      <c r="AF2451" s="3"/>
      <c r="AG2451" s="3"/>
      <c r="AH2451" s="3"/>
      <c r="AI2451" s="3"/>
      <c r="AJ2451" s="3"/>
      <c r="AK2451" s="3"/>
      <c r="AL2451" s="3"/>
      <c r="AM2451" s="1"/>
      <c r="AN2451" s="3"/>
      <c r="AO2451" s="3"/>
      <c r="AP2451" s="3"/>
      <c r="AQ2451" s="3"/>
      <c r="AR2451" s="3"/>
      <c r="AS2451" s="3"/>
      <c r="AT2451" s="3"/>
      <c r="AU2451" s="3"/>
      <c r="AV2451" s="3"/>
      <c r="AW2451" s="3"/>
      <c r="AX2451" s="3"/>
      <c r="AY2451" s="30"/>
      <c r="AZ2451" s="3"/>
      <c r="BA2451" s="3"/>
      <c r="BB2451" s="3"/>
      <c r="BC2451" s="3"/>
      <c r="BD2451" s="3"/>
      <c r="BE2451" s="3"/>
      <c r="BF2451" s="3"/>
      <c r="BG2451" s="3"/>
      <c r="BH2451" s="3"/>
      <c r="BI2451" s="3"/>
      <c r="BJ2451" s="3"/>
      <c r="BK2451" s="3"/>
      <c r="BL2451" s="3"/>
      <c r="BM2451" s="3"/>
      <c r="BN2451" s="3"/>
      <c r="BO2451" s="3"/>
      <c r="BP2451" s="29"/>
      <c r="BQ2451" s="34"/>
      <c r="BR2451" s="34"/>
      <c r="BS2451" s="34"/>
      <c r="BT2451" s="34"/>
      <c r="BU2451" s="34"/>
      <c r="BV2451" s="34"/>
      <c r="BW2451" s="34"/>
      <c r="BX2451" s="34"/>
      <c r="BY2451" s="31"/>
      <c r="BZ2451" s="31"/>
      <c r="CA2451" s="31"/>
      <c r="CB2451" s="31"/>
      <c r="CC2451" s="31"/>
      <c r="CD2451" s="31"/>
      <c r="CE2451" s="31"/>
      <c r="CF2451" s="31"/>
      <c r="CG2451" s="31"/>
      <c r="CH2451" s="31"/>
      <c r="CI2451" s="31"/>
      <c r="CJ2451" s="3"/>
      <c r="CK2451" s="3"/>
      <c r="CL2451" s="3"/>
      <c r="CM2451" s="3"/>
      <c r="CN2451" s="3"/>
      <c r="CO2451" s="3"/>
      <c r="CP2451" s="3"/>
      <c r="CQ2451" s="3"/>
      <c r="CR2451" s="3"/>
      <c r="CS2451" s="3"/>
      <c r="CT2451" s="3"/>
      <c r="CU2451" s="3"/>
    </row>
    <row r="2452" spans="1:99" x14ac:dyDescent="0.15">
      <c r="A2452" s="3"/>
      <c r="B2452" s="3"/>
      <c r="C2452" s="3"/>
      <c r="D2452" s="3"/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4"/>
      <c r="AD2452" s="3"/>
      <c r="AE2452" s="3"/>
      <c r="AF2452" s="3"/>
      <c r="AG2452" s="3"/>
      <c r="AH2452" s="3"/>
      <c r="AI2452" s="3"/>
      <c r="AJ2452" s="3"/>
      <c r="AK2452" s="3"/>
      <c r="AL2452" s="3"/>
      <c r="AM2452" s="1"/>
      <c r="AN2452" s="3"/>
      <c r="AO2452" s="3"/>
      <c r="AP2452" s="3"/>
      <c r="AQ2452" s="3"/>
      <c r="AR2452" s="3"/>
      <c r="AS2452" s="3"/>
      <c r="AT2452" s="3"/>
      <c r="AU2452" s="3"/>
      <c r="AV2452" s="3"/>
      <c r="AW2452" s="3"/>
      <c r="AX2452" s="3"/>
      <c r="AY2452" s="30"/>
      <c r="AZ2452" s="3"/>
      <c r="BA2452" s="3"/>
      <c r="BB2452" s="3"/>
      <c r="BC2452" s="3"/>
      <c r="BD2452" s="3"/>
      <c r="BE2452" s="3"/>
      <c r="BF2452" s="3"/>
      <c r="BG2452" s="3"/>
      <c r="BH2452" s="3"/>
      <c r="BI2452" s="3"/>
      <c r="BJ2452" s="3"/>
      <c r="BK2452" s="3"/>
      <c r="BL2452" s="3"/>
      <c r="BM2452" s="3"/>
      <c r="BN2452" s="3"/>
      <c r="BO2452" s="3"/>
      <c r="BP2452" s="29"/>
      <c r="BQ2452" s="34"/>
      <c r="BR2452" s="34"/>
      <c r="BS2452" s="34"/>
      <c r="BT2452" s="34"/>
      <c r="BU2452" s="34"/>
      <c r="BV2452" s="34"/>
      <c r="BW2452" s="34"/>
      <c r="BX2452" s="34"/>
      <c r="BY2452" s="31"/>
      <c r="BZ2452" s="31"/>
      <c r="CA2452" s="31"/>
      <c r="CB2452" s="31"/>
      <c r="CC2452" s="31"/>
      <c r="CD2452" s="31"/>
      <c r="CE2452" s="31"/>
      <c r="CF2452" s="31"/>
      <c r="CG2452" s="31"/>
      <c r="CH2452" s="31"/>
      <c r="CI2452" s="31"/>
      <c r="CJ2452" s="3"/>
      <c r="CK2452" s="3"/>
      <c r="CL2452" s="3"/>
      <c r="CM2452" s="3"/>
      <c r="CN2452" s="3"/>
      <c r="CO2452" s="3"/>
      <c r="CP2452" s="3"/>
      <c r="CQ2452" s="3"/>
      <c r="CR2452" s="3"/>
      <c r="CS2452" s="3"/>
      <c r="CT2452" s="3"/>
      <c r="CU2452" s="3"/>
    </row>
    <row r="2453" spans="1:99" x14ac:dyDescent="0.15">
      <c r="A2453" s="3"/>
      <c r="B2453" s="3"/>
      <c r="C2453" s="3"/>
      <c r="D2453" s="3"/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4"/>
      <c r="AD2453" s="3"/>
      <c r="AE2453" s="3"/>
      <c r="AF2453" s="3"/>
      <c r="AG2453" s="3"/>
      <c r="AH2453" s="3"/>
      <c r="AI2453" s="3"/>
      <c r="AJ2453" s="3"/>
      <c r="AK2453" s="3"/>
      <c r="AL2453" s="3"/>
      <c r="AM2453" s="1"/>
      <c r="AN2453" s="3"/>
      <c r="AO2453" s="3"/>
      <c r="AP2453" s="3"/>
      <c r="AQ2453" s="3"/>
      <c r="AR2453" s="3"/>
      <c r="AS2453" s="3"/>
      <c r="AT2453" s="3"/>
      <c r="AU2453" s="3"/>
      <c r="AV2453" s="3"/>
      <c r="AW2453" s="3"/>
      <c r="AX2453" s="3"/>
      <c r="AY2453" s="30"/>
      <c r="AZ2453" s="3"/>
      <c r="BA2453" s="3"/>
      <c r="BB2453" s="3"/>
      <c r="BC2453" s="3"/>
      <c r="BD2453" s="3"/>
      <c r="BE2453" s="3"/>
      <c r="BF2453" s="3"/>
      <c r="BG2453" s="3"/>
      <c r="BH2453" s="3"/>
      <c r="BI2453" s="3"/>
      <c r="BJ2453" s="3"/>
      <c r="BK2453" s="3"/>
      <c r="BL2453" s="3"/>
      <c r="BM2453" s="3"/>
      <c r="BN2453" s="3"/>
      <c r="BO2453" s="3"/>
      <c r="BP2453" s="29"/>
      <c r="BQ2453" s="34"/>
      <c r="BR2453" s="34"/>
      <c r="BS2453" s="34"/>
      <c r="BT2453" s="34"/>
      <c r="BU2453" s="34"/>
      <c r="BV2453" s="34"/>
      <c r="BW2453" s="34"/>
      <c r="BX2453" s="34"/>
      <c r="BY2453" s="31"/>
      <c r="BZ2453" s="31"/>
      <c r="CA2453" s="31"/>
      <c r="CB2453" s="31"/>
      <c r="CC2453" s="31"/>
      <c r="CD2453" s="31"/>
      <c r="CE2453" s="31"/>
      <c r="CF2453" s="31"/>
      <c r="CG2453" s="31"/>
      <c r="CH2453" s="31"/>
      <c r="CI2453" s="31"/>
      <c r="CJ2453" s="3"/>
      <c r="CK2453" s="3"/>
      <c r="CL2453" s="3"/>
      <c r="CM2453" s="3"/>
      <c r="CN2453" s="3"/>
      <c r="CO2453" s="3"/>
      <c r="CP2453" s="3"/>
      <c r="CQ2453" s="3"/>
      <c r="CR2453" s="3"/>
      <c r="CS2453" s="3"/>
      <c r="CT2453" s="3"/>
      <c r="CU2453" s="3"/>
    </row>
    <row r="2454" spans="1:99" x14ac:dyDescent="0.15">
      <c r="A2454" s="3"/>
      <c r="B2454" s="3"/>
      <c r="C2454" s="3"/>
      <c r="D2454" s="3"/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4"/>
      <c r="AD2454" s="3"/>
      <c r="AE2454" s="3"/>
      <c r="AF2454" s="3"/>
      <c r="AG2454" s="3"/>
      <c r="AH2454" s="3"/>
      <c r="AI2454" s="3"/>
      <c r="AJ2454" s="3"/>
      <c r="AK2454" s="3"/>
      <c r="AL2454" s="3"/>
      <c r="AM2454" s="1"/>
      <c r="AN2454" s="3"/>
      <c r="AO2454" s="3"/>
      <c r="AP2454" s="3"/>
      <c r="AQ2454" s="3"/>
      <c r="AR2454" s="3"/>
      <c r="AS2454" s="3"/>
      <c r="AT2454" s="3"/>
      <c r="AU2454" s="3"/>
      <c r="AV2454" s="3"/>
      <c r="AW2454" s="3"/>
      <c r="AX2454" s="3"/>
      <c r="AY2454" s="30"/>
      <c r="AZ2454" s="3"/>
      <c r="BA2454" s="3"/>
      <c r="BB2454" s="3"/>
      <c r="BC2454" s="3"/>
      <c r="BD2454" s="3"/>
      <c r="BE2454" s="3"/>
      <c r="BF2454" s="3"/>
      <c r="BG2454" s="3"/>
      <c r="BH2454" s="3"/>
      <c r="BI2454" s="3"/>
      <c r="BJ2454" s="3"/>
      <c r="BK2454" s="3"/>
      <c r="BL2454" s="3"/>
      <c r="BM2454" s="3"/>
      <c r="BN2454" s="3"/>
      <c r="BO2454" s="3"/>
      <c r="BP2454" s="29"/>
      <c r="BQ2454" s="34"/>
      <c r="BR2454" s="34"/>
      <c r="BS2454" s="34"/>
      <c r="BT2454" s="34"/>
      <c r="BU2454" s="34"/>
      <c r="BV2454" s="34"/>
      <c r="BW2454" s="34"/>
      <c r="BX2454" s="34"/>
      <c r="BY2454" s="31"/>
      <c r="BZ2454" s="31"/>
      <c r="CA2454" s="31"/>
      <c r="CB2454" s="31"/>
      <c r="CC2454" s="31"/>
      <c r="CD2454" s="31"/>
      <c r="CE2454" s="31"/>
      <c r="CF2454" s="31"/>
      <c r="CG2454" s="31"/>
      <c r="CH2454" s="31"/>
      <c r="CI2454" s="31"/>
      <c r="CJ2454" s="3"/>
      <c r="CK2454" s="3"/>
      <c r="CL2454" s="3"/>
      <c r="CM2454" s="3"/>
      <c r="CN2454" s="3"/>
      <c r="CO2454" s="3"/>
      <c r="CP2454" s="3"/>
      <c r="CQ2454" s="3"/>
      <c r="CR2454" s="3"/>
      <c r="CS2454" s="3"/>
      <c r="CT2454" s="3"/>
      <c r="CU2454" s="3"/>
    </row>
    <row r="2455" spans="1:99" x14ac:dyDescent="0.15">
      <c r="A2455" s="3"/>
      <c r="B2455" s="3"/>
      <c r="C2455" s="3"/>
      <c r="D2455" s="3"/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4"/>
      <c r="AD2455" s="3"/>
      <c r="AE2455" s="3"/>
      <c r="AF2455" s="3"/>
      <c r="AG2455" s="3"/>
      <c r="AH2455" s="3"/>
      <c r="AI2455" s="3"/>
      <c r="AJ2455" s="3"/>
      <c r="AK2455" s="3"/>
      <c r="AL2455" s="3"/>
      <c r="AM2455" s="1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30"/>
      <c r="AZ2455" s="3"/>
      <c r="BA2455" s="3"/>
      <c r="BB2455" s="3"/>
      <c r="BC2455" s="3"/>
      <c r="BD2455" s="3"/>
      <c r="BE2455" s="3"/>
      <c r="BF2455" s="3"/>
      <c r="BG2455" s="3"/>
      <c r="BH2455" s="3"/>
      <c r="BI2455" s="3"/>
      <c r="BJ2455" s="3"/>
      <c r="BK2455" s="3"/>
      <c r="BL2455" s="3"/>
      <c r="BM2455" s="3"/>
      <c r="BN2455" s="3"/>
      <c r="BO2455" s="3"/>
      <c r="BP2455" s="29"/>
      <c r="BQ2455" s="34"/>
      <c r="BR2455" s="34"/>
      <c r="BS2455" s="34"/>
      <c r="BT2455" s="34"/>
      <c r="BU2455" s="34"/>
      <c r="BV2455" s="34"/>
      <c r="BW2455" s="34"/>
      <c r="BX2455" s="34"/>
      <c r="BY2455" s="31"/>
      <c r="BZ2455" s="31"/>
      <c r="CA2455" s="31"/>
      <c r="CB2455" s="31"/>
      <c r="CC2455" s="31"/>
      <c r="CD2455" s="31"/>
      <c r="CE2455" s="31"/>
      <c r="CF2455" s="31"/>
      <c r="CG2455" s="31"/>
      <c r="CH2455" s="31"/>
      <c r="CI2455" s="31"/>
      <c r="CJ2455" s="3"/>
      <c r="CK2455" s="3"/>
      <c r="CL2455" s="3"/>
      <c r="CM2455" s="3"/>
      <c r="CN2455" s="3"/>
      <c r="CO2455" s="3"/>
      <c r="CP2455" s="3"/>
      <c r="CQ2455" s="3"/>
      <c r="CR2455" s="3"/>
      <c r="CS2455" s="3"/>
      <c r="CT2455" s="3"/>
      <c r="CU2455" s="3"/>
    </row>
    <row r="2456" spans="1:99" x14ac:dyDescent="0.15">
      <c r="A2456" s="3"/>
      <c r="B2456" s="3"/>
      <c r="C2456" s="3"/>
      <c r="D2456" s="3"/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4"/>
      <c r="AD2456" s="3"/>
      <c r="AE2456" s="3"/>
      <c r="AF2456" s="3"/>
      <c r="AG2456" s="3"/>
      <c r="AH2456" s="3"/>
      <c r="AI2456" s="3"/>
      <c r="AJ2456" s="3"/>
      <c r="AK2456" s="3"/>
      <c r="AL2456" s="3"/>
      <c r="AM2456" s="1"/>
      <c r="AN2456" s="3"/>
      <c r="AO2456" s="3"/>
      <c r="AP2456" s="3"/>
      <c r="AQ2456" s="3"/>
      <c r="AR2456" s="3"/>
      <c r="AS2456" s="3"/>
      <c r="AT2456" s="3"/>
      <c r="AU2456" s="3"/>
      <c r="AV2456" s="3"/>
      <c r="AW2456" s="3"/>
      <c r="AX2456" s="3"/>
      <c r="AY2456" s="30"/>
      <c r="AZ2456" s="3"/>
      <c r="BA2456" s="3"/>
      <c r="BB2456" s="3"/>
      <c r="BC2456" s="3"/>
      <c r="BD2456" s="3"/>
      <c r="BE2456" s="3"/>
      <c r="BF2456" s="3"/>
      <c r="BG2456" s="3"/>
      <c r="BH2456" s="3"/>
      <c r="BI2456" s="3"/>
      <c r="BJ2456" s="3"/>
      <c r="BK2456" s="3"/>
      <c r="BL2456" s="3"/>
      <c r="BM2456" s="3"/>
      <c r="BN2456" s="3"/>
      <c r="BO2456" s="3"/>
      <c r="BP2456" s="29"/>
      <c r="BQ2456" s="34"/>
      <c r="BR2456" s="34"/>
      <c r="BS2456" s="34"/>
      <c r="BT2456" s="34"/>
      <c r="BU2456" s="34"/>
      <c r="BV2456" s="34"/>
      <c r="BW2456" s="34"/>
      <c r="BX2456" s="34"/>
      <c r="BY2456" s="31"/>
      <c r="BZ2456" s="31"/>
      <c r="CA2456" s="31"/>
      <c r="CB2456" s="31"/>
      <c r="CC2456" s="31"/>
      <c r="CD2456" s="31"/>
      <c r="CE2456" s="31"/>
      <c r="CF2456" s="31"/>
      <c r="CG2456" s="31"/>
      <c r="CH2456" s="31"/>
      <c r="CI2456" s="31"/>
      <c r="CJ2456" s="3"/>
      <c r="CK2456" s="3"/>
      <c r="CL2456" s="3"/>
      <c r="CM2456" s="3"/>
      <c r="CN2456" s="3"/>
      <c r="CO2456" s="3"/>
      <c r="CP2456" s="3"/>
      <c r="CQ2456" s="3"/>
      <c r="CR2456" s="3"/>
      <c r="CS2456" s="3"/>
      <c r="CT2456" s="3"/>
      <c r="CU2456" s="3"/>
    </row>
    <row r="2457" spans="1:99" x14ac:dyDescent="0.15">
      <c r="A2457" s="3"/>
      <c r="B2457" s="3"/>
      <c r="C2457" s="3"/>
      <c r="D2457" s="3"/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4"/>
      <c r="AD2457" s="3"/>
      <c r="AE2457" s="3"/>
      <c r="AF2457" s="3"/>
      <c r="AG2457" s="3"/>
      <c r="AH2457" s="3"/>
      <c r="AI2457" s="3"/>
      <c r="AJ2457" s="3"/>
      <c r="AK2457" s="3"/>
      <c r="AL2457" s="3"/>
      <c r="AM2457" s="1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  <c r="AX2457" s="3"/>
      <c r="AY2457" s="30"/>
      <c r="AZ2457" s="3"/>
      <c r="BA2457" s="3"/>
      <c r="BB2457" s="3"/>
      <c r="BC2457" s="3"/>
      <c r="BD2457" s="3"/>
      <c r="BE2457" s="3"/>
      <c r="BF2457" s="3"/>
      <c r="BG2457" s="3"/>
      <c r="BH2457" s="3"/>
      <c r="BI2457" s="3"/>
      <c r="BJ2457" s="3"/>
      <c r="BK2457" s="3"/>
      <c r="BL2457" s="3"/>
      <c r="BM2457" s="3"/>
      <c r="BN2457" s="3"/>
      <c r="BO2457" s="3"/>
      <c r="BP2457" s="29"/>
      <c r="BQ2457" s="34"/>
      <c r="BR2457" s="34"/>
      <c r="BS2457" s="34"/>
      <c r="BT2457" s="34"/>
      <c r="BU2457" s="34"/>
      <c r="BV2457" s="34"/>
      <c r="BW2457" s="34"/>
      <c r="BX2457" s="34"/>
      <c r="BY2457" s="31"/>
      <c r="BZ2457" s="31"/>
      <c r="CA2457" s="31"/>
      <c r="CB2457" s="31"/>
      <c r="CC2457" s="31"/>
      <c r="CD2457" s="31"/>
      <c r="CE2457" s="31"/>
      <c r="CF2457" s="31"/>
      <c r="CG2457" s="31"/>
      <c r="CH2457" s="31"/>
      <c r="CI2457" s="31"/>
      <c r="CJ2457" s="3"/>
      <c r="CK2457" s="3"/>
      <c r="CL2457" s="3"/>
      <c r="CM2457" s="3"/>
      <c r="CN2457" s="3"/>
      <c r="CO2457" s="3"/>
      <c r="CP2457" s="3"/>
      <c r="CQ2457" s="3"/>
      <c r="CR2457" s="3"/>
      <c r="CS2457" s="3"/>
      <c r="CT2457" s="3"/>
      <c r="CU2457" s="3"/>
    </row>
    <row r="2458" spans="1:99" x14ac:dyDescent="0.15">
      <c r="A2458" s="3"/>
      <c r="B2458" s="3"/>
      <c r="C2458" s="3"/>
      <c r="D2458" s="3"/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4"/>
      <c r="AD2458" s="3"/>
      <c r="AE2458" s="3"/>
      <c r="AF2458" s="3"/>
      <c r="AG2458" s="3"/>
      <c r="AH2458" s="3"/>
      <c r="AI2458" s="3"/>
      <c r="AJ2458" s="3"/>
      <c r="AK2458" s="3"/>
      <c r="AL2458" s="3"/>
      <c r="AM2458" s="1"/>
      <c r="AN2458" s="3"/>
      <c r="AO2458" s="3"/>
      <c r="AP2458" s="3"/>
      <c r="AQ2458" s="3"/>
      <c r="AR2458" s="3"/>
      <c r="AS2458" s="3"/>
      <c r="AT2458" s="3"/>
      <c r="AU2458" s="3"/>
      <c r="AV2458" s="3"/>
      <c r="AW2458" s="3"/>
      <c r="AX2458" s="3"/>
      <c r="AY2458" s="30"/>
      <c r="AZ2458" s="3"/>
      <c r="BA2458" s="3"/>
      <c r="BB2458" s="3"/>
      <c r="BC2458" s="3"/>
      <c r="BD2458" s="3"/>
      <c r="BE2458" s="3"/>
      <c r="BF2458" s="3"/>
      <c r="BG2458" s="3"/>
      <c r="BH2458" s="3"/>
      <c r="BI2458" s="3"/>
      <c r="BJ2458" s="3"/>
      <c r="BK2458" s="3"/>
      <c r="BL2458" s="3"/>
      <c r="BM2458" s="3"/>
      <c r="BN2458" s="3"/>
      <c r="BO2458" s="3"/>
      <c r="BP2458" s="29"/>
      <c r="BQ2458" s="34"/>
      <c r="BR2458" s="34"/>
      <c r="BS2458" s="34"/>
      <c r="BT2458" s="34"/>
      <c r="BU2458" s="34"/>
      <c r="BV2458" s="34"/>
      <c r="BW2458" s="34"/>
      <c r="BX2458" s="34"/>
      <c r="BY2458" s="31"/>
      <c r="BZ2458" s="31"/>
      <c r="CA2458" s="31"/>
      <c r="CB2458" s="31"/>
      <c r="CC2458" s="31"/>
      <c r="CD2458" s="31"/>
      <c r="CE2458" s="31"/>
      <c r="CF2458" s="31"/>
      <c r="CG2458" s="31"/>
      <c r="CH2458" s="31"/>
      <c r="CI2458" s="31"/>
      <c r="CJ2458" s="3"/>
      <c r="CK2458" s="3"/>
      <c r="CL2458" s="3"/>
      <c r="CM2458" s="3"/>
      <c r="CN2458" s="3"/>
      <c r="CO2458" s="3"/>
      <c r="CP2458" s="3"/>
      <c r="CQ2458" s="3"/>
      <c r="CR2458" s="3"/>
      <c r="CS2458" s="3"/>
      <c r="CT2458" s="3"/>
      <c r="CU2458" s="3"/>
    </row>
    <row r="2459" spans="1:99" x14ac:dyDescent="0.15">
      <c r="A2459" s="3"/>
      <c r="B2459" s="3"/>
      <c r="C2459" s="3"/>
      <c r="D2459" s="3"/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4"/>
      <c r="AD2459" s="3"/>
      <c r="AE2459" s="3"/>
      <c r="AF2459" s="3"/>
      <c r="AG2459" s="3"/>
      <c r="AH2459" s="3"/>
      <c r="AI2459" s="3"/>
      <c r="AJ2459" s="3"/>
      <c r="AK2459" s="3"/>
      <c r="AL2459" s="3"/>
      <c r="AM2459" s="1"/>
      <c r="AN2459" s="3"/>
      <c r="AO2459" s="3"/>
      <c r="AP2459" s="3"/>
      <c r="AQ2459" s="3"/>
      <c r="AR2459" s="3"/>
      <c r="AS2459" s="3"/>
      <c r="AT2459" s="3"/>
      <c r="AU2459" s="3"/>
      <c r="AV2459" s="3"/>
      <c r="AW2459" s="3"/>
      <c r="AX2459" s="3"/>
      <c r="AY2459" s="30"/>
      <c r="AZ2459" s="3"/>
      <c r="BA2459" s="3"/>
      <c r="BB2459" s="3"/>
      <c r="BC2459" s="3"/>
      <c r="BD2459" s="3"/>
      <c r="BE2459" s="3"/>
      <c r="BF2459" s="3"/>
      <c r="BG2459" s="3"/>
      <c r="BH2459" s="3"/>
      <c r="BI2459" s="3"/>
      <c r="BJ2459" s="3"/>
      <c r="BK2459" s="3"/>
      <c r="BL2459" s="3"/>
      <c r="BM2459" s="3"/>
      <c r="BN2459" s="3"/>
      <c r="BO2459" s="3"/>
      <c r="BP2459" s="29"/>
      <c r="BQ2459" s="34"/>
      <c r="BR2459" s="34"/>
      <c r="BS2459" s="34"/>
      <c r="BT2459" s="34"/>
      <c r="BU2459" s="34"/>
      <c r="BV2459" s="34"/>
      <c r="BW2459" s="34"/>
      <c r="BX2459" s="34"/>
      <c r="BY2459" s="31"/>
      <c r="BZ2459" s="31"/>
      <c r="CA2459" s="31"/>
      <c r="CB2459" s="31"/>
      <c r="CC2459" s="31"/>
      <c r="CD2459" s="31"/>
      <c r="CE2459" s="31"/>
      <c r="CF2459" s="31"/>
      <c r="CG2459" s="31"/>
      <c r="CH2459" s="31"/>
      <c r="CI2459" s="31"/>
      <c r="CJ2459" s="3"/>
      <c r="CK2459" s="3"/>
      <c r="CL2459" s="3"/>
      <c r="CM2459" s="3"/>
      <c r="CN2459" s="3"/>
      <c r="CO2459" s="3"/>
      <c r="CP2459" s="3"/>
      <c r="CQ2459" s="3"/>
      <c r="CR2459" s="3"/>
      <c r="CS2459" s="3"/>
      <c r="CT2459" s="3"/>
      <c r="CU2459" s="3"/>
    </row>
    <row r="2460" spans="1:99" x14ac:dyDescent="0.15">
      <c r="A2460" s="3"/>
      <c r="B2460" s="3"/>
      <c r="C2460" s="3"/>
      <c r="D2460" s="3"/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4"/>
      <c r="AD2460" s="3"/>
      <c r="AE2460" s="3"/>
      <c r="AF2460" s="3"/>
      <c r="AG2460" s="3"/>
      <c r="AH2460" s="3"/>
      <c r="AI2460" s="3"/>
      <c r="AJ2460" s="3"/>
      <c r="AK2460" s="3"/>
      <c r="AL2460" s="3"/>
      <c r="AM2460" s="1"/>
      <c r="AN2460" s="3"/>
      <c r="AO2460" s="3"/>
      <c r="AP2460" s="3"/>
      <c r="AQ2460" s="3"/>
      <c r="AR2460" s="3"/>
      <c r="AS2460" s="3"/>
      <c r="AT2460" s="3"/>
      <c r="AU2460" s="3"/>
      <c r="AV2460" s="3"/>
      <c r="AW2460" s="3"/>
      <c r="AX2460" s="3"/>
      <c r="AY2460" s="30"/>
      <c r="AZ2460" s="3"/>
      <c r="BA2460" s="3"/>
      <c r="BB2460" s="3"/>
      <c r="BC2460" s="3"/>
      <c r="BD2460" s="3"/>
      <c r="BE2460" s="3"/>
      <c r="BF2460" s="3"/>
      <c r="BG2460" s="3"/>
      <c r="BH2460" s="3"/>
      <c r="BI2460" s="3"/>
      <c r="BJ2460" s="3"/>
      <c r="BK2460" s="3"/>
      <c r="BL2460" s="3"/>
      <c r="BM2460" s="3"/>
      <c r="BN2460" s="3"/>
      <c r="BO2460" s="3"/>
      <c r="BP2460" s="29"/>
      <c r="BQ2460" s="34"/>
      <c r="BR2460" s="34"/>
      <c r="BS2460" s="34"/>
      <c r="BT2460" s="34"/>
      <c r="BU2460" s="34"/>
      <c r="BV2460" s="34"/>
      <c r="BW2460" s="34"/>
      <c r="BX2460" s="34"/>
      <c r="BY2460" s="31"/>
      <c r="BZ2460" s="31"/>
      <c r="CA2460" s="31"/>
      <c r="CB2460" s="31"/>
      <c r="CC2460" s="31"/>
      <c r="CD2460" s="31"/>
      <c r="CE2460" s="31"/>
      <c r="CF2460" s="31"/>
      <c r="CG2460" s="31"/>
      <c r="CH2460" s="31"/>
      <c r="CI2460" s="31"/>
      <c r="CJ2460" s="3"/>
      <c r="CK2460" s="3"/>
      <c r="CL2460" s="3"/>
      <c r="CM2460" s="3"/>
      <c r="CN2460" s="3"/>
      <c r="CO2460" s="3"/>
      <c r="CP2460" s="3"/>
      <c r="CQ2460" s="3"/>
      <c r="CR2460" s="3"/>
      <c r="CS2460" s="3"/>
      <c r="CT2460" s="3"/>
      <c r="CU2460" s="3"/>
    </row>
    <row r="2461" spans="1:99" x14ac:dyDescent="0.15">
      <c r="A2461" s="3"/>
      <c r="B2461" s="3"/>
      <c r="C2461" s="3"/>
      <c r="D2461" s="3"/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4"/>
      <c r="AD2461" s="3"/>
      <c r="AE2461" s="3"/>
      <c r="AF2461" s="3"/>
      <c r="AG2461" s="3"/>
      <c r="AH2461" s="3"/>
      <c r="AI2461" s="3"/>
      <c r="AJ2461" s="3"/>
      <c r="AK2461" s="3"/>
      <c r="AL2461" s="3"/>
      <c r="AM2461" s="1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  <c r="AX2461" s="3"/>
      <c r="AY2461" s="30"/>
      <c r="AZ2461" s="3"/>
      <c r="BA2461" s="3"/>
      <c r="BB2461" s="3"/>
      <c r="BC2461" s="3"/>
      <c r="BD2461" s="3"/>
      <c r="BE2461" s="3"/>
      <c r="BF2461" s="3"/>
      <c r="BG2461" s="3"/>
      <c r="BH2461" s="3"/>
      <c r="BI2461" s="3"/>
      <c r="BJ2461" s="3"/>
      <c r="BK2461" s="3"/>
      <c r="BL2461" s="3"/>
      <c r="BM2461" s="3"/>
      <c r="BN2461" s="3"/>
      <c r="BO2461" s="3"/>
      <c r="BP2461" s="29"/>
      <c r="BQ2461" s="34"/>
      <c r="BR2461" s="34"/>
      <c r="BS2461" s="34"/>
      <c r="BT2461" s="34"/>
      <c r="BU2461" s="34"/>
      <c r="BV2461" s="34"/>
      <c r="BW2461" s="34"/>
      <c r="BX2461" s="34"/>
      <c r="BY2461" s="31"/>
      <c r="BZ2461" s="31"/>
      <c r="CA2461" s="31"/>
      <c r="CB2461" s="31"/>
      <c r="CC2461" s="31"/>
      <c r="CD2461" s="31"/>
      <c r="CE2461" s="31"/>
      <c r="CF2461" s="31"/>
      <c r="CG2461" s="31"/>
      <c r="CH2461" s="31"/>
      <c r="CI2461" s="31"/>
      <c r="CJ2461" s="3"/>
      <c r="CK2461" s="3"/>
      <c r="CL2461" s="3"/>
      <c r="CM2461" s="3"/>
      <c r="CN2461" s="3"/>
      <c r="CO2461" s="3"/>
      <c r="CP2461" s="3"/>
      <c r="CQ2461" s="3"/>
      <c r="CR2461" s="3"/>
      <c r="CS2461" s="3"/>
      <c r="CT2461" s="3"/>
      <c r="CU2461" s="3"/>
    </row>
    <row r="2462" spans="1:99" x14ac:dyDescent="0.15">
      <c r="A2462" s="3"/>
      <c r="B2462" s="3"/>
      <c r="C2462" s="3"/>
      <c r="D2462" s="3"/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4"/>
      <c r="AD2462" s="3"/>
      <c r="AE2462" s="3"/>
      <c r="AF2462" s="3"/>
      <c r="AG2462" s="3"/>
      <c r="AH2462" s="3"/>
      <c r="AI2462" s="3"/>
      <c r="AJ2462" s="3"/>
      <c r="AK2462" s="3"/>
      <c r="AL2462" s="3"/>
      <c r="AM2462" s="1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  <c r="AX2462" s="3"/>
      <c r="AY2462" s="30"/>
      <c r="AZ2462" s="3"/>
      <c r="BA2462" s="3"/>
      <c r="BB2462" s="3"/>
      <c r="BC2462" s="3"/>
      <c r="BD2462" s="3"/>
      <c r="BE2462" s="3"/>
      <c r="BF2462" s="3"/>
      <c r="BG2462" s="3"/>
      <c r="BH2462" s="3"/>
      <c r="BI2462" s="3"/>
      <c r="BJ2462" s="3"/>
      <c r="BK2462" s="3"/>
      <c r="BL2462" s="3"/>
      <c r="BM2462" s="3"/>
      <c r="BN2462" s="3"/>
      <c r="BO2462" s="3"/>
      <c r="BP2462" s="29"/>
      <c r="BQ2462" s="34"/>
      <c r="BR2462" s="34"/>
      <c r="BS2462" s="34"/>
      <c r="BT2462" s="34"/>
      <c r="BU2462" s="34"/>
      <c r="BV2462" s="34"/>
      <c r="BW2462" s="34"/>
      <c r="BX2462" s="34"/>
      <c r="BY2462" s="31"/>
      <c r="BZ2462" s="31"/>
      <c r="CA2462" s="31"/>
      <c r="CB2462" s="31"/>
      <c r="CC2462" s="31"/>
      <c r="CD2462" s="31"/>
      <c r="CE2462" s="31"/>
      <c r="CF2462" s="31"/>
      <c r="CG2462" s="31"/>
      <c r="CH2462" s="31"/>
      <c r="CI2462" s="31"/>
      <c r="CJ2462" s="3"/>
      <c r="CK2462" s="3"/>
      <c r="CL2462" s="3"/>
      <c r="CM2462" s="3"/>
      <c r="CN2462" s="3"/>
      <c r="CO2462" s="3"/>
      <c r="CP2462" s="3"/>
      <c r="CQ2462" s="3"/>
      <c r="CR2462" s="3"/>
      <c r="CS2462" s="3"/>
      <c r="CT2462" s="3"/>
      <c r="CU2462" s="3"/>
    </row>
    <row r="2463" spans="1:99" x14ac:dyDescent="0.15">
      <c r="A2463" s="3"/>
      <c r="B2463" s="3"/>
      <c r="C2463" s="3"/>
      <c r="D2463" s="3"/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4"/>
      <c r="AD2463" s="3"/>
      <c r="AE2463" s="3"/>
      <c r="AF2463" s="3"/>
      <c r="AG2463" s="3"/>
      <c r="AH2463" s="3"/>
      <c r="AI2463" s="3"/>
      <c r="AJ2463" s="3"/>
      <c r="AK2463" s="3"/>
      <c r="AL2463" s="3"/>
      <c r="AM2463" s="1"/>
      <c r="AN2463" s="3"/>
      <c r="AO2463" s="3"/>
      <c r="AP2463" s="3"/>
      <c r="AQ2463" s="3"/>
      <c r="AR2463" s="3"/>
      <c r="AS2463" s="3"/>
      <c r="AT2463" s="3"/>
      <c r="AU2463" s="3"/>
      <c r="AV2463" s="3"/>
      <c r="AW2463" s="3"/>
      <c r="AX2463" s="3"/>
      <c r="AY2463" s="30"/>
      <c r="AZ2463" s="3"/>
      <c r="BA2463" s="3"/>
      <c r="BB2463" s="3"/>
      <c r="BC2463" s="3"/>
      <c r="BD2463" s="3"/>
      <c r="BE2463" s="3"/>
      <c r="BF2463" s="3"/>
      <c r="BG2463" s="3"/>
      <c r="BH2463" s="3"/>
      <c r="BI2463" s="3"/>
      <c r="BJ2463" s="3"/>
      <c r="BK2463" s="3"/>
      <c r="BL2463" s="3"/>
      <c r="BM2463" s="3"/>
      <c r="BN2463" s="3"/>
      <c r="BO2463" s="3"/>
      <c r="BP2463" s="29"/>
      <c r="BQ2463" s="34"/>
      <c r="BR2463" s="34"/>
      <c r="BS2463" s="34"/>
      <c r="BT2463" s="34"/>
      <c r="BU2463" s="34"/>
      <c r="BV2463" s="34"/>
      <c r="BW2463" s="34"/>
      <c r="BX2463" s="34"/>
      <c r="BY2463" s="31"/>
      <c r="BZ2463" s="31"/>
      <c r="CA2463" s="31"/>
      <c r="CB2463" s="31"/>
      <c r="CC2463" s="31"/>
      <c r="CD2463" s="31"/>
      <c r="CE2463" s="31"/>
      <c r="CF2463" s="31"/>
      <c r="CG2463" s="31"/>
      <c r="CH2463" s="31"/>
      <c r="CI2463" s="31"/>
      <c r="CJ2463" s="3"/>
      <c r="CK2463" s="3"/>
      <c r="CL2463" s="3"/>
      <c r="CM2463" s="3"/>
      <c r="CN2463" s="3"/>
      <c r="CO2463" s="3"/>
      <c r="CP2463" s="3"/>
      <c r="CQ2463" s="3"/>
      <c r="CR2463" s="3"/>
      <c r="CS2463" s="3"/>
      <c r="CT2463" s="3"/>
      <c r="CU2463" s="3"/>
    </row>
    <row r="2464" spans="1:99" x14ac:dyDescent="0.15">
      <c r="A2464" s="3"/>
      <c r="B2464" s="3"/>
      <c r="C2464" s="3"/>
      <c r="D2464" s="3"/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4"/>
      <c r="AD2464" s="3"/>
      <c r="AE2464" s="3"/>
      <c r="AF2464" s="3"/>
      <c r="AG2464" s="3"/>
      <c r="AH2464" s="3"/>
      <c r="AI2464" s="3"/>
      <c r="AJ2464" s="3"/>
      <c r="AK2464" s="3"/>
      <c r="AL2464" s="3"/>
      <c r="AM2464" s="1"/>
      <c r="AN2464" s="3"/>
      <c r="AO2464" s="3"/>
      <c r="AP2464" s="3"/>
      <c r="AQ2464" s="3"/>
      <c r="AR2464" s="3"/>
      <c r="AS2464" s="3"/>
      <c r="AT2464" s="3"/>
      <c r="AU2464" s="3"/>
      <c r="AV2464" s="3"/>
      <c r="AW2464" s="3"/>
      <c r="AX2464" s="3"/>
      <c r="AY2464" s="30"/>
      <c r="AZ2464" s="3"/>
      <c r="BA2464" s="3"/>
      <c r="BB2464" s="3"/>
      <c r="BC2464" s="3"/>
      <c r="BD2464" s="3"/>
      <c r="BE2464" s="3"/>
      <c r="BF2464" s="3"/>
      <c r="BG2464" s="3"/>
      <c r="BH2464" s="3"/>
      <c r="BI2464" s="3"/>
      <c r="BJ2464" s="3"/>
      <c r="BK2464" s="3"/>
      <c r="BL2464" s="3"/>
      <c r="BM2464" s="3"/>
      <c r="BN2464" s="3"/>
      <c r="BO2464" s="3"/>
      <c r="BP2464" s="29"/>
      <c r="BQ2464" s="34"/>
      <c r="BR2464" s="34"/>
      <c r="BS2464" s="34"/>
      <c r="BT2464" s="34"/>
      <c r="BU2464" s="34"/>
      <c r="BV2464" s="34"/>
      <c r="BW2464" s="34"/>
      <c r="BX2464" s="34"/>
      <c r="BY2464" s="31"/>
      <c r="BZ2464" s="31"/>
      <c r="CA2464" s="31"/>
      <c r="CB2464" s="31"/>
      <c r="CC2464" s="31"/>
      <c r="CD2464" s="31"/>
      <c r="CE2464" s="31"/>
      <c r="CF2464" s="31"/>
      <c r="CG2464" s="31"/>
      <c r="CH2464" s="31"/>
      <c r="CI2464" s="31"/>
      <c r="CJ2464" s="3"/>
      <c r="CK2464" s="3"/>
      <c r="CL2464" s="3"/>
      <c r="CM2464" s="3"/>
      <c r="CN2464" s="3"/>
      <c r="CO2464" s="3"/>
      <c r="CP2464" s="3"/>
      <c r="CQ2464" s="3"/>
      <c r="CR2464" s="3"/>
      <c r="CS2464" s="3"/>
      <c r="CT2464" s="3"/>
      <c r="CU2464" s="3"/>
    </row>
    <row r="2465" spans="1:99" x14ac:dyDescent="0.15">
      <c r="A2465" s="3"/>
      <c r="B2465" s="3"/>
      <c r="C2465" s="3"/>
      <c r="D2465" s="3"/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4"/>
      <c r="AD2465" s="3"/>
      <c r="AE2465" s="3"/>
      <c r="AF2465" s="3"/>
      <c r="AG2465" s="3"/>
      <c r="AH2465" s="3"/>
      <c r="AI2465" s="3"/>
      <c r="AJ2465" s="3"/>
      <c r="AK2465" s="3"/>
      <c r="AL2465" s="3"/>
      <c r="AM2465" s="1"/>
      <c r="AN2465" s="3"/>
      <c r="AO2465" s="3"/>
      <c r="AP2465" s="3"/>
      <c r="AQ2465" s="3"/>
      <c r="AR2465" s="3"/>
      <c r="AS2465" s="3"/>
      <c r="AT2465" s="3"/>
      <c r="AU2465" s="3"/>
      <c r="AV2465" s="3"/>
      <c r="AW2465" s="3"/>
      <c r="AX2465" s="3"/>
      <c r="AY2465" s="30"/>
      <c r="AZ2465" s="3"/>
      <c r="BA2465" s="3"/>
      <c r="BB2465" s="3"/>
      <c r="BC2465" s="3"/>
      <c r="BD2465" s="3"/>
      <c r="BE2465" s="3"/>
      <c r="BF2465" s="3"/>
      <c r="BG2465" s="3"/>
      <c r="BH2465" s="3"/>
      <c r="BI2465" s="3"/>
      <c r="BJ2465" s="3"/>
      <c r="BK2465" s="3"/>
      <c r="BL2465" s="3"/>
      <c r="BM2465" s="3"/>
      <c r="BN2465" s="3"/>
      <c r="BO2465" s="3"/>
      <c r="BP2465" s="29"/>
      <c r="BQ2465" s="34"/>
      <c r="BR2465" s="34"/>
      <c r="BS2465" s="34"/>
      <c r="BT2465" s="34"/>
      <c r="BU2465" s="34"/>
      <c r="BV2465" s="34"/>
      <c r="BW2465" s="34"/>
      <c r="BX2465" s="34"/>
      <c r="BY2465" s="31"/>
      <c r="BZ2465" s="31"/>
      <c r="CA2465" s="31"/>
      <c r="CB2465" s="31"/>
      <c r="CC2465" s="31"/>
      <c r="CD2465" s="31"/>
      <c r="CE2465" s="31"/>
      <c r="CF2465" s="31"/>
      <c r="CG2465" s="31"/>
      <c r="CH2465" s="31"/>
      <c r="CI2465" s="31"/>
      <c r="CJ2465" s="3"/>
      <c r="CK2465" s="3"/>
      <c r="CL2465" s="3"/>
      <c r="CM2465" s="3"/>
      <c r="CN2465" s="3"/>
      <c r="CO2465" s="3"/>
      <c r="CP2465" s="3"/>
      <c r="CQ2465" s="3"/>
      <c r="CR2465" s="3"/>
      <c r="CS2465" s="3"/>
      <c r="CT2465" s="3"/>
      <c r="CU2465" s="3"/>
    </row>
    <row r="2466" spans="1:99" x14ac:dyDescent="0.15">
      <c r="A2466" s="3"/>
      <c r="B2466" s="3"/>
      <c r="C2466" s="3"/>
      <c r="D2466" s="3"/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4"/>
      <c r="AD2466" s="3"/>
      <c r="AE2466" s="3"/>
      <c r="AF2466" s="3"/>
      <c r="AG2466" s="3"/>
      <c r="AH2466" s="3"/>
      <c r="AI2466" s="3"/>
      <c r="AJ2466" s="3"/>
      <c r="AK2466" s="3"/>
      <c r="AL2466" s="3"/>
      <c r="AM2466" s="1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  <c r="AX2466" s="3"/>
      <c r="AY2466" s="30"/>
      <c r="AZ2466" s="3"/>
      <c r="BA2466" s="3"/>
      <c r="BB2466" s="3"/>
      <c r="BC2466" s="3"/>
      <c r="BD2466" s="3"/>
      <c r="BE2466" s="3"/>
      <c r="BF2466" s="3"/>
      <c r="BG2466" s="3"/>
      <c r="BH2466" s="3"/>
      <c r="BI2466" s="3"/>
      <c r="BJ2466" s="3"/>
      <c r="BK2466" s="3"/>
      <c r="BL2466" s="3"/>
      <c r="BM2466" s="3"/>
      <c r="BN2466" s="3"/>
      <c r="BO2466" s="3"/>
      <c r="BP2466" s="29"/>
      <c r="BQ2466" s="34"/>
      <c r="BR2466" s="34"/>
      <c r="BS2466" s="34"/>
      <c r="BT2466" s="34"/>
      <c r="BU2466" s="34"/>
      <c r="BV2466" s="34"/>
      <c r="BW2466" s="34"/>
      <c r="BX2466" s="34"/>
      <c r="BY2466" s="31"/>
      <c r="BZ2466" s="31"/>
      <c r="CA2466" s="31"/>
      <c r="CB2466" s="31"/>
      <c r="CC2466" s="31"/>
      <c r="CD2466" s="31"/>
      <c r="CE2466" s="31"/>
      <c r="CF2466" s="31"/>
      <c r="CG2466" s="31"/>
      <c r="CH2466" s="31"/>
      <c r="CI2466" s="31"/>
      <c r="CJ2466" s="3"/>
      <c r="CK2466" s="3"/>
      <c r="CL2466" s="3"/>
      <c r="CM2466" s="3"/>
      <c r="CN2466" s="3"/>
      <c r="CO2466" s="3"/>
      <c r="CP2466" s="3"/>
      <c r="CQ2466" s="3"/>
      <c r="CR2466" s="3"/>
      <c r="CS2466" s="3"/>
      <c r="CT2466" s="3"/>
      <c r="CU2466" s="3"/>
    </row>
    <row r="2467" spans="1:99" x14ac:dyDescent="0.15">
      <c r="A2467" s="3"/>
      <c r="B2467" s="3"/>
      <c r="C2467" s="3"/>
      <c r="D2467" s="3"/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4"/>
      <c r="AD2467" s="3"/>
      <c r="AE2467" s="3"/>
      <c r="AF2467" s="3"/>
      <c r="AG2467" s="3"/>
      <c r="AH2467" s="3"/>
      <c r="AI2467" s="3"/>
      <c r="AJ2467" s="3"/>
      <c r="AK2467" s="3"/>
      <c r="AL2467" s="3"/>
      <c r="AM2467" s="1"/>
      <c r="AN2467" s="3"/>
      <c r="AO2467" s="3"/>
      <c r="AP2467" s="3"/>
      <c r="AQ2467" s="3"/>
      <c r="AR2467" s="3"/>
      <c r="AS2467" s="3"/>
      <c r="AT2467" s="3"/>
      <c r="AU2467" s="3"/>
      <c r="AV2467" s="3"/>
      <c r="AW2467" s="3"/>
      <c r="AX2467" s="3"/>
      <c r="AY2467" s="30"/>
      <c r="AZ2467" s="3"/>
      <c r="BA2467" s="3"/>
      <c r="BB2467" s="3"/>
      <c r="BC2467" s="3"/>
      <c r="BD2467" s="3"/>
      <c r="BE2467" s="3"/>
      <c r="BF2467" s="3"/>
      <c r="BG2467" s="3"/>
      <c r="BH2467" s="3"/>
      <c r="BI2467" s="3"/>
      <c r="BJ2467" s="3"/>
      <c r="BK2467" s="3"/>
      <c r="BL2467" s="3"/>
      <c r="BM2467" s="3"/>
      <c r="BN2467" s="3"/>
      <c r="BO2467" s="3"/>
      <c r="BP2467" s="29"/>
      <c r="BQ2467" s="34"/>
      <c r="BR2467" s="34"/>
      <c r="BS2467" s="34"/>
      <c r="BT2467" s="34"/>
      <c r="BU2467" s="34"/>
      <c r="BV2467" s="34"/>
      <c r="BW2467" s="34"/>
      <c r="BX2467" s="34"/>
      <c r="BY2467" s="31"/>
      <c r="BZ2467" s="31"/>
      <c r="CA2467" s="31"/>
      <c r="CB2467" s="31"/>
      <c r="CC2467" s="31"/>
      <c r="CD2467" s="31"/>
      <c r="CE2467" s="31"/>
      <c r="CF2467" s="31"/>
      <c r="CG2467" s="31"/>
      <c r="CH2467" s="31"/>
      <c r="CI2467" s="31"/>
      <c r="CJ2467" s="3"/>
      <c r="CK2467" s="3"/>
      <c r="CL2467" s="3"/>
      <c r="CM2467" s="3"/>
      <c r="CN2467" s="3"/>
      <c r="CO2467" s="3"/>
      <c r="CP2467" s="3"/>
      <c r="CQ2467" s="3"/>
      <c r="CR2467" s="3"/>
      <c r="CS2467" s="3"/>
      <c r="CT2467" s="3"/>
      <c r="CU2467" s="3"/>
    </row>
    <row r="2468" spans="1:99" x14ac:dyDescent="0.15">
      <c r="A2468" s="3"/>
      <c r="B2468" s="3"/>
      <c r="C2468" s="3"/>
      <c r="D2468" s="3"/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4"/>
      <c r="AD2468" s="3"/>
      <c r="AE2468" s="3"/>
      <c r="AF2468" s="3"/>
      <c r="AG2468" s="3"/>
      <c r="AH2468" s="3"/>
      <c r="AI2468" s="3"/>
      <c r="AJ2468" s="3"/>
      <c r="AK2468" s="3"/>
      <c r="AL2468" s="3"/>
      <c r="AM2468" s="1"/>
      <c r="AN2468" s="3"/>
      <c r="AO2468" s="3"/>
      <c r="AP2468" s="3"/>
      <c r="AQ2468" s="3"/>
      <c r="AR2468" s="3"/>
      <c r="AS2468" s="3"/>
      <c r="AT2468" s="3"/>
      <c r="AU2468" s="3"/>
      <c r="AV2468" s="3"/>
      <c r="AW2468" s="3"/>
      <c r="AX2468" s="3"/>
      <c r="AY2468" s="30"/>
      <c r="AZ2468" s="3"/>
      <c r="BA2468" s="3"/>
      <c r="BB2468" s="3"/>
      <c r="BC2468" s="3"/>
      <c r="BD2468" s="3"/>
      <c r="BE2468" s="3"/>
      <c r="BF2468" s="3"/>
      <c r="BG2468" s="3"/>
      <c r="BH2468" s="3"/>
      <c r="BI2468" s="3"/>
      <c r="BJ2468" s="3"/>
      <c r="BK2468" s="3"/>
      <c r="BL2468" s="3"/>
      <c r="BM2468" s="3"/>
      <c r="BN2468" s="3"/>
      <c r="BO2468" s="3"/>
      <c r="BP2468" s="29"/>
      <c r="BQ2468" s="34"/>
      <c r="BR2468" s="34"/>
      <c r="BS2468" s="34"/>
      <c r="BT2468" s="34"/>
      <c r="BU2468" s="34"/>
      <c r="BV2468" s="34"/>
      <c r="BW2468" s="34"/>
      <c r="BX2468" s="34"/>
      <c r="BY2468" s="31"/>
      <c r="BZ2468" s="31"/>
      <c r="CA2468" s="31"/>
      <c r="CB2468" s="31"/>
      <c r="CC2468" s="31"/>
      <c r="CD2468" s="31"/>
      <c r="CE2468" s="31"/>
      <c r="CF2468" s="31"/>
      <c r="CG2468" s="31"/>
      <c r="CH2468" s="31"/>
      <c r="CI2468" s="31"/>
      <c r="CJ2468" s="3"/>
      <c r="CK2468" s="3"/>
      <c r="CL2468" s="3"/>
      <c r="CM2468" s="3"/>
      <c r="CN2468" s="3"/>
      <c r="CO2468" s="3"/>
      <c r="CP2468" s="3"/>
      <c r="CQ2468" s="3"/>
      <c r="CR2468" s="3"/>
      <c r="CS2468" s="3"/>
      <c r="CT2468" s="3"/>
      <c r="CU2468" s="3"/>
    </row>
    <row r="2469" spans="1:99" x14ac:dyDescent="0.15">
      <c r="A2469" s="3"/>
      <c r="B2469" s="3"/>
      <c r="C2469" s="3"/>
      <c r="D2469" s="3"/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4"/>
      <c r="AD2469" s="3"/>
      <c r="AE2469" s="3"/>
      <c r="AF2469" s="3"/>
      <c r="AG2469" s="3"/>
      <c r="AH2469" s="3"/>
      <c r="AI2469" s="3"/>
      <c r="AJ2469" s="3"/>
      <c r="AK2469" s="3"/>
      <c r="AL2469" s="3"/>
      <c r="AM2469" s="1"/>
      <c r="AN2469" s="3"/>
      <c r="AO2469" s="3"/>
      <c r="AP2469" s="3"/>
      <c r="AQ2469" s="3"/>
      <c r="AR2469" s="3"/>
      <c r="AS2469" s="3"/>
      <c r="AT2469" s="3"/>
      <c r="AU2469" s="3"/>
      <c r="AV2469" s="3"/>
      <c r="AW2469" s="3"/>
      <c r="AX2469" s="3"/>
      <c r="AY2469" s="30"/>
      <c r="AZ2469" s="3"/>
      <c r="BA2469" s="3"/>
      <c r="BB2469" s="3"/>
      <c r="BC2469" s="3"/>
      <c r="BD2469" s="3"/>
      <c r="BE2469" s="3"/>
      <c r="BF2469" s="3"/>
      <c r="BG2469" s="3"/>
      <c r="BH2469" s="3"/>
      <c r="BI2469" s="3"/>
      <c r="BJ2469" s="3"/>
      <c r="BK2469" s="3"/>
      <c r="BL2469" s="3"/>
      <c r="BM2469" s="3"/>
      <c r="BN2469" s="3"/>
      <c r="BO2469" s="3"/>
      <c r="BP2469" s="29"/>
      <c r="BQ2469" s="34"/>
      <c r="BR2469" s="34"/>
      <c r="BS2469" s="34"/>
      <c r="BT2469" s="34"/>
      <c r="BU2469" s="34"/>
      <c r="BV2469" s="34"/>
      <c r="BW2469" s="34"/>
      <c r="BX2469" s="34"/>
      <c r="BY2469" s="31"/>
      <c r="BZ2469" s="31"/>
      <c r="CA2469" s="31"/>
      <c r="CB2469" s="31"/>
      <c r="CC2469" s="31"/>
      <c r="CD2469" s="31"/>
      <c r="CE2469" s="31"/>
      <c r="CF2469" s="31"/>
      <c r="CG2469" s="31"/>
      <c r="CH2469" s="31"/>
      <c r="CI2469" s="31"/>
      <c r="CJ2469" s="3"/>
      <c r="CK2469" s="3"/>
      <c r="CL2469" s="3"/>
      <c r="CM2469" s="3"/>
      <c r="CN2469" s="3"/>
      <c r="CO2469" s="3"/>
      <c r="CP2469" s="3"/>
      <c r="CQ2469" s="3"/>
      <c r="CR2469" s="3"/>
      <c r="CS2469" s="3"/>
      <c r="CT2469" s="3"/>
      <c r="CU2469" s="3"/>
    </row>
    <row r="2470" spans="1:99" x14ac:dyDescent="0.15">
      <c r="A2470" s="3"/>
      <c r="B2470" s="3"/>
      <c r="C2470" s="3"/>
      <c r="D2470" s="3"/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4"/>
      <c r="AD2470" s="3"/>
      <c r="AE2470" s="3"/>
      <c r="AF2470" s="3"/>
      <c r="AG2470" s="3"/>
      <c r="AH2470" s="3"/>
      <c r="AI2470" s="3"/>
      <c r="AJ2470" s="3"/>
      <c r="AK2470" s="3"/>
      <c r="AL2470" s="3"/>
      <c r="AM2470" s="1"/>
      <c r="AN2470" s="3"/>
      <c r="AO2470" s="3"/>
      <c r="AP2470" s="3"/>
      <c r="AQ2470" s="3"/>
      <c r="AR2470" s="3"/>
      <c r="AS2470" s="3"/>
      <c r="AT2470" s="3"/>
      <c r="AU2470" s="3"/>
      <c r="AV2470" s="3"/>
      <c r="AW2470" s="3"/>
      <c r="AX2470" s="3"/>
      <c r="AY2470" s="30"/>
      <c r="AZ2470" s="3"/>
      <c r="BA2470" s="3"/>
      <c r="BB2470" s="3"/>
      <c r="BC2470" s="3"/>
      <c r="BD2470" s="3"/>
      <c r="BE2470" s="3"/>
      <c r="BF2470" s="3"/>
      <c r="BG2470" s="3"/>
      <c r="BH2470" s="3"/>
      <c r="BI2470" s="3"/>
      <c r="BJ2470" s="3"/>
      <c r="BK2470" s="3"/>
      <c r="BL2470" s="3"/>
      <c r="BM2470" s="3"/>
      <c r="BN2470" s="3"/>
      <c r="BO2470" s="3"/>
      <c r="BP2470" s="29"/>
      <c r="BQ2470" s="34"/>
      <c r="BR2470" s="34"/>
      <c r="BS2470" s="34"/>
      <c r="BT2470" s="34"/>
      <c r="BU2470" s="34"/>
      <c r="BV2470" s="34"/>
      <c r="BW2470" s="34"/>
      <c r="BX2470" s="34"/>
      <c r="BY2470" s="31"/>
      <c r="BZ2470" s="31"/>
      <c r="CA2470" s="31"/>
      <c r="CB2470" s="31"/>
      <c r="CC2470" s="31"/>
      <c r="CD2470" s="31"/>
      <c r="CE2470" s="31"/>
      <c r="CF2470" s="31"/>
      <c r="CG2470" s="31"/>
      <c r="CH2470" s="31"/>
      <c r="CI2470" s="31"/>
      <c r="CJ2470" s="3"/>
      <c r="CK2470" s="3"/>
      <c r="CL2470" s="3"/>
      <c r="CM2470" s="3"/>
      <c r="CN2470" s="3"/>
      <c r="CO2470" s="3"/>
      <c r="CP2470" s="3"/>
      <c r="CQ2470" s="3"/>
      <c r="CR2470" s="3"/>
      <c r="CS2470" s="3"/>
      <c r="CT2470" s="3"/>
      <c r="CU2470" s="3"/>
    </row>
    <row r="2471" spans="1:99" x14ac:dyDescent="0.15">
      <c r="A2471" s="3"/>
      <c r="B2471" s="3"/>
      <c r="C2471" s="3"/>
      <c r="D2471" s="3"/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4"/>
      <c r="AD2471" s="3"/>
      <c r="AE2471" s="3"/>
      <c r="AF2471" s="3"/>
      <c r="AG2471" s="3"/>
      <c r="AH2471" s="3"/>
      <c r="AI2471" s="3"/>
      <c r="AJ2471" s="3"/>
      <c r="AK2471" s="3"/>
      <c r="AL2471" s="3"/>
      <c r="AM2471" s="1"/>
      <c r="AN2471" s="3"/>
      <c r="AO2471" s="3"/>
      <c r="AP2471" s="3"/>
      <c r="AQ2471" s="3"/>
      <c r="AR2471" s="3"/>
      <c r="AS2471" s="3"/>
      <c r="AT2471" s="3"/>
      <c r="AU2471" s="3"/>
      <c r="AV2471" s="3"/>
      <c r="AW2471" s="3"/>
      <c r="AX2471" s="3"/>
      <c r="AY2471" s="30"/>
      <c r="AZ2471" s="3"/>
      <c r="BA2471" s="3"/>
      <c r="BB2471" s="3"/>
      <c r="BC2471" s="3"/>
      <c r="BD2471" s="3"/>
      <c r="BE2471" s="3"/>
      <c r="BF2471" s="3"/>
      <c r="BG2471" s="3"/>
      <c r="BH2471" s="3"/>
      <c r="BI2471" s="3"/>
      <c r="BJ2471" s="3"/>
      <c r="BK2471" s="3"/>
      <c r="BL2471" s="3"/>
      <c r="BM2471" s="3"/>
      <c r="BN2471" s="3"/>
      <c r="BO2471" s="3"/>
      <c r="BP2471" s="29"/>
      <c r="BQ2471" s="34"/>
      <c r="BR2471" s="34"/>
      <c r="BS2471" s="34"/>
      <c r="BT2471" s="34"/>
      <c r="BU2471" s="34"/>
      <c r="BV2471" s="34"/>
      <c r="BW2471" s="34"/>
      <c r="BX2471" s="34"/>
      <c r="BY2471" s="31"/>
      <c r="BZ2471" s="31"/>
      <c r="CA2471" s="31"/>
      <c r="CB2471" s="31"/>
      <c r="CC2471" s="31"/>
      <c r="CD2471" s="31"/>
      <c r="CE2471" s="31"/>
      <c r="CF2471" s="31"/>
      <c r="CG2471" s="31"/>
      <c r="CH2471" s="31"/>
      <c r="CI2471" s="31"/>
      <c r="CJ2471" s="3"/>
      <c r="CK2471" s="3"/>
      <c r="CL2471" s="3"/>
      <c r="CM2471" s="3"/>
      <c r="CN2471" s="3"/>
      <c r="CO2471" s="3"/>
      <c r="CP2471" s="3"/>
      <c r="CQ2471" s="3"/>
      <c r="CR2471" s="3"/>
      <c r="CS2471" s="3"/>
      <c r="CT2471" s="3"/>
      <c r="CU2471" s="3"/>
    </row>
    <row r="2472" spans="1:99" x14ac:dyDescent="0.15">
      <c r="A2472" s="3"/>
      <c r="B2472" s="3"/>
      <c r="C2472" s="3"/>
      <c r="D2472" s="3"/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4"/>
      <c r="AD2472" s="3"/>
      <c r="AE2472" s="3"/>
      <c r="AF2472" s="3"/>
      <c r="AG2472" s="3"/>
      <c r="AH2472" s="3"/>
      <c r="AI2472" s="3"/>
      <c r="AJ2472" s="3"/>
      <c r="AK2472" s="3"/>
      <c r="AL2472" s="3"/>
      <c r="AM2472" s="1"/>
      <c r="AN2472" s="3"/>
      <c r="AO2472" s="3"/>
      <c r="AP2472" s="3"/>
      <c r="AQ2472" s="3"/>
      <c r="AR2472" s="3"/>
      <c r="AS2472" s="3"/>
      <c r="AT2472" s="3"/>
      <c r="AU2472" s="3"/>
      <c r="AV2472" s="3"/>
      <c r="AW2472" s="3"/>
      <c r="AX2472" s="3"/>
      <c r="AY2472" s="30"/>
      <c r="AZ2472" s="3"/>
      <c r="BA2472" s="3"/>
      <c r="BB2472" s="3"/>
      <c r="BC2472" s="3"/>
      <c r="BD2472" s="3"/>
      <c r="BE2472" s="3"/>
      <c r="BF2472" s="3"/>
      <c r="BG2472" s="3"/>
      <c r="BH2472" s="3"/>
      <c r="BI2472" s="3"/>
      <c r="BJ2472" s="3"/>
      <c r="BK2472" s="3"/>
      <c r="BL2472" s="3"/>
      <c r="BM2472" s="3"/>
      <c r="BN2472" s="3"/>
      <c r="BO2472" s="3"/>
      <c r="BP2472" s="29"/>
      <c r="BQ2472" s="34"/>
      <c r="BR2472" s="34"/>
      <c r="BS2472" s="34"/>
      <c r="BT2472" s="34"/>
      <c r="BU2472" s="34"/>
      <c r="BV2472" s="34"/>
      <c r="BW2472" s="34"/>
      <c r="BX2472" s="34"/>
      <c r="BY2472" s="31"/>
      <c r="BZ2472" s="31"/>
      <c r="CA2472" s="31"/>
      <c r="CB2472" s="31"/>
      <c r="CC2472" s="31"/>
      <c r="CD2472" s="31"/>
      <c r="CE2472" s="31"/>
      <c r="CF2472" s="31"/>
      <c r="CG2472" s="31"/>
      <c r="CH2472" s="31"/>
      <c r="CI2472" s="31"/>
      <c r="CJ2472" s="3"/>
      <c r="CK2472" s="3"/>
      <c r="CL2472" s="3"/>
      <c r="CM2472" s="3"/>
      <c r="CN2472" s="3"/>
      <c r="CO2472" s="3"/>
      <c r="CP2472" s="3"/>
      <c r="CQ2472" s="3"/>
      <c r="CR2472" s="3"/>
      <c r="CS2472" s="3"/>
      <c r="CT2472" s="3"/>
      <c r="CU2472" s="3"/>
    </row>
    <row r="2473" spans="1:99" x14ac:dyDescent="0.15">
      <c r="A2473" s="3"/>
      <c r="B2473" s="3"/>
      <c r="C2473" s="3"/>
      <c r="D2473" s="3"/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4"/>
      <c r="AD2473" s="3"/>
      <c r="AE2473" s="3"/>
      <c r="AF2473" s="3"/>
      <c r="AG2473" s="3"/>
      <c r="AH2473" s="3"/>
      <c r="AI2473" s="3"/>
      <c r="AJ2473" s="3"/>
      <c r="AK2473" s="3"/>
      <c r="AL2473" s="3"/>
      <c r="AM2473" s="1"/>
      <c r="AN2473" s="3"/>
      <c r="AO2473" s="3"/>
      <c r="AP2473" s="3"/>
      <c r="AQ2473" s="3"/>
      <c r="AR2473" s="3"/>
      <c r="AS2473" s="3"/>
      <c r="AT2473" s="3"/>
      <c r="AU2473" s="3"/>
      <c r="AV2473" s="3"/>
      <c r="AW2473" s="3"/>
      <c r="AX2473" s="3"/>
      <c r="AY2473" s="30"/>
      <c r="AZ2473" s="3"/>
      <c r="BA2473" s="3"/>
      <c r="BB2473" s="3"/>
      <c r="BC2473" s="3"/>
      <c r="BD2473" s="3"/>
      <c r="BE2473" s="3"/>
      <c r="BF2473" s="3"/>
      <c r="BG2473" s="3"/>
      <c r="BH2473" s="3"/>
      <c r="BI2473" s="3"/>
      <c r="BJ2473" s="3"/>
      <c r="BK2473" s="3"/>
      <c r="BL2473" s="3"/>
      <c r="BM2473" s="3"/>
      <c r="BN2473" s="3"/>
      <c r="BO2473" s="3"/>
      <c r="BP2473" s="29"/>
      <c r="BQ2473" s="34"/>
      <c r="BR2473" s="34"/>
      <c r="BS2473" s="34"/>
      <c r="BT2473" s="34"/>
      <c r="BU2473" s="34"/>
      <c r="BV2473" s="34"/>
      <c r="BW2473" s="34"/>
      <c r="BX2473" s="34"/>
      <c r="BY2473" s="31"/>
      <c r="BZ2473" s="31"/>
      <c r="CA2473" s="31"/>
      <c r="CB2473" s="31"/>
      <c r="CC2473" s="31"/>
      <c r="CD2473" s="31"/>
      <c r="CE2473" s="31"/>
      <c r="CF2473" s="31"/>
      <c r="CG2473" s="31"/>
      <c r="CH2473" s="31"/>
      <c r="CI2473" s="31"/>
      <c r="CJ2473" s="3"/>
      <c r="CK2473" s="3"/>
      <c r="CL2473" s="3"/>
      <c r="CM2473" s="3"/>
      <c r="CN2473" s="3"/>
      <c r="CO2473" s="3"/>
      <c r="CP2473" s="3"/>
      <c r="CQ2473" s="3"/>
      <c r="CR2473" s="3"/>
      <c r="CS2473" s="3"/>
      <c r="CT2473" s="3"/>
      <c r="CU2473" s="3"/>
    </row>
    <row r="2474" spans="1:99" x14ac:dyDescent="0.15">
      <c r="A2474" s="3"/>
      <c r="B2474" s="3"/>
      <c r="C2474" s="3"/>
      <c r="D2474" s="3"/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4"/>
      <c r="AD2474" s="3"/>
      <c r="AE2474" s="3"/>
      <c r="AF2474" s="3"/>
      <c r="AG2474" s="3"/>
      <c r="AH2474" s="3"/>
      <c r="AI2474" s="3"/>
      <c r="AJ2474" s="3"/>
      <c r="AK2474" s="3"/>
      <c r="AL2474" s="3"/>
      <c r="AM2474" s="1"/>
      <c r="AN2474" s="3"/>
      <c r="AO2474" s="3"/>
      <c r="AP2474" s="3"/>
      <c r="AQ2474" s="3"/>
      <c r="AR2474" s="3"/>
      <c r="AS2474" s="3"/>
      <c r="AT2474" s="3"/>
      <c r="AU2474" s="3"/>
      <c r="AV2474" s="3"/>
      <c r="AW2474" s="3"/>
      <c r="AX2474" s="3"/>
      <c r="AY2474" s="30"/>
      <c r="AZ2474" s="3"/>
      <c r="BA2474" s="3"/>
      <c r="BB2474" s="3"/>
      <c r="BC2474" s="3"/>
      <c r="BD2474" s="3"/>
      <c r="BE2474" s="3"/>
      <c r="BF2474" s="3"/>
      <c r="BG2474" s="3"/>
      <c r="BH2474" s="3"/>
      <c r="BI2474" s="3"/>
      <c r="BJ2474" s="3"/>
      <c r="BK2474" s="3"/>
      <c r="BL2474" s="3"/>
      <c r="BM2474" s="3"/>
      <c r="BN2474" s="3"/>
      <c r="BO2474" s="3"/>
      <c r="BP2474" s="29"/>
      <c r="BQ2474" s="34"/>
      <c r="BR2474" s="34"/>
      <c r="BS2474" s="34"/>
      <c r="BT2474" s="34"/>
      <c r="BU2474" s="34"/>
      <c r="BV2474" s="34"/>
      <c r="BW2474" s="34"/>
      <c r="BX2474" s="34"/>
      <c r="BY2474" s="31"/>
      <c r="BZ2474" s="31"/>
      <c r="CA2474" s="31"/>
      <c r="CB2474" s="31"/>
      <c r="CC2474" s="31"/>
      <c r="CD2474" s="31"/>
      <c r="CE2474" s="31"/>
      <c r="CF2474" s="31"/>
      <c r="CG2474" s="31"/>
      <c r="CH2474" s="31"/>
      <c r="CI2474" s="31"/>
      <c r="CJ2474" s="3"/>
      <c r="CK2474" s="3"/>
      <c r="CL2474" s="3"/>
      <c r="CM2474" s="3"/>
      <c r="CN2474" s="3"/>
      <c r="CO2474" s="3"/>
      <c r="CP2474" s="3"/>
      <c r="CQ2474" s="3"/>
      <c r="CR2474" s="3"/>
      <c r="CS2474" s="3"/>
      <c r="CT2474" s="3"/>
      <c r="CU2474" s="3"/>
    </row>
    <row r="2475" spans="1:99" x14ac:dyDescent="0.15">
      <c r="A2475" s="3"/>
      <c r="B2475" s="3"/>
      <c r="C2475" s="3"/>
      <c r="D2475" s="3"/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4"/>
      <c r="AD2475" s="3"/>
      <c r="AE2475" s="3"/>
      <c r="AF2475" s="3"/>
      <c r="AG2475" s="3"/>
      <c r="AH2475" s="3"/>
      <c r="AI2475" s="3"/>
      <c r="AJ2475" s="3"/>
      <c r="AK2475" s="3"/>
      <c r="AL2475" s="3"/>
      <c r="AM2475" s="1"/>
      <c r="AN2475" s="3"/>
      <c r="AO2475" s="3"/>
      <c r="AP2475" s="3"/>
      <c r="AQ2475" s="3"/>
      <c r="AR2475" s="3"/>
      <c r="AS2475" s="3"/>
      <c r="AT2475" s="3"/>
      <c r="AU2475" s="3"/>
      <c r="AV2475" s="3"/>
      <c r="AW2475" s="3"/>
      <c r="AX2475" s="3"/>
      <c r="AY2475" s="30"/>
      <c r="AZ2475" s="3"/>
      <c r="BA2475" s="3"/>
      <c r="BB2475" s="3"/>
      <c r="BC2475" s="3"/>
      <c r="BD2475" s="3"/>
      <c r="BE2475" s="3"/>
      <c r="BF2475" s="3"/>
      <c r="BG2475" s="3"/>
      <c r="BH2475" s="3"/>
      <c r="BI2475" s="3"/>
      <c r="BJ2475" s="3"/>
      <c r="BK2475" s="3"/>
      <c r="BL2475" s="3"/>
      <c r="BM2475" s="3"/>
      <c r="BN2475" s="3"/>
      <c r="BO2475" s="3"/>
      <c r="BP2475" s="29"/>
      <c r="BQ2475" s="34"/>
      <c r="BR2475" s="34"/>
      <c r="BS2475" s="34"/>
      <c r="BT2475" s="34"/>
      <c r="BU2475" s="34"/>
      <c r="BV2475" s="34"/>
      <c r="BW2475" s="34"/>
      <c r="BX2475" s="34"/>
      <c r="BY2475" s="31"/>
      <c r="BZ2475" s="31"/>
      <c r="CA2475" s="31"/>
      <c r="CB2475" s="31"/>
      <c r="CC2475" s="31"/>
      <c r="CD2475" s="31"/>
      <c r="CE2475" s="31"/>
      <c r="CF2475" s="31"/>
      <c r="CG2475" s="31"/>
      <c r="CH2475" s="31"/>
      <c r="CI2475" s="31"/>
      <c r="CJ2475" s="3"/>
      <c r="CK2475" s="3"/>
      <c r="CL2475" s="3"/>
      <c r="CM2475" s="3"/>
      <c r="CN2475" s="3"/>
      <c r="CO2475" s="3"/>
      <c r="CP2475" s="3"/>
      <c r="CQ2475" s="3"/>
      <c r="CR2475" s="3"/>
      <c r="CS2475" s="3"/>
      <c r="CT2475" s="3"/>
      <c r="CU2475" s="3"/>
    </row>
    <row r="2476" spans="1:99" x14ac:dyDescent="0.15">
      <c r="A2476" s="3"/>
      <c r="B2476" s="3"/>
      <c r="C2476" s="3"/>
      <c r="D2476" s="3"/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4"/>
      <c r="AD2476" s="3"/>
      <c r="AE2476" s="3"/>
      <c r="AF2476" s="3"/>
      <c r="AG2476" s="3"/>
      <c r="AH2476" s="3"/>
      <c r="AI2476" s="3"/>
      <c r="AJ2476" s="3"/>
      <c r="AK2476" s="3"/>
      <c r="AL2476" s="3"/>
      <c r="AM2476" s="1"/>
      <c r="AN2476" s="3"/>
      <c r="AO2476" s="3"/>
      <c r="AP2476" s="3"/>
      <c r="AQ2476" s="3"/>
      <c r="AR2476" s="3"/>
      <c r="AS2476" s="3"/>
      <c r="AT2476" s="3"/>
      <c r="AU2476" s="3"/>
      <c r="AV2476" s="3"/>
      <c r="AW2476" s="3"/>
      <c r="AX2476" s="3"/>
      <c r="AY2476" s="30"/>
      <c r="AZ2476" s="3"/>
      <c r="BA2476" s="3"/>
      <c r="BB2476" s="3"/>
      <c r="BC2476" s="3"/>
      <c r="BD2476" s="3"/>
      <c r="BE2476" s="3"/>
      <c r="BF2476" s="3"/>
      <c r="BG2476" s="3"/>
      <c r="BH2476" s="3"/>
      <c r="BI2476" s="3"/>
      <c r="BJ2476" s="3"/>
      <c r="BK2476" s="3"/>
      <c r="BL2476" s="3"/>
      <c r="BM2476" s="3"/>
      <c r="BN2476" s="3"/>
      <c r="BO2476" s="3"/>
      <c r="BP2476" s="29"/>
      <c r="BQ2476" s="34"/>
      <c r="BR2476" s="34"/>
      <c r="BS2476" s="34"/>
      <c r="BT2476" s="34"/>
      <c r="BU2476" s="34"/>
      <c r="BV2476" s="34"/>
      <c r="BW2476" s="34"/>
      <c r="BX2476" s="34"/>
      <c r="BY2476" s="31"/>
      <c r="BZ2476" s="31"/>
      <c r="CA2476" s="31"/>
      <c r="CB2476" s="31"/>
      <c r="CC2476" s="31"/>
      <c r="CD2476" s="31"/>
      <c r="CE2476" s="31"/>
      <c r="CF2476" s="31"/>
      <c r="CG2476" s="31"/>
      <c r="CH2476" s="31"/>
      <c r="CI2476" s="31"/>
      <c r="CJ2476" s="3"/>
      <c r="CK2476" s="3"/>
      <c r="CL2476" s="3"/>
      <c r="CM2476" s="3"/>
      <c r="CN2476" s="3"/>
      <c r="CO2476" s="3"/>
      <c r="CP2476" s="3"/>
      <c r="CQ2476" s="3"/>
      <c r="CR2476" s="3"/>
      <c r="CS2476" s="3"/>
      <c r="CT2476" s="3"/>
      <c r="CU2476" s="3"/>
    </row>
    <row r="2477" spans="1:99" x14ac:dyDescent="0.15">
      <c r="A2477" s="3"/>
      <c r="B2477" s="3"/>
      <c r="C2477" s="3"/>
      <c r="D2477" s="3"/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4"/>
      <c r="AD2477" s="3"/>
      <c r="AE2477" s="3"/>
      <c r="AF2477" s="3"/>
      <c r="AG2477" s="3"/>
      <c r="AH2477" s="3"/>
      <c r="AI2477" s="3"/>
      <c r="AJ2477" s="3"/>
      <c r="AK2477" s="3"/>
      <c r="AL2477" s="3"/>
      <c r="AM2477" s="1"/>
      <c r="AN2477" s="3"/>
      <c r="AO2477" s="3"/>
      <c r="AP2477" s="3"/>
      <c r="AQ2477" s="3"/>
      <c r="AR2477" s="3"/>
      <c r="AS2477" s="3"/>
      <c r="AT2477" s="3"/>
      <c r="AU2477" s="3"/>
      <c r="AV2477" s="3"/>
      <c r="AW2477" s="3"/>
      <c r="AX2477" s="3"/>
      <c r="AY2477" s="30"/>
      <c r="AZ2477" s="3"/>
      <c r="BA2477" s="3"/>
      <c r="BB2477" s="3"/>
      <c r="BC2477" s="3"/>
      <c r="BD2477" s="3"/>
      <c r="BE2477" s="3"/>
      <c r="BF2477" s="3"/>
      <c r="BG2477" s="3"/>
      <c r="BH2477" s="3"/>
      <c r="BI2477" s="3"/>
      <c r="BJ2477" s="3"/>
      <c r="BK2477" s="3"/>
      <c r="BL2477" s="3"/>
      <c r="BM2477" s="3"/>
      <c r="BN2477" s="3"/>
      <c r="BO2477" s="3"/>
      <c r="BP2477" s="29"/>
      <c r="BQ2477" s="34"/>
      <c r="BR2477" s="34"/>
      <c r="BS2477" s="34"/>
      <c r="BT2477" s="34"/>
      <c r="BU2477" s="34"/>
      <c r="BV2477" s="34"/>
      <c r="BW2477" s="34"/>
      <c r="BX2477" s="34"/>
      <c r="BY2477" s="31"/>
      <c r="BZ2477" s="31"/>
      <c r="CA2477" s="31"/>
      <c r="CB2477" s="31"/>
      <c r="CC2477" s="31"/>
      <c r="CD2477" s="31"/>
      <c r="CE2477" s="31"/>
      <c r="CF2477" s="31"/>
      <c r="CG2477" s="31"/>
      <c r="CH2477" s="31"/>
      <c r="CI2477" s="31"/>
      <c r="CJ2477" s="3"/>
      <c r="CK2477" s="3"/>
      <c r="CL2477" s="3"/>
      <c r="CM2477" s="3"/>
      <c r="CN2477" s="3"/>
      <c r="CO2477" s="3"/>
      <c r="CP2477" s="3"/>
      <c r="CQ2477" s="3"/>
      <c r="CR2477" s="3"/>
      <c r="CS2477" s="3"/>
      <c r="CT2477" s="3"/>
      <c r="CU2477" s="3"/>
    </row>
    <row r="2478" spans="1:99" x14ac:dyDescent="0.15">
      <c r="A2478" s="3"/>
      <c r="B2478" s="3"/>
      <c r="C2478" s="3"/>
      <c r="D2478" s="3"/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4"/>
      <c r="AD2478" s="3"/>
      <c r="AE2478" s="3"/>
      <c r="AF2478" s="3"/>
      <c r="AG2478" s="3"/>
      <c r="AH2478" s="3"/>
      <c r="AI2478" s="3"/>
      <c r="AJ2478" s="3"/>
      <c r="AK2478" s="3"/>
      <c r="AL2478" s="3"/>
      <c r="AM2478" s="1"/>
      <c r="AN2478" s="3"/>
      <c r="AO2478" s="3"/>
      <c r="AP2478" s="3"/>
      <c r="AQ2478" s="3"/>
      <c r="AR2478" s="3"/>
      <c r="AS2478" s="3"/>
      <c r="AT2478" s="3"/>
      <c r="AU2478" s="3"/>
      <c r="AV2478" s="3"/>
      <c r="AW2478" s="3"/>
      <c r="AX2478" s="3"/>
      <c r="AY2478" s="30"/>
      <c r="AZ2478" s="3"/>
      <c r="BA2478" s="3"/>
      <c r="BB2478" s="3"/>
      <c r="BC2478" s="3"/>
      <c r="BD2478" s="3"/>
      <c r="BE2478" s="3"/>
      <c r="BF2478" s="3"/>
      <c r="BG2478" s="3"/>
      <c r="BH2478" s="3"/>
      <c r="BI2478" s="3"/>
      <c r="BJ2478" s="3"/>
      <c r="BK2478" s="3"/>
      <c r="BL2478" s="3"/>
      <c r="BM2478" s="3"/>
      <c r="BN2478" s="3"/>
      <c r="BO2478" s="3"/>
      <c r="BP2478" s="29"/>
      <c r="BQ2478" s="34"/>
      <c r="BR2478" s="34"/>
      <c r="BS2478" s="34"/>
      <c r="BT2478" s="34"/>
      <c r="BU2478" s="34"/>
      <c r="BV2478" s="34"/>
      <c r="BW2478" s="34"/>
      <c r="BX2478" s="34"/>
      <c r="BY2478" s="31"/>
      <c r="BZ2478" s="31"/>
      <c r="CA2478" s="31"/>
      <c r="CB2478" s="31"/>
      <c r="CC2478" s="31"/>
      <c r="CD2478" s="31"/>
      <c r="CE2478" s="31"/>
      <c r="CF2478" s="31"/>
      <c r="CG2478" s="31"/>
      <c r="CH2478" s="31"/>
      <c r="CI2478" s="31"/>
      <c r="CJ2478" s="3"/>
      <c r="CK2478" s="3"/>
      <c r="CL2478" s="3"/>
      <c r="CM2478" s="3"/>
      <c r="CN2478" s="3"/>
      <c r="CO2478" s="3"/>
      <c r="CP2478" s="3"/>
      <c r="CQ2478" s="3"/>
      <c r="CR2478" s="3"/>
      <c r="CS2478" s="3"/>
      <c r="CT2478" s="3"/>
      <c r="CU2478" s="3"/>
    </row>
    <row r="2479" spans="1:99" x14ac:dyDescent="0.15">
      <c r="A2479" s="3"/>
      <c r="B2479" s="3"/>
      <c r="C2479" s="3"/>
      <c r="D2479" s="3"/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4"/>
      <c r="AD2479" s="3"/>
      <c r="AE2479" s="3"/>
      <c r="AF2479" s="3"/>
      <c r="AG2479" s="3"/>
      <c r="AH2479" s="3"/>
      <c r="AI2479" s="3"/>
      <c r="AJ2479" s="3"/>
      <c r="AK2479" s="3"/>
      <c r="AL2479" s="3"/>
      <c r="AM2479" s="1"/>
      <c r="AN2479" s="3"/>
      <c r="AO2479" s="3"/>
      <c r="AP2479" s="3"/>
      <c r="AQ2479" s="3"/>
      <c r="AR2479" s="3"/>
      <c r="AS2479" s="3"/>
      <c r="AT2479" s="3"/>
      <c r="AU2479" s="3"/>
      <c r="AV2479" s="3"/>
      <c r="AW2479" s="3"/>
      <c r="AX2479" s="3"/>
      <c r="AY2479" s="30"/>
      <c r="AZ2479" s="3"/>
      <c r="BA2479" s="3"/>
      <c r="BB2479" s="3"/>
      <c r="BC2479" s="3"/>
      <c r="BD2479" s="3"/>
      <c r="BE2479" s="3"/>
      <c r="BF2479" s="3"/>
      <c r="BG2479" s="3"/>
      <c r="BH2479" s="3"/>
      <c r="BI2479" s="3"/>
      <c r="BJ2479" s="3"/>
      <c r="BK2479" s="3"/>
      <c r="BL2479" s="3"/>
      <c r="BM2479" s="3"/>
      <c r="BN2479" s="3"/>
      <c r="BO2479" s="3"/>
      <c r="BP2479" s="29"/>
      <c r="BQ2479" s="34"/>
      <c r="BR2479" s="34"/>
      <c r="BS2479" s="34"/>
      <c r="BT2479" s="34"/>
      <c r="BU2479" s="34"/>
      <c r="BV2479" s="34"/>
      <c r="BW2479" s="34"/>
      <c r="BX2479" s="34"/>
      <c r="BY2479" s="31"/>
      <c r="BZ2479" s="31"/>
      <c r="CA2479" s="31"/>
      <c r="CB2479" s="31"/>
      <c r="CC2479" s="31"/>
      <c r="CD2479" s="31"/>
      <c r="CE2479" s="31"/>
      <c r="CF2479" s="31"/>
      <c r="CG2479" s="31"/>
      <c r="CH2479" s="31"/>
      <c r="CI2479" s="31"/>
      <c r="CJ2479" s="3"/>
      <c r="CK2479" s="3"/>
      <c r="CL2479" s="3"/>
      <c r="CM2479" s="3"/>
      <c r="CN2479" s="3"/>
      <c r="CO2479" s="3"/>
      <c r="CP2479" s="3"/>
      <c r="CQ2479" s="3"/>
      <c r="CR2479" s="3"/>
      <c r="CS2479" s="3"/>
      <c r="CT2479" s="3"/>
      <c r="CU2479" s="3"/>
    </row>
    <row r="2480" spans="1:99" x14ac:dyDescent="0.15">
      <c r="A2480" s="3"/>
      <c r="B2480" s="3"/>
      <c r="C2480" s="3"/>
      <c r="D2480" s="3"/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4"/>
      <c r="AD2480" s="3"/>
      <c r="AE2480" s="3"/>
      <c r="AF2480" s="3"/>
      <c r="AG2480" s="3"/>
      <c r="AH2480" s="3"/>
      <c r="AI2480" s="3"/>
      <c r="AJ2480" s="3"/>
      <c r="AK2480" s="3"/>
      <c r="AL2480" s="3"/>
      <c r="AM2480" s="1"/>
      <c r="AN2480" s="3"/>
      <c r="AO2480" s="3"/>
      <c r="AP2480" s="3"/>
      <c r="AQ2480" s="3"/>
      <c r="AR2480" s="3"/>
      <c r="AS2480" s="3"/>
      <c r="AT2480" s="3"/>
      <c r="AU2480" s="3"/>
      <c r="AV2480" s="3"/>
      <c r="AW2480" s="3"/>
      <c r="AX2480" s="3"/>
      <c r="AY2480" s="30"/>
      <c r="AZ2480" s="3"/>
      <c r="BA2480" s="3"/>
      <c r="BB2480" s="3"/>
      <c r="BC2480" s="3"/>
      <c r="BD2480" s="3"/>
      <c r="BE2480" s="3"/>
      <c r="BF2480" s="3"/>
      <c r="BG2480" s="3"/>
      <c r="BH2480" s="3"/>
      <c r="BI2480" s="3"/>
      <c r="BJ2480" s="3"/>
      <c r="BK2480" s="3"/>
      <c r="BL2480" s="3"/>
      <c r="BM2480" s="3"/>
      <c r="BN2480" s="3"/>
      <c r="BO2480" s="3"/>
      <c r="BP2480" s="29"/>
      <c r="BQ2480" s="34"/>
      <c r="BR2480" s="34"/>
      <c r="BS2480" s="34"/>
      <c r="BT2480" s="34"/>
      <c r="BU2480" s="34"/>
      <c r="BV2480" s="34"/>
      <c r="BW2480" s="34"/>
      <c r="BX2480" s="34"/>
      <c r="BY2480" s="31"/>
      <c r="BZ2480" s="31"/>
      <c r="CA2480" s="31"/>
      <c r="CB2480" s="31"/>
      <c r="CC2480" s="31"/>
      <c r="CD2480" s="31"/>
      <c r="CE2480" s="31"/>
      <c r="CF2480" s="31"/>
      <c r="CG2480" s="31"/>
      <c r="CH2480" s="31"/>
      <c r="CI2480" s="31"/>
      <c r="CJ2480" s="3"/>
      <c r="CK2480" s="3"/>
      <c r="CL2480" s="3"/>
      <c r="CM2480" s="3"/>
      <c r="CN2480" s="3"/>
      <c r="CO2480" s="3"/>
      <c r="CP2480" s="3"/>
      <c r="CQ2480" s="3"/>
      <c r="CR2480" s="3"/>
      <c r="CS2480" s="3"/>
      <c r="CT2480" s="3"/>
      <c r="CU2480" s="3"/>
    </row>
    <row r="2481" spans="1:99" x14ac:dyDescent="0.15">
      <c r="A2481" s="3"/>
      <c r="B2481" s="3"/>
      <c r="C2481" s="3"/>
      <c r="D2481" s="3"/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4"/>
      <c r="AD2481" s="3"/>
      <c r="AE2481" s="3"/>
      <c r="AF2481" s="3"/>
      <c r="AG2481" s="3"/>
      <c r="AH2481" s="3"/>
      <c r="AI2481" s="3"/>
      <c r="AJ2481" s="3"/>
      <c r="AK2481" s="3"/>
      <c r="AL2481" s="3"/>
      <c r="AM2481" s="1"/>
      <c r="AN2481" s="3"/>
      <c r="AO2481" s="3"/>
      <c r="AP2481" s="3"/>
      <c r="AQ2481" s="3"/>
      <c r="AR2481" s="3"/>
      <c r="AS2481" s="3"/>
      <c r="AT2481" s="3"/>
      <c r="AU2481" s="3"/>
      <c r="AV2481" s="3"/>
      <c r="AW2481" s="3"/>
      <c r="AX2481" s="3"/>
      <c r="AY2481" s="30"/>
      <c r="AZ2481" s="3"/>
      <c r="BA2481" s="3"/>
      <c r="BB2481" s="3"/>
      <c r="BC2481" s="3"/>
      <c r="BD2481" s="3"/>
      <c r="BE2481" s="3"/>
      <c r="BF2481" s="3"/>
      <c r="BG2481" s="3"/>
      <c r="BH2481" s="3"/>
      <c r="BI2481" s="3"/>
      <c r="BJ2481" s="3"/>
      <c r="BK2481" s="3"/>
      <c r="BL2481" s="3"/>
      <c r="BM2481" s="3"/>
      <c r="BN2481" s="3"/>
      <c r="BO2481" s="3"/>
      <c r="BP2481" s="29"/>
      <c r="BQ2481" s="34"/>
      <c r="BR2481" s="34"/>
      <c r="BS2481" s="34"/>
      <c r="BT2481" s="34"/>
      <c r="BU2481" s="34"/>
      <c r="BV2481" s="34"/>
      <c r="BW2481" s="34"/>
      <c r="BX2481" s="34"/>
      <c r="BY2481" s="31"/>
      <c r="BZ2481" s="31"/>
      <c r="CA2481" s="31"/>
      <c r="CB2481" s="31"/>
      <c r="CC2481" s="31"/>
      <c r="CD2481" s="31"/>
      <c r="CE2481" s="31"/>
      <c r="CF2481" s="31"/>
      <c r="CG2481" s="31"/>
      <c r="CH2481" s="31"/>
      <c r="CI2481" s="31"/>
      <c r="CJ2481" s="3"/>
      <c r="CK2481" s="3"/>
      <c r="CL2481" s="3"/>
      <c r="CM2481" s="3"/>
      <c r="CN2481" s="3"/>
      <c r="CO2481" s="3"/>
      <c r="CP2481" s="3"/>
      <c r="CQ2481" s="3"/>
      <c r="CR2481" s="3"/>
      <c r="CS2481" s="3"/>
      <c r="CT2481" s="3"/>
      <c r="CU2481" s="3"/>
    </row>
    <row r="2482" spans="1:99" x14ac:dyDescent="0.15">
      <c r="A2482" s="3"/>
      <c r="B2482" s="3"/>
      <c r="C2482" s="3"/>
      <c r="D2482" s="3"/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4"/>
      <c r="AD2482" s="3"/>
      <c r="AE2482" s="3"/>
      <c r="AF2482" s="3"/>
      <c r="AG2482" s="3"/>
      <c r="AH2482" s="3"/>
      <c r="AI2482" s="3"/>
      <c r="AJ2482" s="3"/>
      <c r="AK2482" s="3"/>
      <c r="AL2482" s="3"/>
      <c r="AM2482" s="1"/>
      <c r="AN2482" s="3"/>
      <c r="AO2482" s="3"/>
      <c r="AP2482" s="3"/>
      <c r="AQ2482" s="3"/>
      <c r="AR2482" s="3"/>
      <c r="AS2482" s="3"/>
      <c r="AT2482" s="3"/>
      <c r="AU2482" s="3"/>
      <c r="AV2482" s="3"/>
      <c r="AW2482" s="3"/>
      <c r="AX2482" s="3"/>
      <c r="AY2482" s="30"/>
      <c r="AZ2482" s="3"/>
      <c r="BA2482" s="3"/>
      <c r="BB2482" s="3"/>
      <c r="BC2482" s="3"/>
      <c r="BD2482" s="3"/>
      <c r="BE2482" s="3"/>
      <c r="BF2482" s="3"/>
      <c r="BG2482" s="3"/>
      <c r="BH2482" s="3"/>
      <c r="BI2482" s="3"/>
      <c r="BJ2482" s="3"/>
      <c r="BK2482" s="3"/>
      <c r="BL2482" s="3"/>
      <c r="BM2482" s="3"/>
      <c r="BN2482" s="3"/>
      <c r="BO2482" s="3"/>
      <c r="BP2482" s="29"/>
      <c r="BQ2482" s="34"/>
      <c r="BR2482" s="34"/>
      <c r="BS2482" s="34"/>
      <c r="BT2482" s="34"/>
      <c r="BU2482" s="34"/>
      <c r="BV2482" s="34"/>
      <c r="BW2482" s="34"/>
      <c r="BX2482" s="34"/>
      <c r="BY2482" s="31"/>
      <c r="BZ2482" s="31"/>
      <c r="CA2482" s="31"/>
      <c r="CB2482" s="31"/>
      <c r="CC2482" s="31"/>
      <c r="CD2482" s="31"/>
      <c r="CE2482" s="31"/>
      <c r="CF2482" s="31"/>
      <c r="CG2482" s="31"/>
      <c r="CH2482" s="31"/>
      <c r="CI2482" s="31"/>
      <c r="CJ2482" s="3"/>
      <c r="CK2482" s="3"/>
      <c r="CL2482" s="3"/>
      <c r="CM2482" s="3"/>
      <c r="CN2482" s="3"/>
      <c r="CO2482" s="3"/>
      <c r="CP2482" s="3"/>
      <c r="CQ2482" s="3"/>
      <c r="CR2482" s="3"/>
      <c r="CS2482" s="3"/>
      <c r="CT2482" s="3"/>
      <c r="CU2482" s="3"/>
    </row>
    <row r="2483" spans="1:99" x14ac:dyDescent="0.15">
      <c r="A2483" s="3"/>
      <c r="B2483" s="3"/>
      <c r="C2483" s="3"/>
      <c r="D2483" s="3"/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4"/>
      <c r="AD2483" s="3"/>
      <c r="AE2483" s="3"/>
      <c r="AF2483" s="3"/>
      <c r="AG2483" s="3"/>
      <c r="AH2483" s="3"/>
      <c r="AI2483" s="3"/>
      <c r="AJ2483" s="3"/>
      <c r="AK2483" s="3"/>
      <c r="AL2483" s="3"/>
      <c r="AM2483" s="1"/>
      <c r="AN2483" s="3"/>
      <c r="AO2483" s="3"/>
      <c r="AP2483" s="3"/>
      <c r="AQ2483" s="3"/>
      <c r="AR2483" s="3"/>
      <c r="AS2483" s="3"/>
      <c r="AT2483" s="3"/>
      <c r="AU2483" s="3"/>
      <c r="AV2483" s="3"/>
      <c r="AW2483" s="3"/>
      <c r="AX2483" s="3"/>
      <c r="AY2483" s="30"/>
      <c r="AZ2483" s="3"/>
      <c r="BA2483" s="3"/>
      <c r="BB2483" s="3"/>
      <c r="BC2483" s="3"/>
      <c r="BD2483" s="3"/>
      <c r="BE2483" s="3"/>
      <c r="BF2483" s="3"/>
      <c r="BG2483" s="3"/>
      <c r="BH2483" s="3"/>
      <c r="BI2483" s="3"/>
      <c r="BJ2483" s="3"/>
      <c r="BK2483" s="3"/>
      <c r="BL2483" s="3"/>
      <c r="BM2483" s="3"/>
      <c r="BN2483" s="3"/>
      <c r="BO2483" s="3"/>
      <c r="BP2483" s="29"/>
      <c r="BQ2483" s="34"/>
      <c r="BR2483" s="34"/>
      <c r="BS2483" s="34"/>
      <c r="BT2483" s="34"/>
      <c r="BU2483" s="34"/>
      <c r="BV2483" s="34"/>
      <c r="BW2483" s="34"/>
      <c r="BX2483" s="34"/>
      <c r="BY2483" s="31"/>
      <c r="BZ2483" s="31"/>
      <c r="CA2483" s="31"/>
      <c r="CB2483" s="31"/>
      <c r="CC2483" s="31"/>
      <c r="CD2483" s="31"/>
      <c r="CE2483" s="31"/>
      <c r="CF2483" s="31"/>
      <c r="CG2483" s="31"/>
      <c r="CH2483" s="31"/>
      <c r="CI2483" s="31"/>
      <c r="CJ2483" s="3"/>
      <c r="CK2483" s="3"/>
      <c r="CL2483" s="3"/>
      <c r="CM2483" s="3"/>
      <c r="CN2483" s="3"/>
      <c r="CO2483" s="3"/>
      <c r="CP2483" s="3"/>
      <c r="CQ2483" s="3"/>
      <c r="CR2483" s="3"/>
      <c r="CS2483" s="3"/>
      <c r="CT2483" s="3"/>
      <c r="CU2483" s="3"/>
    </row>
    <row r="2484" spans="1:99" x14ac:dyDescent="0.15">
      <c r="A2484" s="3"/>
      <c r="B2484" s="3"/>
      <c r="C2484" s="3"/>
      <c r="D2484" s="3"/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4"/>
      <c r="AD2484" s="3"/>
      <c r="AE2484" s="3"/>
      <c r="AF2484" s="3"/>
      <c r="AG2484" s="3"/>
      <c r="AH2484" s="3"/>
      <c r="AI2484" s="3"/>
      <c r="AJ2484" s="3"/>
      <c r="AK2484" s="3"/>
      <c r="AL2484" s="3"/>
      <c r="AM2484" s="1"/>
      <c r="AN2484" s="3"/>
      <c r="AO2484" s="3"/>
      <c r="AP2484" s="3"/>
      <c r="AQ2484" s="3"/>
      <c r="AR2484" s="3"/>
      <c r="AS2484" s="3"/>
      <c r="AT2484" s="3"/>
      <c r="AU2484" s="3"/>
      <c r="AV2484" s="3"/>
      <c r="AW2484" s="3"/>
      <c r="AX2484" s="3"/>
      <c r="AY2484" s="30"/>
      <c r="AZ2484" s="3"/>
      <c r="BA2484" s="3"/>
      <c r="BB2484" s="3"/>
      <c r="BC2484" s="3"/>
      <c r="BD2484" s="3"/>
      <c r="BE2484" s="3"/>
      <c r="BF2484" s="3"/>
      <c r="BG2484" s="3"/>
      <c r="BH2484" s="3"/>
      <c r="BI2484" s="3"/>
      <c r="BJ2484" s="3"/>
      <c r="BK2484" s="3"/>
      <c r="BL2484" s="3"/>
      <c r="BM2484" s="3"/>
      <c r="BN2484" s="3"/>
      <c r="BO2484" s="3"/>
      <c r="BP2484" s="29"/>
      <c r="BQ2484" s="34"/>
      <c r="BR2484" s="34"/>
      <c r="BS2484" s="34"/>
      <c r="BT2484" s="34"/>
      <c r="BU2484" s="34"/>
      <c r="BV2484" s="34"/>
      <c r="BW2484" s="34"/>
      <c r="BX2484" s="34"/>
      <c r="BY2484" s="31"/>
      <c r="BZ2484" s="31"/>
      <c r="CA2484" s="31"/>
      <c r="CB2484" s="31"/>
      <c r="CC2484" s="31"/>
      <c r="CD2484" s="31"/>
      <c r="CE2484" s="31"/>
      <c r="CF2484" s="31"/>
      <c r="CG2484" s="31"/>
      <c r="CH2484" s="31"/>
      <c r="CI2484" s="31"/>
      <c r="CJ2484" s="3"/>
      <c r="CK2484" s="3"/>
      <c r="CL2484" s="3"/>
      <c r="CM2484" s="3"/>
      <c r="CN2484" s="3"/>
      <c r="CO2484" s="3"/>
      <c r="CP2484" s="3"/>
      <c r="CQ2484" s="3"/>
      <c r="CR2484" s="3"/>
      <c r="CS2484" s="3"/>
      <c r="CT2484" s="3"/>
      <c r="CU2484" s="3"/>
    </row>
    <row r="2485" spans="1:99" x14ac:dyDescent="0.15">
      <c r="A2485" s="3"/>
      <c r="B2485" s="3"/>
      <c r="C2485" s="3"/>
      <c r="D2485" s="3"/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4"/>
      <c r="AD2485" s="3"/>
      <c r="AE2485" s="3"/>
      <c r="AF2485" s="3"/>
      <c r="AG2485" s="3"/>
      <c r="AH2485" s="3"/>
      <c r="AI2485" s="3"/>
      <c r="AJ2485" s="3"/>
      <c r="AK2485" s="3"/>
      <c r="AL2485" s="3"/>
      <c r="AM2485" s="1"/>
      <c r="AN2485" s="3"/>
      <c r="AO2485" s="3"/>
      <c r="AP2485" s="3"/>
      <c r="AQ2485" s="3"/>
      <c r="AR2485" s="3"/>
      <c r="AS2485" s="3"/>
      <c r="AT2485" s="3"/>
      <c r="AU2485" s="3"/>
      <c r="AV2485" s="3"/>
      <c r="AW2485" s="3"/>
      <c r="AX2485" s="3"/>
      <c r="AY2485" s="30"/>
      <c r="AZ2485" s="3"/>
      <c r="BA2485" s="3"/>
      <c r="BB2485" s="3"/>
      <c r="BC2485" s="3"/>
      <c r="BD2485" s="3"/>
      <c r="BE2485" s="3"/>
      <c r="BF2485" s="3"/>
      <c r="BG2485" s="3"/>
      <c r="BH2485" s="3"/>
      <c r="BI2485" s="3"/>
      <c r="BJ2485" s="3"/>
      <c r="BK2485" s="3"/>
      <c r="BL2485" s="3"/>
      <c r="BM2485" s="3"/>
      <c r="BN2485" s="3"/>
      <c r="BO2485" s="3"/>
      <c r="BP2485" s="29"/>
      <c r="BQ2485" s="34"/>
      <c r="BR2485" s="34"/>
      <c r="BS2485" s="34"/>
      <c r="BT2485" s="34"/>
      <c r="BU2485" s="34"/>
      <c r="BV2485" s="34"/>
      <c r="BW2485" s="34"/>
      <c r="BX2485" s="34"/>
      <c r="BY2485" s="31"/>
      <c r="BZ2485" s="31"/>
      <c r="CA2485" s="31"/>
      <c r="CB2485" s="31"/>
      <c r="CC2485" s="31"/>
      <c r="CD2485" s="31"/>
      <c r="CE2485" s="31"/>
      <c r="CF2485" s="31"/>
      <c r="CG2485" s="31"/>
      <c r="CH2485" s="31"/>
      <c r="CI2485" s="31"/>
      <c r="CJ2485" s="3"/>
      <c r="CK2485" s="3"/>
      <c r="CL2485" s="3"/>
      <c r="CM2485" s="3"/>
      <c r="CN2485" s="3"/>
      <c r="CO2485" s="3"/>
      <c r="CP2485" s="3"/>
      <c r="CQ2485" s="3"/>
      <c r="CR2485" s="3"/>
      <c r="CS2485" s="3"/>
      <c r="CT2485" s="3"/>
      <c r="CU2485" s="3"/>
    </row>
    <row r="2486" spans="1:99" x14ac:dyDescent="0.15">
      <c r="A2486" s="3"/>
      <c r="B2486" s="3"/>
      <c r="C2486" s="3"/>
      <c r="D2486" s="3"/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4"/>
      <c r="AD2486" s="3"/>
      <c r="AE2486" s="3"/>
      <c r="AF2486" s="3"/>
      <c r="AG2486" s="3"/>
      <c r="AH2486" s="3"/>
      <c r="AI2486" s="3"/>
      <c r="AJ2486" s="3"/>
      <c r="AK2486" s="3"/>
      <c r="AL2486" s="3"/>
      <c r="AM2486" s="1"/>
      <c r="AN2486" s="3"/>
      <c r="AO2486" s="3"/>
      <c r="AP2486" s="3"/>
      <c r="AQ2486" s="3"/>
      <c r="AR2486" s="3"/>
      <c r="AS2486" s="3"/>
      <c r="AT2486" s="3"/>
      <c r="AU2486" s="3"/>
      <c r="AV2486" s="3"/>
      <c r="AW2486" s="3"/>
      <c r="AX2486" s="3"/>
      <c r="AY2486" s="30"/>
      <c r="AZ2486" s="3"/>
      <c r="BA2486" s="3"/>
      <c r="BB2486" s="3"/>
      <c r="BC2486" s="3"/>
      <c r="BD2486" s="3"/>
      <c r="BE2486" s="3"/>
      <c r="BF2486" s="3"/>
      <c r="BG2486" s="3"/>
      <c r="BH2486" s="3"/>
      <c r="BI2486" s="3"/>
      <c r="BJ2486" s="3"/>
      <c r="BK2486" s="3"/>
      <c r="BL2486" s="3"/>
      <c r="BM2486" s="3"/>
      <c r="BN2486" s="3"/>
      <c r="BO2486" s="3"/>
      <c r="BP2486" s="29"/>
      <c r="BQ2486" s="34"/>
      <c r="BR2486" s="34"/>
      <c r="BS2486" s="34"/>
      <c r="BT2486" s="34"/>
      <c r="BU2486" s="34"/>
      <c r="BV2486" s="34"/>
      <c r="BW2486" s="34"/>
      <c r="BX2486" s="34"/>
      <c r="BY2486" s="31"/>
      <c r="BZ2486" s="31"/>
      <c r="CA2486" s="31"/>
      <c r="CB2486" s="31"/>
      <c r="CC2486" s="31"/>
      <c r="CD2486" s="31"/>
      <c r="CE2486" s="31"/>
      <c r="CF2486" s="31"/>
      <c r="CG2486" s="31"/>
      <c r="CH2486" s="31"/>
      <c r="CI2486" s="31"/>
      <c r="CJ2486" s="3"/>
      <c r="CK2486" s="3"/>
      <c r="CL2486" s="3"/>
      <c r="CM2486" s="3"/>
      <c r="CN2486" s="3"/>
      <c r="CO2486" s="3"/>
      <c r="CP2486" s="3"/>
      <c r="CQ2486" s="3"/>
      <c r="CR2486" s="3"/>
      <c r="CS2486" s="3"/>
      <c r="CT2486" s="3"/>
      <c r="CU2486" s="3"/>
    </row>
    <row r="2487" spans="1:99" x14ac:dyDescent="0.15">
      <c r="A2487" s="3"/>
      <c r="B2487" s="3"/>
      <c r="C2487" s="3"/>
      <c r="D2487" s="3"/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4"/>
      <c r="AD2487" s="3"/>
      <c r="AE2487" s="3"/>
      <c r="AF2487" s="3"/>
      <c r="AG2487" s="3"/>
      <c r="AH2487" s="3"/>
      <c r="AI2487" s="3"/>
      <c r="AJ2487" s="3"/>
      <c r="AK2487" s="3"/>
      <c r="AL2487" s="3"/>
      <c r="AM2487" s="1"/>
      <c r="AN2487" s="3"/>
      <c r="AO2487" s="3"/>
      <c r="AP2487" s="3"/>
      <c r="AQ2487" s="3"/>
      <c r="AR2487" s="3"/>
      <c r="AS2487" s="3"/>
      <c r="AT2487" s="3"/>
      <c r="AU2487" s="3"/>
      <c r="AV2487" s="3"/>
      <c r="AW2487" s="3"/>
      <c r="AX2487" s="3"/>
      <c r="AY2487" s="30"/>
      <c r="AZ2487" s="3"/>
      <c r="BA2487" s="3"/>
      <c r="BB2487" s="3"/>
      <c r="BC2487" s="3"/>
      <c r="BD2487" s="3"/>
      <c r="BE2487" s="3"/>
      <c r="BF2487" s="3"/>
      <c r="BG2487" s="3"/>
      <c r="BH2487" s="3"/>
      <c r="BI2487" s="3"/>
      <c r="BJ2487" s="3"/>
      <c r="BK2487" s="3"/>
      <c r="BL2487" s="3"/>
      <c r="BM2487" s="3"/>
      <c r="BN2487" s="3"/>
      <c r="BO2487" s="3"/>
      <c r="BP2487" s="29"/>
      <c r="BQ2487" s="34"/>
      <c r="BR2487" s="34"/>
      <c r="BS2487" s="34"/>
      <c r="BT2487" s="34"/>
      <c r="BU2487" s="34"/>
      <c r="BV2487" s="34"/>
      <c r="BW2487" s="34"/>
      <c r="BX2487" s="34"/>
      <c r="BY2487" s="31"/>
      <c r="BZ2487" s="31"/>
      <c r="CA2487" s="31"/>
      <c r="CB2487" s="31"/>
      <c r="CC2487" s="31"/>
      <c r="CD2487" s="31"/>
      <c r="CE2487" s="31"/>
      <c r="CF2487" s="31"/>
      <c r="CG2487" s="31"/>
      <c r="CH2487" s="31"/>
      <c r="CI2487" s="31"/>
      <c r="CJ2487" s="3"/>
      <c r="CK2487" s="3"/>
      <c r="CL2487" s="3"/>
      <c r="CM2487" s="3"/>
      <c r="CN2487" s="3"/>
      <c r="CO2487" s="3"/>
      <c r="CP2487" s="3"/>
      <c r="CQ2487" s="3"/>
      <c r="CR2487" s="3"/>
      <c r="CS2487" s="3"/>
      <c r="CT2487" s="3"/>
      <c r="CU2487" s="3"/>
    </row>
    <row r="2488" spans="1:99" x14ac:dyDescent="0.15">
      <c r="A2488" s="3"/>
      <c r="B2488" s="3"/>
      <c r="C2488" s="3"/>
      <c r="D2488" s="3"/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4"/>
      <c r="AD2488" s="3"/>
      <c r="AE2488" s="3"/>
      <c r="AF2488" s="3"/>
      <c r="AG2488" s="3"/>
      <c r="AH2488" s="3"/>
      <c r="AI2488" s="3"/>
      <c r="AJ2488" s="3"/>
      <c r="AK2488" s="3"/>
      <c r="AL2488" s="3"/>
      <c r="AM2488" s="1"/>
      <c r="AN2488" s="3"/>
      <c r="AO2488" s="3"/>
      <c r="AP2488" s="3"/>
      <c r="AQ2488" s="3"/>
      <c r="AR2488" s="3"/>
      <c r="AS2488" s="3"/>
      <c r="AT2488" s="3"/>
      <c r="AU2488" s="3"/>
      <c r="AV2488" s="3"/>
      <c r="AW2488" s="3"/>
      <c r="AX2488" s="3"/>
      <c r="AY2488" s="30"/>
      <c r="AZ2488" s="3"/>
      <c r="BA2488" s="3"/>
      <c r="BB2488" s="3"/>
      <c r="BC2488" s="3"/>
      <c r="BD2488" s="3"/>
      <c r="BE2488" s="3"/>
      <c r="BF2488" s="3"/>
      <c r="BG2488" s="3"/>
      <c r="BH2488" s="3"/>
      <c r="BI2488" s="3"/>
      <c r="BJ2488" s="3"/>
      <c r="BK2488" s="3"/>
      <c r="BL2488" s="3"/>
      <c r="BM2488" s="3"/>
      <c r="BN2488" s="3"/>
      <c r="BO2488" s="3"/>
      <c r="BP2488" s="29"/>
      <c r="BQ2488" s="34"/>
      <c r="BR2488" s="34"/>
      <c r="BS2488" s="34"/>
      <c r="BT2488" s="34"/>
      <c r="BU2488" s="34"/>
      <c r="BV2488" s="34"/>
      <c r="BW2488" s="34"/>
      <c r="BX2488" s="34"/>
      <c r="BY2488" s="31"/>
      <c r="BZ2488" s="31"/>
      <c r="CA2488" s="31"/>
      <c r="CB2488" s="31"/>
      <c r="CC2488" s="31"/>
      <c r="CD2488" s="31"/>
      <c r="CE2488" s="31"/>
      <c r="CF2488" s="31"/>
      <c r="CG2488" s="31"/>
      <c r="CH2488" s="31"/>
      <c r="CI2488" s="31"/>
      <c r="CJ2488" s="3"/>
      <c r="CK2488" s="3"/>
      <c r="CL2488" s="3"/>
      <c r="CM2488" s="3"/>
      <c r="CN2488" s="3"/>
      <c r="CO2488" s="3"/>
      <c r="CP2488" s="3"/>
      <c r="CQ2488" s="3"/>
      <c r="CR2488" s="3"/>
      <c r="CS2488" s="3"/>
      <c r="CT2488" s="3"/>
      <c r="CU2488" s="3"/>
    </row>
    <row r="2489" spans="1:99" x14ac:dyDescent="0.15">
      <c r="A2489" s="3"/>
      <c r="B2489" s="3"/>
      <c r="C2489" s="3"/>
      <c r="D2489" s="3"/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4"/>
      <c r="AD2489" s="3"/>
      <c r="AE2489" s="3"/>
      <c r="AF2489" s="3"/>
      <c r="AG2489" s="3"/>
      <c r="AH2489" s="3"/>
      <c r="AI2489" s="3"/>
      <c r="AJ2489" s="3"/>
      <c r="AK2489" s="3"/>
      <c r="AL2489" s="3"/>
      <c r="AM2489" s="1"/>
      <c r="AN2489" s="3"/>
      <c r="AO2489" s="3"/>
      <c r="AP2489" s="3"/>
      <c r="AQ2489" s="3"/>
      <c r="AR2489" s="3"/>
      <c r="AS2489" s="3"/>
      <c r="AT2489" s="3"/>
      <c r="AU2489" s="3"/>
      <c r="AV2489" s="3"/>
      <c r="AW2489" s="3"/>
      <c r="AX2489" s="3"/>
      <c r="AY2489" s="30"/>
      <c r="AZ2489" s="3"/>
      <c r="BA2489" s="3"/>
      <c r="BB2489" s="3"/>
      <c r="BC2489" s="3"/>
      <c r="BD2489" s="3"/>
      <c r="BE2489" s="3"/>
      <c r="BF2489" s="3"/>
      <c r="BG2489" s="3"/>
      <c r="BH2489" s="3"/>
      <c r="BI2489" s="3"/>
      <c r="BJ2489" s="3"/>
      <c r="BK2489" s="3"/>
      <c r="BL2489" s="3"/>
      <c r="BM2489" s="3"/>
      <c r="BN2489" s="3"/>
      <c r="BO2489" s="3"/>
      <c r="BP2489" s="29"/>
      <c r="BQ2489" s="34"/>
      <c r="BR2489" s="34"/>
      <c r="BS2489" s="34"/>
      <c r="BT2489" s="34"/>
      <c r="BU2489" s="34"/>
      <c r="BV2489" s="34"/>
      <c r="BW2489" s="34"/>
      <c r="BX2489" s="34"/>
      <c r="BY2489" s="31"/>
      <c r="BZ2489" s="31"/>
      <c r="CA2489" s="31"/>
      <c r="CB2489" s="31"/>
      <c r="CC2489" s="31"/>
      <c r="CD2489" s="31"/>
      <c r="CE2489" s="31"/>
      <c r="CF2489" s="31"/>
      <c r="CG2489" s="31"/>
      <c r="CH2489" s="31"/>
      <c r="CI2489" s="31"/>
      <c r="CJ2489" s="3"/>
      <c r="CK2489" s="3"/>
      <c r="CL2489" s="3"/>
      <c r="CM2489" s="3"/>
      <c r="CN2489" s="3"/>
      <c r="CO2489" s="3"/>
      <c r="CP2489" s="3"/>
      <c r="CQ2489" s="3"/>
      <c r="CR2489" s="3"/>
      <c r="CS2489" s="3"/>
      <c r="CT2489" s="3"/>
      <c r="CU2489" s="3"/>
    </row>
    <row r="2490" spans="1:99" x14ac:dyDescent="0.15">
      <c r="A2490" s="3"/>
      <c r="B2490" s="3"/>
      <c r="C2490" s="3"/>
      <c r="D2490" s="3"/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4"/>
      <c r="AD2490" s="3"/>
      <c r="AE2490" s="3"/>
      <c r="AF2490" s="3"/>
      <c r="AG2490" s="3"/>
      <c r="AH2490" s="3"/>
      <c r="AI2490" s="3"/>
      <c r="AJ2490" s="3"/>
      <c r="AK2490" s="3"/>
      <c r="AL2490" s="3"/>
      <c r="AM2490" s="1"/>
      <c r="AN2490" s="3"/>
      <c r="AO2490" s="3"/>
      <c r="AP2490" s="3"/>
      <c r="AQ2490" s="3"/>
      <c r="AR2490" s="3"/>
      <c r="AS2490" s="3"/>
      <c r="AT2490" s="3"/>
      <c r="AU2490" s="3"/>
      <c r="AV2490" s="3"/>
      <c r="AW2490" s="3"/>
      <c r="AX2490" s="3"/>
      <c r="AY2490" s="30"/>
      <c r="AZ2490" s="3"/>
      <c r="BA2490" s="3"/>
      <c r="BB2490" s="3"/>
      <c r="BC2490" s="3"/>
      <c r="BD2490" s="3"/>
      <c r="BE2490" s="3"/>
      <c r="BF2490" s="3"/>
      <c r="BG2490" s="3"/>
      <c r="BH2490" s="3"/>
      <c r="BI2490" s="3"/>
      <c r="BJ2490" s="3"/>
      <c r="BK2490" s="3"/>
      <c r="BL2490" s="3"/>
      <c r="BM2490" s="3"/>
      <c r="BN2490" s="3"/>
      <c r="BO2490" s="3"/>
      <c r="BP2490" s="29"/>
      <c r="BQ2490" s="34"/>
      <c r="BR2490" s="34"/>
      <c r="BS2490" s="34"/>
      <c r="BT2490" s="34"/>
      <c r="BU2490" s="34"/>
      <c r="BV2490" s="34"/>
      <c r="BW2490" s="34"/>
      <c r="BX2490" s="34"/>
      <c r="BY2490" s="31"/>
      <c r="BZ2490" s="31"/>
      <c r="CA2490" s="31"/>
      <c r="CB2490" s="31"/>
      <c r="CC2490" s="31"/>
      <c r="CD2490" s="31"/>
      <c r="CE2490" s="31"/>
      <c r="CF2490" s="31"/>
      <c r="CG2490" s="31"/>
      <c r="CH2490" s="31"/>
      <c r="CI2490" s="31"/>
      <c r="CJ2490" s="3"/>
      <c r="CK2490" s="3"/>
      <c r="CL2490" s="3"/>
      <c r="CM2490" s="3"/>
      <c r="CN2490" s="3"/>
      <c r="CO2490" s="3"/>
      <c r="CP2490" s="3"/>
      <c r="CQ2490" s="3"/>
      <c r="CR2490" s="3"/>
      <c r="CS2490" s="3"/>
      <c r="CT2490" s="3"/>
      <c r="CU2490" s="3"/>
    </row>
    <row r="2491" spans="1:99" x14ac:dyDescent="0.15">
      <c r="A2491" s="3"/>
      <c r="B2491" s="3"/>
      <c r="C2491" s="3"/>
      <c r="D2491" s="3"/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4"/>
      <c r="AD2491" s="3"/>
      <c r="AE2491" s="3"/>
      <c r="AF2491" s="3"/>
      <c r="AG2491" s="3"/>
      <c r="AH2491" s="3"/>
      <c r="AI2491" s="3"/>
      <c r="AJ2491" s="3"/>
      <c r="AK2491" s="3"/>
      <c r="AL2491" s="3"/>
      <c r="AM2491" s="1"/>
      <c r="AN2491" s="3"/>
      <c r="AO2491" s="3"/>
      <c r="AP2491" s="3"/>
      <c r="AQ2491" s="3"/>
      <c r="AR2491" s="3"/>
      <c r="AS2491" s="3"/>
      <c r="AT2491" s="3"/>
      <c r="AU2491" s="3"/>
      <c r="AV2491" s="3"/>
      <c r="AW2491" s="3"/>
      <c r="AX2491" s="3"/>
      <c r="AY2491" s="30"/>
      <c r="AZ2491" s="3"/>
      <c r="BA2491" s="3"/>
      <c r="BB2491" s="3"/>
      <c r="BC2491" s="3"/>
      <c r="BD2491" s="3"/>
      <c r="BE2491" s="3"/>
      <c r="BF2491" s="3"/>
      <c r="BG2491" s="3"/>
      <c r="BH2491" s="3"/>
      <c r="BI2491" s="3"/>
      <c r="BJ2491" s="3"/>
      <c r="BK2491" s="3"/>
      <c r="BL2491" s="3"/>
      <c r="BM2491" s="3"/>
      <c r="BN2491" s="3"/>
      <c r="BO2491" s="3"/>
      <c r="BP2491" s="29"/>
      <c r="BQ2491" s="34"/>
      <c r="BR2491" s="34"/>
      <c r="BS2491" s="34"/>
      <c r="BT2491" s="34"/>
      <c r="BU2491" s="34"/>
      <c r="BV2491" s="34"/>
      <c r="BW2491" s="34"/>
      <c r="BX2491" s="34"/>
      <c r="BY2491" s="31"/>
      <c r="BZ2491" s="31"/>
      <c r="CA2491" s="31"/>
      <c r="CB2491" s="31"/>
      <c r="CC2491" s="31"/>
      <c r="CD2491" s="31"/>
      <c r="CE2491" s="31"/>
      <c r="CF2491" s="31"/>
      <c r="CG2491" s="31"/>
      <c r="CH2491" s="31"/>
      <c r="CI2491" s="31"/>
      <c r="CJ2491" s="3"/>
      <c r="CK2491" s="3"/>
      <c r="CL2491" s="3"/>
      <c r="CM2491" s="3"/>
      <c r="CN2491" s="3"/>
      <c r="CO2491" s="3"/>
      <c r="CP2491" s="3"/>
      <c r="CQ2491" s="3"/>
      <c r="CR2491" s="3"/>
      <c r="CS2491" s="3"/>
      <c r="CT2491" s="3"/>
      <c r="CU2491" s="3"/>
    </row>
    <row r="2492" spans="1:99" x14ac:dyDescent="0.15">
      <c r="A2492" s="3"/>
      <c r="B2492" s="3"/>
      <c r="C2492" s="3"/>
      <c r="D2492" s="3"/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4"/>
      <c r="AD2492" s="3"/>
      <c r="AE2492" s="3"/>
      <c r="AF2492" s="3"/>
      <c r="AG2492" s="3"/>
      <c r="AH2492" s="3"/>
      <c r="AI2492" s="3"/>
      <c r="AJ2492" s="3"/>
      <c r="AK2492" s="3"/>
      <c r="AL2492" s="3"/>
      <c r="AM2492" s="1"/>
      <c r="AN2492" s="3"/>
      <c r="AO2492" s="3"/>
      <c r="AP2492" s="3"/>
      <c r="AQ2492" s="3"/>
      <c r="AR2492" s="3"/>
      <c r="AS2492" s="3"/>
      <c r="AT2492" s="3"/>
      <c r="AU2492" s="3"/>
      <c r="AV2492" s="3"/>
      <c r="AW2492" s="3"/>
      <c r="AX2492" s="3"/>
      <c r="AY2492" s="30"/>
      <c r="AZ2492" s="3"/>
      <c r="BA2492" s="3"/>
      <c r="BB2492" s="3"/>
      <c r="BC2492" s="3"/>
      <c r="BD2492" s="3"/>
      <c r="BE2492" s="3"/>
      <c r="BF2492" s="3"/>
      <c r="BG2492" s="3"/>
      <c r="BH2492" s="3"/>
      <c r="BI2492" s="3"/>
      <c r="BJ2492" s="3"/>
      <c r="BK2492" s="3"/>
      <c r="BL2492" s="3"/>
      <c r="BM2492" s="3"/>
      <c r="BN2492" s="3"/>
      <c r="BO2492" s="3"/>
      <c r="BP2492" s="29"/>
      <c r="BQ2492" s="34"/>
      <c r="BR2492" s="34"/>
      <c r="BS2492" s="34"/>
      <c r="BT2492" s="34"/>
      <c r="BU2492" s="34"/>
      <c r="BV2492" s="34"/>
      <c r="BW2492" s="34"/>
      <c r="BX2492" s="34"/>
      <c r="BY2492" s="31"/>
      <c r="BZ2492" s="31"/>
      <c r="CA2492" s="31"/>
      <c r="CB2492" s="31"/>
      <c r="CC2492" s="31"/>
      <c r="CD2492" s="31"/>
      <c r="CE2492" s="31"/>
      <c r="CF2492" s="31"/>
      <c r="CG2492" s="31"/>
      <c r="CH2492" s="31"/>
      <c r="CI2492" s="31"/>
      <c r="CJ2492" s="3"/>
      <c r="CK2492" s="3"/>
      <c r="CL2492" s="3"/>
      <c r="CM2492" s="3"/>
      <c r="CN2492" s="3"/>
      <c r="CO2492" s="3"/>
      <c r="CP2492" s="3"/>
      <c r="CQ2492" s="3"/>
      <c r="CR2492" s="3"/>
      <c r="CS2492" s="3"/>
      <c r="CT2492" s="3"/>
      <c r="CU2492" s="3"/>
    </row>
    <row r="2493" spans="1:99" x14ac:dyDescent="0.15">
      <c r="A2493" s="3"/>
      <c r="B2493" s="3"/>
      <c r="C2493" s="3"/>
      <c r="D2493" s="3"/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4"/>
      <c r="AD2493" s="3"/>
      <c r="AE2493" s="3"/>
      <c r="AF2493" s="3"/>
      <c r="AG2493" s="3"/>
      <c r="AH2493" s="3"/>
      <c r="AI2493" s="3"/>
      <c r="AJ2493" s="3"/>
      <c r="AK2493" s="3"/>
      <c r="AL2493" s="3"/>
      <c r="AM2493" s="1"/>
      <c r="AN2493" s="3"/>
      <c r="AO2493" s="3"/>
      <c r="AP2493" s="3"/>
      <c r="AQ2493" s="3"/>
      <c r="AR2493" s="3"/>
      <c r="AS2493" s="3"/>
      <c r="AT2493" s="3"/>
      <c r="AU2493" s="3"/>
      <c r="AV2493" s="3"/>
      <c r="AW2493" s="3"/>
      <c r="AX2493" s="3"/>
      <c r="AY2493" s="30"/>
      <c r="AZ2493" s="3"/>
      <c r="BA2493" s="3"/>
      <c r="BB2493" s="3"/>
      <c r="BC2493" s="3"/>
      <c r="BD2493" s="3"/>
      <c r="BE2493" s="3"/>
      <c r="BF2493" s="3"/>
      <c r="BG2493" s="3"/>
      <c r="BH2493" s="3"/>
      <c r="BI2493" s="3"/>
      <c r="BJ2493" s="3"/>
      <c r="BK2493" s="3"/>
      <c r="BL2493" s="3"/>
      <c r="BM2493" s="3"/>
      <c r="BN2493" s="3"/>
      <c r="BO2493" s="3"/>
      <c r="BP2493" s="29"/>
      <c r="BQ2493" s="34"/>
      <c r="BR2493" s="34"/>
      <c r="BS2493" s="34"/>
      <c r="BT2493" s="34"/>
      <c r="BU2493" s="34"/>
      <c r="BV2493" s="34"/>
      <c r="BW2493" s="34"/>
      <c r="BX2493" s="34"/>
      <c r="BY2493" s="31"/>
      <c r="BZ2493" s="31"/>
      <c r="CA2493" s="31"/>
      <c r="CB2493" s="31"/>
      <c r="CC2493" s="31"/>
      <c r="CD2493" s="31"/>
      <c r="CE2493" s="31"/>
      <c r="CF2493" s="31"/>
      <c r="CG2493" s="31"/>
      <c r="CH2493" s="31"/>
      <c r="CI2493" s="31"/>
      <c r="CJ2493" s="3"/>
      <c r="CK2493" s="3"/>
      <c r="CL2493" s="3"/>
      <c r="CM2493" s="3"/>
      <c r="CN2493" s="3"/>
      <c r="CO2493" s="3"/>
      <c r="CP2493" s="3"/>
      <c r="CQ2493" s="3"/>
      <c r="CR2493" s="3"/>
      <c r="CS2493" s="3"/>
      <c r="CT2493" s="3"/>
      <c r="CU2493" s="3"/>
    </row>
    <row r="2494" spans="1:99" x14ac:dyDescent="0.15">
      <c r="A2494" s="3"/>
      <c r="B2494" s="3"/>
      <c r="C2494" s="3"/>
      <c r="D2494" s="3"/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4"/>
      <c r="AD2494" s="3"/>
      <c r="AE2494" s="3"/>
      <c r="AF2494" s="3"/>
      <c r="AG2494" s="3"/>
      <c r="AH2494" s="3"/>
      <c r="AI2494" s="3"/>
      <c r="AJ2494" s="3"/>
      <c r="AK2494" s="3"/>
      <c r="AL2494" s="3"/>
      <c r="AM2494" s="1"/>
      <c r="AN2494" s="3"/>
      <c r="AO2494" s="3"/>
      <c r="AP2494" s="3"/>
      <c r="AQ2494" s="3"/>
      <c r="AR2494" s="3"/>
      <c r="AS2494" s="3"/>
      <c r="AT2494" s="3"/>
      <c r="AU2494" s="3"/>
      <c r="AV2494" s="3"/>
      <c r="AW2494" s="3"/>
      <c r="AX2494" s="3"/>
      <c r="AY2494" s="30"/>
      <c r="AZ2494" s="3"/>
      <c r="BA2494" s="3"/>
      <c r="BB2494" s="3"/>
      <c r="BC2494" s="3"/>
      <c r="BD2494" s="3"/>
      <c r="BE2494" s="3"/>
      <c r="BF2494" s="3"/>
      <c r="BG2494" s="3"/>
      <c r="BH2494" s="3"/>
      <c r="BI2494" s="3"/>
      <c r="BJ2494" s="3"/>
      <c r="BK2494" s="3"/>
      <c r="BL2494" s="3"/>
      <c r="BM2494" s="3"/>
      <c r="BN2494" s="3"/>
      <c r="BO2494" s="3"/>
      <c r="BP2494" s="29"/>
      <c r="BQ2494" s="34"/>
      <c r="BR2494" s="34"/>
      <c r="BS2494" s="34"/>
      <c r="BT2494" s="34"/>
      <c r="BU2494" s="34"/>
      <c r="BV2494" s="34"/>
      <c r="BW2494" s="34"/>
      <c r="BX2494" s="34"/>
      <c r="BY2494" s="31"/>
      <c r="BZ2494" s="31"/>
      <c r="CA2494" s="31"/>
      <c r="CB2494" s="31"/>
      <c r="CC2494" s="31"/>
      <c r="CD2494" s="31"/>
      <c r="CE2494" s="31"/>
      <c r="CF2494" s="31"/>
      <c r="CG2494" s="31"/>
      <c r="CH2494" s="31"/>
      <c r="CI2494" s="31"/>
      <c r="CJ2494" s="3"/>
      <c r="CK2494" s="3"/>
      <c r="CL2494" s="3"/>
      <c r="CM2494" s="3"/>
      <c r="CN2494" s="3"/>
      <c r="CO2494" s="3"/>
      <c r="CP2494" s="3"/>
      <c r="CQ2494" s="3"/>
      <c r="CR2494" s="3"/>
      <c r="CS2494" s="3"/>
      <c r="CT2494" s="3"/>
      <c r="CU2494" s="3"/>
    </row>
    <row r="2495" spans="1:99" x14ac:dyDescent="0.15">
      <c r="A2495" s="3"/>
      <c r="B2495" s="3"/>
      <c r="C2495" s="3"/>
      <c r="D2495" s="3"/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4"/>
      <c r="AD2495" s="3"/>
      <c r="AE2495" s="3"/>
      <c r="AF2495" s="3"/>
      <c r="AG2495" s="3"/>
      <c r="AH2495" s="3"/>
      <c r="AI2495" s="3"/>
      <c r="AJ2495" s="3"/>
      <c r="AK2495" s="3"/>
      <c r="AL2495" s="3"/>
      <c r="AM2495" s="1"/>
      <c r="AN2495" s="3"/>
      <c r="AO2495" s="3"/>
      <c r="AP2495" s="3"/>
      <c r="AQ2495" s="3"/>
      <c r="AR2495" s="3"/>
      <c r="AS2495" s="3"/>
      <c r="AT2495" s="3"/>
      <c r="AU2495" s="3"/>
      <c r="AV2495" s="3"/>
      <c r="AW2495" s="3"/>
      <c r="AX2495" s="3"/>
      <c r="AY2495" s="30"/>
      <c r="AZ2495" s="3"/>
      <c r="BA2495" s="3"/>
      <c r="BB2495" s="3"/>
      <c r="BC2495" s="3"/>
      <c r="BD2495" s="3"/>
      <c r="BE2495" s="3"/>
      <c r="BF2495" s="3"/>
      <c r="BG2495" s="3"/>
      <c r="BH2495" s="3"/>
      <c r="BI2495" s="3"/>
      <c r="BJ2495" s="3"/>
      <c r="BK2495" s="3"/>
      <c r="BL2495" s="3"/>
      <c r="BM2495" s="3"/>
      <c r="BN2495" s="3"/>
      <c r="BO2495" s="3"/>
      <c r="BP2495" s="29"/>
      <c r="BQ2495" s="34"/>
      <c r="BR2495" s="34"/>
      <c r="BS2495" s="34"/>
      <c r="BT2495" s="34"/>
      <c r="BU2495" s="34"/>
      <c r="BV2495" s="34"/>
      <c r="BW2495" s="34"/>
      <c r="BX2495" s="34"/>
      <c r="BY2495" s="31"/>
      <c r="BZ2495" s="31"/>
      <c r="CA2495" s="31"/>
      <c r="CB2495" s="31"/>
      <c r="CC2495" s="31"/>
      <c r="CD2495" s="31"/>
      <c r="CE2495" s="31"/>
      <c r="CF2495" s="31"/>
      <c r="CG2495" s="31"/>
      <c r="CH2495" s="31"/>
      <c r="CI2495" s="31"/>
      <c r="CJ2495" s="3"/>
      <c r="CK2495" s="3"/>
      <c r="CL2495" s="3"/>
      <c r="CM2495" s="3"/>
      <c r="CN2495" s="3"/>
      <c r="CO2495" s="3"/>
      <c r="CP2495" s="3"/>
      <c r="CQ2495" s="3"/>
      <c r="CR2495" s="3"/>
      <c r="CS2495" s="3"/>
      <c r="CT2495" s="3"/>
      <c r="CU2495" s="3"/>
    </row>
    <row r="2496" spans="1:99" x14ac:dyDescent="0.15">
      <c r="A2496" s="3"/>
      <c r="B2496" s="3"/>
      <c r="C2496" s="3"/>
      <c r="D2496" s="3"/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4"/>
      <c r="AD2496" s="3"/>
      <c r="AE2496" s="3"/>
      <c r="AF2496" s="3"/>
      <c r="AG2496" s="3"/>
      <c r="AH2496" s="3"/>
      <c r="AI2496" s="3"/>
      <c r="AJ2496" s="3"/>
      <c r="AK2496" s="3"/>
      <c r="AL2496" s="3"/>
      <c r="AM2496" s="1"/>
      <c r="AN2496" s="3"/>
      <c r="AO2496" s="3"/>
      <c r="AP2496" s="3"/>
      <c r="AQ2496" s="3"/>
      <c r="AR2496" s="3"/>
      <c r="AS2496" s="3"/>
      <c r="AT2496" s="3"/>
      <c r="AU2496" s="3"/>
      <c r="AV2496" s="3"/>
      <c r="AW2496" s="3"/>
      <c r="AX2496" s="3"/>
      <c r="AY2496" s="30"/>
      <c r="AZ2496" s="3"/>
      <c r="BA2496" s="3"/>
      <c r="BB2496" s="3"/>
      <c r="BC2496" s="3"/>
      <c r="BD2496" s="3"/>
      <c r="BE2496" s="3"/>
      <c r="BF2496" s="3"/>
      <c r="BG2496" s="3"/>
      <c r="BH2496" s="3"/>
      <c r="BI2496" s="3"/>
      <c r="BJ2496" s="3"/>
      <c r="BK2496" s="3"/>
      <c r="BL2496" s="3"/>
      <c r="BM2496" s="3"/>
      <c r="BN2496" s="3"/>
      <c r="BO2496" s="3"/>
      <c r="BP2496" s="29"/>
      <c r="BQ2496" s="34"/>
      <c r="BR2496" s="34"/>
      <c r="BS2496" s="34"/>
      <c r="BT2496" s="34"/>
      <c r="BU2496" s="34"/>
      <c r="BV2496" s="34"/>
      <c r="BW2496" s="34"/>
      <c r="BX2496" s="34"/>
      <c r="BY2496" s="31"/>
      <c r="BZ2496" s="31"/>
      <c r="CA2496" s="31"/>
      <c r="CB2496" s="31"/>
      <c r="CC2496" s="31"/>
      <c r="CD2496" s="31"/>
      <c r="CE2496" s="31"/>
      <c r="CF2496" s="31"/>
      <c r="CG2496" s="31"/>
      <c r="CH2496" s="31"/>
      <c r="CI2496" s="31"/>
      <c r="CJ2496" s="3"/>
      <c r="CK2496" s="3"/>
      <c r="CL2496" s="3"/>
      <c r="CM2496" s="3"/>
      <c r="CN2496" s="3"/>
      <c r="CO2496" s="3"/>
      <c r="CP2496" s="3"/>
      <c r="CQ2496" s="3"/>
      <c r="CR2496" s="3"/>
      <c r="CS2496" s="3"/>
      <c r="CT2496" s="3"/>
      <c r="CU2496" s="3"/>
    </row>
    <row r="2497" spans="1:99" x14ac:dyDescent="0.15">
      <c r="A2497" s="3"/>
      <c r="B2497" s="3"/>
      <c r="C2497" s="3"/>
      <c r="D2497" s="3"/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4"/>
      <c r="AD2497" s="3"/>
      <c r="AE2497" s="3"/>
      <c r="AF2497" s="3"/>
      <c r="AG2497" s="3"/>
      <c r="AH2497" s="3"/>
      <c r="AI2497" s="3"/>
      <c r="AJ2497" s="3"/>
      <c r="AK2497" s="3"/>
      <c r="AL2497" s="3"/>
      <c r="AM2497" s="1"/>
      <c r="AN2497" s="3"/>
      <c r="AO2497" s="3"/>
      <c r="AP2497" s="3"/>
      <c r="AQ2497" s="3"/>
      <c r="AR2497" s="3"/>
      <c r="AS2497" s="3"/>
      <c r="AT2497" s="3"/>
      <c r="AU2497" s="3"/>
      <c r="AV2497" s="3"/>
      <c r="AW2497" s="3"/>
      <c r="AX2497" s="3"/>
      <c r="AY2497" s="30"/>
      <c r="AZ2497" s="3"/>
      <c r="BA2497" s="3"/>
      <c r="BB2497" s="3"/>
      <c r="BC2497" s="3"/>
      <c r="BD2497" s="3"/>
      <c r="BE2497" s="3"/>
      <c r="BF2497" s="3"/>
      <c r="BG2497" s="3"/>
      <c r="BH2497" s="3"/>
      <c r="BI2497" s="3"/>
      <c r="BJ2497" s="3"/>
      <c r="BK2497" s="3"/>
      <c r="BL2497" s="3"/>
      <c r="BM2497" s="3"/>
      <c r="BN2497" s="3"/>
      <c r="BO2497" s="3"/>
      <c r="BP2497" s="29"/>
      <c r="BQ2497" s="34"/>
      <c r="BR2497" s="34"/>
      <c r="BS2497" s="34"/>
      <c r="BT2497" s="34"/>
      <c r="BU2497" s="34"/>
      <c r="BV2497" s="34"/>
      <c r="BW2497" s="34"/>
      <c r="BX2497" s="34"/>
      <c r="BY2497" s="31"/>
      <c r="BZ2497" s="31"/>
      <c r="CA2497" s="31"/>
      <c r="CB2497" s="31"/>
      <c r="CC2497" s="31"/>
      <c r="CD2497" s="31"/>
      <c r="CE2497" s="31"/>
      <c r="CF2497" s="31"/>
      <c r="CG2497" s="31"/>
      <c r="CH2497" s="31"/>
      <c r="CI2497" s="31"/>
      <c r="CJ2497" s="3"/>
      <c r="CK2497" s="3"/>
      <c r="CL2497" s="3"/>
      <c r="CM2497" s="3"/>
      <c r="CN2497" s="3"/>
      <c r="CO2497" s="3"/>
      <c r="CP2497" s="3"/>
      <c r="CQ2497" s="3"/>
      <c r="CR2497" s="3"/>
      <c r="CS2497" s="3"/>
      <c r="CT2497" s="3"/>
      <c r="CU2497" s="3"/>
    </row>
    <row r="2498" spans="1:99" x14ac:dyDescent="0.15">
      <c r="A2498" s="3"/>
      <c r="B2498" s="3"/>
      <c r="C2498" s="3"/>
      <c r="D2498" s="3"/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4"/>
      <c r="AD2498" s="3"/>
      <c r="AE2498" s="3"/>
      <c r="AF2498" s="3"/>
      <c r="AG2498" s="3"/>
      <c r="AH2498" s="3"/>
      <c r="AI2498" s="3"/>
      <c r="AJ2498" s="3"/>
      <c r="AK2498" s="3"/>
      <c r="AL2498" s="3"/>
      <c r="AM2498" s="1"/>
      <c r="AN2498" s="3"/>
      <c r="AO2498" s="3"/>
      <c r="AP2498" s="3"/>
      <c r="AQ2498" s="3"/>
      <c r="AR2498" s="3"/>
      <c r="AS2498" s="3"/>
      <c r="AT2498" s="3"/>
      <c r="AU2498" s="3"/>
      <c r="AV2498" s="3"/>
      <c r="AW2498" s="3"/>
      <c r="AX2498" s="3"/>
      <c r="AY2498" s="30"/>
      <c r="AZ2498" s="3"/>
      <c r="BA2498" s="3"/>
      <c r="BB2498" s="3"/>
      <c r="BC2498" s="3"/>
      <c r="BD2498" s="3"/>
      <c r="BE2498" s="3"/>
      <c r="BF2498" s="3"/>
      <c r="BG2498" s="3"/>
      <c r="BH2498" s="3"/>
      <c r="BI2498" s="3"/>
      <c r="BJ2498" s="3"/>
      <c r="BK2498" s="3"/>
      <c r="BL2498" s="3"/>
      <c r="BM2498" s="3"/>
      <c r="BN2498" s="3"/>
      <c r="BO2498" s="3"/>
      <c r="BP2498" s="29"/>
      <c r="BQ2498" s="34"/>
      <c r="BR2498" s="34"/>
      <c r="BS2498" s="34"/>
      <c r="BT2498" s="34"/>
      <c r="BU2498" s="34"/>
      <c r="BV2498" s="34"/>
      <c r="BW2498" s="34"/>
      <c r="BX2498" s="34"/>
      <c r="BY2498" s="31"/>
      <c r="BZ2498" s="31"/>
      <c r="CA2498" s="31"/>
      <c r="CB2498" s="31"/>
      <c r="CC2498" s="31"/>
      <c r="CD2498" s="31"/>
      <c r="CE2498" s="31"/>
      <c r="CF2498" s="31"/>
      <c r="CG2498" s="31"/>
      <c r="CH2498" s="31"/>
      <c r="CI2498" s="31"/>
      <c r="CJ2498" s="3"/>
      <c r="CK2498" s="3"/>
      <c r="CL2498" s="3"/>
      <c r="CM2498" s="3"/>
      <c r="CN2498" s="3"/>
      <c r="CO2498" s="3"/>
      <c r="CP2498" s="3"/>
      <c r="CQ2498" s="3"/>
      <c r="CR2498" s="3"/>
      <c r="CS2498" s="3"/>
      <c r="CT2498" s="3"/>
      <c r="CU2498" s="3"/>
    </row>
    <row r="2499" spans="1:99" x14ac:dyDescent="0.15">
      <c r="A2499" s="3"/>
      <c r="B2499" s="3"/>
      <c r="C2499" s="3"/>
      <c r="D2499" s="3"/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4"/>
      <c r="AD2499" s="3"/>
      <c r="AE2499" s="3"/>
      <c r="AF2499" s="3"/>
      <c r="AG2499" s="3"/>
      <c r="AH2499" s="3"/>
      <c r="AI2499" s="3"/>
      <c r="AJ2499" s="3"/>
      <c r="AK2499" s="3"/>
      <c r="AL2499" s="3"/>
      <c r="AM2499" s="1"/>
      <c r="AN2499" s="3"/>
      <c r="AO2499" s="3"/>
      <c r="AP2499" s="3"/>
      <c r="AQ2499" s="3"/>
      <c r="AR2499" s="3"/>
      <c r="AS2499" s="3"/>
      <c r="AT2499" s="3"/>
      <c r="AU2499" s="3"/>
      <c r="AV2499" s="3"/>
      <c r="AW2499" s="3"/>
      <c r="AX2499" s="3"/>
      <c r="AY2499" s="30"/>
      <c r="AZ2499" s="3"/>
      <c r="BA2499" s="3"/>
      <c r="BB2499" s="3"/>
      <c r="BC2499" s="3"/>
      <c r="BD2499" s="3"/>
      <c r="BE2499" s="3"/>
      <c r="BF2499" s="3"/>
      <c r="BG2499" s="3"/>
      <c r="BH2499" s="3"/>
      <c r="BI2499" s="3"/>
      <c r="BJ2499" s="3"/>
      <c r="BK2499" s="3"/>
      <c r="BL2499" s="3"/>
      <c r="BM2499" s="3"/>
      <c r="BN2499" s="3"/>
      <c r="BO2499" s="3"/>
      <c r="BP2499" s="29"/>
      <c r="BQ2499" s="34"/>
      <c r="BR2499" s="34"/>
      <c r="BS2499" s="34"/>
      <c r="BT2499" s="34"/>
      <c r="BU2499" s="34"/>
      <c r="BV2499" s="34"/>
      <c r="BW2499" s="34"/>
      <c r="BX2499" s="34"/>
      <c r="BY2499" s="31"/>
      <c r="BZ2499" s="31"/>
      <c r="CA2499" s="31"/>
      <c r="CB2499" s="31"/>
      <c r="CC2499" s="31"/>
      <c r="CD2499" s="31"/>
      <c r="CE2499" s="31"/>
      <c r="CF2499" s="31"/>
      <c r="CG2499" s="31"/>
      <c r="CH2499" s="31"/>
      <c r="CI2499" s="31"/>
      <c r="CJ2499" s="3"/>
      <c r="CK2499" s="3"/>
      <c r="CL2499" s="3"/>
      <c r="CM2499" s="3"/>
      <c r="CN2499" s="3"/>
      <c r="CO2499" s="3"/>
      <c r="CP2499" s="3"/>
      <c r="CQ2499" s="3"/>
      <c r="CR2499" s="3"/>
      <c r="CS2499" s="3"/>
      <c r="CT2499" s="3"/>
      <c r="CU2499" s="3"/>
    </row>
    <row r="2500" spans="1:99" x14ac:dyDescent="0.15">
      <c r="A2500" s="3"/>
      <c r="B2500" s="3"/>
      <c r="C2500" s="3"/>
      <c r="D2500" s="3"/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4"/>
      <c r="AD2500" s="3"/>
      <c r="AE2500" s="3"/>
      <c r="AF2500" s="3"/>
      <c r="AG2500" s="3"/>
      <c r="AH2500" s="3"/>
      <c r="AI2500" s="3"/>
      <c r="AJ2500" s="3"/>
      <c r="AK2500" s="3"/>
      <c r="AL2500" s="3"/>
      <c r="AM2500" s="1"/>
      <c r="AN2500" s="3"/>
      <c r="AO2500" s="3"/>
      <c r="AP2500" s="3"/>
      <c r="AQ2500" s="3"/>
      <c r="AR2500" s="3"/>
      <c r="AS2500" s="3"/>
      <c r="AT2500" s="3"/>
      <c r="AU2500" s="3"/>
      <c r="AV2500" s="3"/>
      <c r="AW2500" s="3"/>
      <c r="AX2500" s="3"/>
      <c r="AY2500" s="30"/>
      <c r="AZ2500" s="3"/>
      <c r="BA2500" s="3"/>
      <c r="BB2500" s="3"/>
      <c r="BC2500" s="3"/>
      <c r="BD2500" s="3"/>
      <c r="BE2500" s="3"/>
      <c r="BF2500" s="3"/>
      <c r="BG2500" s="3"/>
      <c r="BH2500" s="3"/>
      <c r="BI2500" s="3"/>
      <c r="BJ2500" s="3"/>
      <c r="BK2500" s="3"/>
      <c r="BL2500" s="3"/>
      <c r="BM2500" s="3"/>
      <c r="BN2500" s="3"/>
      <c r="BO2500" s="3"/>
      <c r="BP2500" s="29"/>
      <c r="BQ2500" s="34"/>
      <c r="BR2500" s="34"/>
      <c r="BS2500" s="34"/>
      <c r="BT2500" s="34"/>
      <c r="BU2500" s="34"/>
      <c r="BV2500" s="34"/>
      <c r="BW2500" s="34"/>
      <c r="BX2500" s="34"/>
      <c r="BY2500" s="31"/>
      <c r="BZ2500" s="31"/>
      <c r="CA2500" s="31"/>
      <c r="CB2500" s="31"/>
      <c r="CC2500" s="31"/>
      <c r="CD2500" s="31"/>
      <c r="CE2500" s="31"/>
      <c r="CF2500" s="31"/>
      <c r="CG2500" s="31"/>
      <c r="CH2500" s="31"/>
      <c r="CI2500" s="31"/>
      <c r="CJ2500" s="3"/>
      <c r="CK2500" s="3"/>
      <c r="CL2500" s="3"/>
      <c r="CM2500" s="3"/>
      <c r="CN2500" s="3"/>
      <c r="CO2500" s="3"/>
      <c r="CP2500" s="3"/>
      <c r="CQ2500" s="3"/>
      <c r="CR2500" s="3"/>
      <c r="CS2500" s="3"/>
      <c r="CT2500" s="3"/>
      <c r="CU2500" s="3"/>
    </row>
    <row r="2501" spans="1:99" x14ac:dyDescent="0.15">
      <c r="A2501" s="3"/>
      <c r="B2501" s="3"/>
      <c r="C2501" s="3"/>
      <c r="D2501" s="3"/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4"/>
      <c r="AD2501" s="3"/>
      <c r="AE2501" s="3"/>
      <c r="AF2501" s="3"/>
      <c r="AG2501" s="3"/>
      <c r="AH2501" s="3"/>
      <c r="AI2501" s="3"/>
      <c r="AJ2501" s="3"/>
      <c r="AK2501" s="3"/>
      <c r="AL2501" s="3"/>
      <c r="AM2501" s="1"/>
      <c r="AN2501" s="3"/>
      <c r="AO2501" s="3"/>
      <c r="AP2501" s="3"/>
      <c r="AQ2501" s="3"/>
      <c r="AR2501" s="3"/>
      <c r="AS2501" s="3"/>
      <c r="AT2501" s="3"/>
      <c r="AU2501" s="3"/>
      <c r="AV2501" s="3"/>
      <c r="AW2501" s="3"/>
      <c r="AX2501" s="3"/>
      <c r="AY2501" s="30"/>
      <c r="AZ2501" s="3"/>
      <c r="BA2501" s="3"/>
      <c r="BB2501" s="3"/>
      <c r="BC2501" s="3"/>
      <c r="BD2501" s="3"/>
      <c r="BE2501" s="3"/>
      <c r="BF2501" s="3"/>
      <c r="BG2501" s="3"/>
      <c r="BH2501" s="3"/>
      <c r="BI2501" s="3"/>
      <c r="BJ2501" s="3"/>
      <c r="BK2501" s="3"/>
      <c r="BL2501" s="3"/>
      <c r="BM2501" s="3"/>
      <c r="BN2501" s="3"/>
      <c r="BO2501" s="3"/>
      <c r="BP2501" s="29"/>
      <c r="BQ2501" s="34"/>
      <c r="BR2501" s="34"/>
      <c r="BS2501" s="34"/>
      <c r="BT2501" s="34"/>
      <c r="BU2501" s="34"/>
      <c r="BV2501" s="34"/>
      <c r="BW2501" s="34"/>
      <c r="BX2501" s="34"/>
      <c r="BY2501" s="31"/>
      <c r="BZ2501" s="31"/>
      <c r="CA2501" s="31"/>
      <c r="CB2501" s="31"/>
      <c r="CC2501" s="31"/>
      <c r="CD2501" s="31"/>
      <c r="CE2501" s="31"/>
      <c r="CF2501" s="31"/>
      <c r="CG2501" s="31"/>
      <c r="CH2501" s="31"/>
      <c r="CI2501" s="31"/>
      <c r="CJ2501" s="3"/>
      <c r="CK2501" s="3"/>
      <c r="CL2501" s="3"/>
      <c r="CM2501" s="3"/>
      <c r="CN2501" s="3"/>
      <c r="CO2501" s="3"/>
      <c r="CP2501" s="3"/>
      <c r="CQ2501" s="3"/>
      <c r="CR2501" s="3"/>
      <c r="CS2501" s="3"/>
      <c r="CT2501" s="3"/>
      <c r="CU2501" s="3"/>
    </row>
    <row r="2502" spans="1:99" x14ac:dyDescent="0.15">
      <c r="A2502" s="3"/>
      <c r="B2502" s="3"/>
      <c r="C2502" s="3"/>
      <c r="D2502" s="3"/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4"/>
      <c r="AD2502" s="3"/>
      <c r="AE2502" s="3"/>
      <c r="AF2502" s="3"/>
      <c r="AG2502" s="3"/>
      <c r="AH2502" s="3"/>
      <c r="AI2502" s="3"/>
      <c r="AJ2502" s="3"/>
      <c r="AK2502" s="3"/>
      <c r="AL2502" s="3"/>
      <c r="AM2502" s="1"/>
      <c r="AN2502" s="3"/>
      <c r="AO2502" s="3"/>
      <c r="AP2502" s="3"/>
      <c r="AQ2502" s="3"/>
      <c r="AR2502" s="3"/>
      <c r="AS2502" s="3"/>
      <c r="AT2502" s="3"/>
      <c r="AU2502" s="3"/>
      <c r="AV2502" s="3"/>
      <c r="AW2502" s="3"/>
      <c r="AX2502" s="3"/>
      <c r="AY2502" s="30"/>
      <c r="AZ2502" s="3"/>
      <c r="BA2502" s="3"/>
      <c r="BB2502" s="3"/>
      <c r="BC2502" s="3"/>
      <c r="BD2502" s="3"/>
      <c r="BE2502" s="3"/>
      <c r="BF2502" s="3"/>
      <c r="BG2502" s="3"/>
      <c r="BH2502" s="3"/>
      <c r="BI2502" s="3"/>
      <c r="BJ2502" s="3"/>
      <c r="BK2502" s="3"/>
      <c r="BL2502" s="3"/>
      <c r="BM2502" s="3"/>
      <c r="BN2502" s="3"/>
      <c r="BO2502" s="3"/>
      <c r="BP2502" s="29"/>
      <c r="BQ2502" s="34"/>
      <c r="BR2502" s="34"/>
      <c r="BS2502" s="34"/>
      <c r="BT2502" s="34"/>
      <c r="BU2502" s="34"/>
      <c r="BV2502" s="34"/>
      <c r="BW2502" s="34"/>
      <c r="BX2502" s="34"/>
      <c r="BY2502" s="31"/>
      <c r="BZ2502" s="31"/>
      <c r="CA2502" s="31"/>
      <c r="CB2502" s="31"/>
      <c r="CC2502" s="31"/>
      <c r="CD2502" s="31"/>
      <c r="CE2502" s="31"/>
      <c r="CF2502" s="31"/>
      <c r="CG2502" s="31"/>
      <c r="CH2502" s="31"/>
      <c r="CI2502" s="31"/>
      <c r="CJ2502" s="3"/>
      <c r="CK2502" s="3"/>
      <c r="CL2502" s="3"/>
      <c r="CM2502" s="3"/>
      <c r="CN2502" s="3"/>
      <c r="CO2502" s="3"/>
      <c r="CP2502" s="3"/>
      <c r="CQ2502" s="3"/>
      <c r="CR2502" s="3"/>
      <c r="CS2502" s="3"/>
      <c r="CT2502" s="3"/>
      <c r="CU2502" s="3"/>
    </row>
    <row r="2503" spans="1:99" x14ac:dyDescent="0.15">
      <c r="A2503" s="3"/>
      <c r="B2503" s="3"/>
      <c r="C2503" s="3"/>
      <c r="D2503" s="3"/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4"/>
      <c r="AD2503" s="3"/>
      <c r="AE2503" s="3"/>
      <c r="AF2503" s="3"/>
      <c r="AG2503" s="3"/>
      <c r="AH2503" s="3"/>
      <c r="AI2503" s="3"/>
      <c r="AJ2503" s="3"/>
      <c r="AK2503" s="3"/>
      <c r="AL2503" s="3"/>
      <c r="AM2503" s="1"/>
      <c r="AN2503" s="3"/>
      <c r="AO2503" s="3"/>
      <c r="AP2503" s="3"/>
      <c r="AQ2503" s="3"/>
      <c r="AR2503" s="3"/>
      <c r="AS2503" s="3"/>
      <c r="AT2503" s="3"/>
      <c r="AU2503" s="3"/>
      <c r="AV2503" s="3"/>
      <c r="AW2503" s="3"/>
      <c r="AX2503" s="3"/>
      <c r="AY2503" s="30"/>
      <c r="AZ2503" s="3"/>
      <c r="BA2503" s="3"/>
      <c r="BB2503" s="3"/>
      <c r="BC2503" s="3"/>
      <c r="BD2503" s="3"/>
      <c r="BE2503" s="3"/>
      <c r="BF2503" s="3"/>
      <c r="BG2503" s="3"/>
      <c r="BH2503" s="3"/>
      <c r="BI2503" s="3"/>
      <c r="BJ2503" s="3"/>
      <c r="BK2503" s="3"/>
      <c r="BL2503" s="3"/>
      <c r="BM2503" s="3"/>
      <c r="BN2503" s="3"/>
      <c r="BO2503" s="3"/>
      <c r="BP2503" s="29"/>
      <c r="BQ2503" s="34"/>
      <c r="BR2503" s="34"/>
      <c r="BS2503" s="34"/>
      <c r="BT2503" s="34"/>
      <c r="BU2503" s="34"/>
      <c r="BV2503" s="34"/>
      <c r="BW2503" s="34"/>
      <c r="BX2503" s="34"/>
      <c r="BY2503" s="31"/>
      <c r="BZ2503" s="31"/>
      <c r="CA2503" s="31"/>
      <c r="CB2503" s="31"/>
      <c r="CC2503" s="31"/>
      <c r="CD2503" s="31"/>
      <c r="CE2503" s="31"/>
      <c r="CF2503" s="31"/>
      <c r="CG2503" s="31"/>
      <c r="CH2503" s="31"/>
      <c r="CI2503" s="31"/>
      <c r="CJ2503" s="3"/>
      <c r="CK2503" s="3"/>
      <c r="CL2503" s="3"/>
      <c r="CM2503" s="3"/>
      <c r="CN2503" s="3"/>
      <c r="CO2503" s="3"/>
      <c r="CP2503" s="3"/>
      <c r="CQ2503" s="3"/>
      <c r="CR2503" s="3"/>
      <c r="CS2503" s="3"/>
      <c r="CT2503" s="3"/>
      <c r="CU2503" s="3"/>
    </row>
    <row r="2504" spans="1:99" x14ac:dyDescent="0.15">
      <c r="A2504" s="3"/>
      <c r="B2504" s="3"/>
      <c r="C2504" s="3"/>
      <c r="D2504" s="3"/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4"/>
      <c r="AD2504" s="3"/>
      <c r="AE2504" s="3"/>
      <c r="AF2504" s="3"/>
      <c r="AG2504" s="3"/>
      <c r="AH2504" s="3"/>
      <c r="AI2504" s="3"/>
      <c r="AJ2504" s="3"/>
      <c r="AK2504" s="3"/>
      <c r="AL2504" s="3"/>
      <c r="AM2504" s="1"/>
      <c r="AN2504" s="3"/>
      <c r="AO2504" s="3"/>
      <c r="AP2504" s="3"/>
      <c r="AQ2504" s="3"/>
      <c r="AR2504" s="3"/>
      <c r="AS2504" s="3"/>
      <c r="AT2504" s="3"/>
      <c r="AU2504" s="3"/>
      <c r="AV2504" s="3"/>
      <c r="AW2504" s="3"/>
      <c r="AX2504" s="3"/>
      <c r="AY2504" s="30"/>
      <c r="AZ2504" s="3"/>
      <c r="BA2504" s="3"/>
      <c r="BB2504" s="3"/>
      <c r="BC2504" s="3"/>
      <c r="BD2504" s="3"/>
      <c r="BE2504" s="3"/>
      <c r="BF2504" s="3"/>
      <c r="BG2504" s="3"/>
      <c r="BH2504" s="3"/>
      <c r="BI2504" s="3"/>
      <c r="BJ2504" s="3"/>
      <c r="BK2504" s="3"/>
      <c r="BL2504" s="3"/>
      <c r="BM2504" s="3"/>
      <c r="BN2504" s="3"/>
      <c r="BO2504" s="3"/>
      <c r="BP2504" s="29"/>
      <c r="BQ2504" s="34"/>
      <c r="BR2504" s="34"/>
      <c r="BS2504" s="34"/>
      <c r="BT2504" s="34"/>
      <c r="BU2504" s="34"/>
      <c r="BV2504" s="34"/>
      <c r="BW2504" s="34"/>
      <c r="BX2504" s="34"/>
      <c r="BY2504" s="31"/>
      <c r="BZ2504" s="31"/>
      <c r="CA2504" s="31"/>
      <c r="CB2504" s="31"/>
      <c r="CC2504" s="31"/>
      <c r="CD2504" s="31"/>
      <c r="CE2504" s="31"/>
      <c r="CF2504" s="31"/>
      <c r="CG2504" s="31"/>
      <c r="CH2504" s="31"/>
      <c r="CI2504" s="31"/>
      <c r="CJ2504" s="3"/>
      <c r="CK2504" s="3"/>
      <c r="CL2504" s="3"/>
      <c r="CM2504" s="3"/>
      <c r="CN2504" s="3"/>
      <c r="CO2504" s="3"/>
      <c r="CP2504" s="3"/>
      <c r="CQ2504" s="3"/>
      <c r="CR2504" s="3"/>
      <c r="CS2504" s="3"/>
      <c r="CT2504" s="3"/>
      <c r="CU2504" s="3"/>
    </row>
    <row r="2505" spans="1:99" x14ac:dyDescent="0.15">
      <c r="A2505" s="3"/>
      <c r="B2505" s="3"/>
      <c r="C2505" s="3"/>
      <c r="D2505" s="3"/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4"/>
      <c r="AD2505" s="3"/>
      <c r="AE2505" s="3"/>
      <c r="AF2505" s="3"/>
      <c r="AG2505" s="3"/>
      <c r="AH2505" s="3"/>
      <c r="AI2505" s="3"/>
      <c r="AJ2505" s="3"/>
      <c r="AK2505" s="3"/>
      <c r="AL2505" s="3"/>
      <c r="AM2505" s="1"/>
      <c r="AN2505" s="3"/>
      <c r="AO2505" s="3"/>
      <c r="AP2505" s="3"/>
      <c r="AQ2505" s="3"/>
      <c r="AR2505" s="3"/>
      <c r="AS2505" s="3"/>
      <c r="AT2505" s="3"/>
      <c r="AU2505" s="3"/>
      <c r="AV2505" s="3"/>
      <c r="AW2505" s="3"/>
      <c r="AX2505" s="3"/>
      <c r="AY2505" s="30"/>
      <c r="AZ2505" s="3"/>
      <c r="BA2505" s="3"/>
      <c r="BB2505" s="3"/>
      <c r="BC2505" s="3"/>
      <c r="BD2505" s="3"/>
      <c r="BE2505" s="3"/>
      <c r="BF2505" s="3"/>
      <c r="BG2505" s="3"/>
      <c r="BH2505" s="3"/>
      <c r="BI2505" s="3"/>
      <c r="BJ2505" s="3"/>
      <c r="BK2505" s="3"/>
      <c r="BL2505" s="3"/>
      <c r="BM2505" s="3"/>
      <c r="BN2505" s="3"/>
      <c r="BO2505" s="3"/>
      <c r="BP2505" s="29"/>
      <c r="BQ2505" s="34"/>
      <c r="BR2505" s="34"/>
      <c r="BS2505" s="34"/>
      <c r="BT2505" s="34"/>
      <c r="BU2505" s="34"/>
      <c r="BV2505" s="34"/>
      <c r="BW2505" s="34"/>
      <c r="BX2505" s="34"/>
      <c r="BY2505" s="31"/>
      <c r="BZ2505" s="31"/>
      <c r="CA2505" s="31"/>
      <c r="CB2505" s="31"/>
      <c r="CC2505" s="31"/>
      <c r="CD2505" s="31"/>
      <c r="CE2505" s="31"/>
      <c r="CF2505" s="31"/>
      <c r="CG2505" s="31"/>
      <c r="CH2505" s="31"/>
      <c r="CI2505" s="31"/>
      <c r="CJ2505" s="3"/>
      <c r="CK2505" s="3"/>
      <c r="CL2505" s="3"/>
      <c r="CM2505" s="3"/>
      <c r="CN2505" s="3"/>
      <c r="CO2505" s="3"/>
      <c r="CP2505" s="3"/>
      <c r="CQ2505" s="3"/>
      <c r="CR2505" s="3"/>
      <c r="CS2505" s="3"/>
      <c r="CT2505" s="3"/>
      <c r="CU2505" s="3"/>
    </row>
    <row r="2506" spans="1:99" x14ac:dyDescent="0.15">
      <c r="A2506" s="3"/>
      <c r="B2506" s="3"/>
      <c r="C2506" s="3"/>
      <c r="D2506" s="3"/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4"/>
      <c r="AD2506" s="3"/>
      <c r="AE2506" s="3"/>
      <c r="AF2506" s="3"/>
      <c r="AG2506" s="3"/>
      <c r="AH2506" s="3"/>
      <c r="AI2506" s="3"/>
      <c r="AJ2506" s="3"/>
      <c r="AK2506" s="3"/>
      <c r="AL2506" s="3"/>
      <c r="AM2506" s="1"/>
      <c r="AN2506" s="3"/>
      <c r="AO2506" s="3"/>
      <c r="AP2506" s="3"/>
      <c r="AQ2506" s="3"/>
      <c r="AR2506" s="3"/>
      <c r="AS2506" s="3"/>
      <c r="AT2506" s="3"/>
      <c r="AU2506" s="3"/>
      <c r="AV2506" s="3"/>
      <c r="AW2506" s="3"/>
      <c r="AX2506" s="3"/>
      <c r="AY2506" s="30"/>
      <c r="AZ2506" s="3"/>
      <c r="BA2506" s="3"/>
      <c r="BB2506" s="3"/>
      <c r="BC2506" s="3"/>
      <c r="BD2506" s="3"/>
      <c r="BE2506" s="3"/>
      <c r="BF2506" s="3"/>
      <c r="BG2506" s="3"/>
      <c r="BH2506" s="3"/>
      <c r="BI2506" s="3"/>
      <c r="BJ2506" s="3"/>
      <c r="BK2506" s="3"/>
      <c r="BL2506" s="3"/>
      <c r="BM2506" s="3"/>
      <c r="BN2506" s="3"/>
      <c r="BO2506" s="3"/>
      <c r="BP2506" s="29"/>
      <c r="BQ2506" s="34"/>
      <c r="BR2506" s="34"/>
      <c r="BS2506" s="34"/>
      <c r="BT2506" s="34"/>
      <c r="BU2506" s="34"/>
      <c r="BV2506" s="34"/>
      <c r="BW2506" s="34"/>
      <c r="BX2506" s="34"/>
      <c r="BY2506" s="31"/>
      <c r="BZ2506" s="31"/>
      <c r="CA2506" s="31"/>
      <c r="CB2506" s="31"/>
      <c r="CC2506" s="31"/>
      <c r="CD2506" s="31"/>
      <c r="CE2506" s="31"/>
      <c r="CF2506" s="31"/>
      <c r="CG2506" s="31"/>
      <c r="CH2506" s="31"/>
      <c r="CI2506" s="31"/>
      <c r="CJ2506" s="3"/>
      <c r="CK2506" s="3"/>
      <c r="CL2506" s="3"/>
      <c r="CM2506" s="3"/>
      <c r="CN2506" s="3"/>
      <c r="CO2506" s="3"/>
      <c r="CP2506" s="3"/>
      <c r="CQ2506" s="3"/>
      <c r="CR2506" s="3"/>
      <c r="CS2506" s="3"/>
      <c r="CT2506" s="3"/>
      <c r="CU2506" s="3"/>
    </row>
    <row r="2507" spans="1:99" x14ac:dyDescent="0.15">
      <c r="A2507" s="3"/>
      <c r="B2507" s="3"/>
      <c r="C2507" s="3"/>
      <c r="D2507" s="3"/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4"/>
      <c r="AD2507" s="3"/>
      <c r="AE2507" s="3"/>
      <c r="AF2507" s="3"/>
      <c r="AG2507" s="3"/>
      <c r="AH2507" s="3"/>
      <c r="AI2507" s="3"/>
      <c r="AJ2507" s="3"/>
      <c r="AK2507" s="3"/>
      <c r="AL2507" s="3"/>
      <c r="AM2507" s="1"/>
      <c r="AN2507" s="3"/>
      <c r="AO2507" s="3"/>
      <c r="AP2507" s="3"/>
      <c r="AQ2507" s="3"/>
      <c r="AR2507" s="3"/>
      <c r="AS2507" s="3"/>
      <c r="AT2507" s="3"/>
      <c r="AU2507" s="3"/>
      <c r="AV2507" s="3"/>
      <c r="AW2507" s="3"/>
      <c r="AX2507" s="3"/>
      <c r="AY2507" s="30"/>
      <c r="AZ2507" s="3"/>
      <c r="BA2507" s="3"/>
      <c r="BB2507" s="3"/>
      <c r="BC2507" s="3"/>
      <c r="BD2507" s="3"/>
      <c r="BE2507" s="3"/>
      <c r="BF2507" s="3"/>
      <c r="BG2507" s="3"/>
      <c r="BH2507" s="3"/>
      <c r="BI2507" s="3"/>
      <c r="BJ2507" s="3"/>
      <c r="BK2507" s="3"/>
      <c r="BL2507" s="3"/>
      <c r="BM2507" s="3"/>
      <c r="BN2507" s="3"/>
      <c r="BO2507" s="3"/>
      <c r="BP2507" s="29"/>
      <c r="BQ2507" s="34"/>
      <c r="BR2507" s="34"/>
      <c r="BS2507" s="34"/>
      <c r="BT2507" s="34"/>
      <c r="BU2507" s="34"/>
      <c r="BV2507" s="34"/>
      <c r="BW2507" s="34"/>
      <c r="BX2507" s="34"/>
      <c r="BY2507" s="31"/>
      <c r="BZ2507" s="31"/>
      <c r="CA2507" s="31"/>
      <c r="CB2507" s="31"/>
      <c r="CC2507" s="31"/>
      <c r="CD2507" s="31"/>
      <c r="CE2507" s="31"/>
      <c r="CF2507" s="31"/>
      <c r="CG2507" s="31"/>
      <c r="CH2507" s="31"/>
      <c r="CI2507" s="31"/>
      <c r="CJ2507" s="3"/>
      <c r="CK2507" s="3"/>
      <c r="CL2507" s="3"/>
      <c r="CM2507" s="3"/>
      <c r="CN2507" s="3"/>
      <c r="CO2507" s="3"/>
      <c r="CP2507" s="3"/>
      <c r="CQ2507" s="3"/>
      <c r="CR2507" s="3"/>
      <c r="CS2507" s="3"/>
      <c r="CT2507" s="3"/>
      <c r="CU2507" s="3"/>
    </row>
    <row r="2508" spans="1:99" x14ac:dyDescent="0.15">
      <c r="A2508" s="3"/>
      <c r="B2508" s="3"/>
      <c r="C2508" s="3"/>
      <c r="D2508" s="3"/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4"/>
      <c r="AD2508" s="3"/>
      <c r="AE2508" s="3"/>
      <c r="AF2508" s="3"/>
      <c r="AG2508" s="3"/>
      <c r="AH2508" s="3"/>
      <c r="AI2508" s="3"/>
      <c r="AJ2508" s="3"/>
      <c r="AK2508" s="3"/>
      <c r="AL2508" s="3"/>
      <c r="AM2508" s="1"/>
      <c r="AN2508" s="3"/>
      <c r="AO2508" s="3"/>
      <c r="AP2508" s="3"/>
      <c r="AQ2508" s="3"/>
      <c r="AR2508" s="3"/>
      <c r="AS2508" s="3"/>
      <c r="AT2508" s="3"/>
      <c r="AU2508" s="3"/>
      <c r="AV2508" s="3"/>
      <c r="AW2508" s="3"/>
      <c r="AX2508" s="3"/>
      <c r="AY2508" s="30"/>
      <c r="AZ2508" s="3"/>
      <c r="BA2508" s="3"/>
      <c r="BB2508" s="3"/>
      <c r="BC2508" s="3"/>
      <c r="BD2508" s="3"/>
      <c r="BE2508" s="3"/>
      <c r="BF2508" s="3"/>
      <c r="BG2508" s="3"/>
      <c r="BH2508" s="3"/>
      <c r="BI2508" s="3"/>
      <c r="BJ2508" s="3"/>
      <c r="BK2508" s="3"/>
      <c r="BL2508" s="3"/>
      <c r="BM2508" s="3"/>
      <c r="BN2508" s="3"/>
      <c r="BO2508" s="3"/>
      <c r="BP2508" s="29"/>
      <c r="BQ2508" s="34"/>
      <c r="BR2508" s="34"/>
      <c r="BS2508" s="34"/>
      <c r="BT2508" s="34"/>
      <c r="BU2508" s="34"/>
      <c r="BV2508" s="34"/>
      <c r="BW2508" s="34"/>
      <c r="BX2508" s="34"/>
      <c r="BY2508" s="31"/>
      <c r="BZ2508" s="31"/>
      <c r="CA2508" s="31"/>
      <c r="CB2508" s="31"/>
      <c r="CC2508" s="31"/>
      <c r="CD2508" s="31"/>
      <c r="CE2508" s="31"/>
      <c r="CF2508" s="31"/>
      <c r="CG2508" s="31"/>
      <c r="CH2508" s="31"/>
      <c r="CI2508" s="31"/>
      <c r="CJ2508" s="3"/>
      <c r="CK2508" s="3"/>
      <c r="CL2508" s="3"/>
      <c r="CM2508" s="3"/>
      <c r="CN2508" s="3"/>
      <c r="CO2508" s="3"/>
      <c r="CP2508" s="3"/>
      <c r="CQ2508" s="3"/>
      <c r="CR2508" s="3"/>
      <c r="CS2508" s="3"/>
      <c r="CT2508" s="3"/>
      <c r="CU2508" s="3"/>
    </row>
    <row r="2509" spans="1:99" x14ac:dyDescent="0.15">
      <c r="A2509" s="3"/>
      <c r="B2509" s="3"/>
      <c r="C2509" s="3"/>
      <c r="D2509" s="3"/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4"/>
      <c r="AD2509" s="3"/>
      <c r="AE2509" s="3"/>
      <c r="AF2509" s="3"/>
      <c r="AG2509" s="3"/>
      <c r="AH2509" s="3"/>
      <c r="AI2509" s="3"/>
      <c r="AJ2509" s="3"/>
      <c r="AK2509" s="3"/>
      <c r="AL2509" s="3"/>
      <c r="AM2509" s="1"/>
      <c r="AN2509" s="3"/>
      <c r="AO2509" s="3"/>
      <c r="AP2509" s="3"/>
      <c r="AQ2509" s="3"/>
      <c r="AR2509" s="3"/>
      <c r="AS2509" s="3"/>
      <c r="AT2509" s="3"/>
      <c r="AU2509" s="3"/>
      <c r="AV2509" s="3"/>
      <c r="AW2509" s="3"/>
      <c r="AX2509" s="3"/>
      <c r="AY2509" s="30"/>
      <c r="AZ2509" s="3"/>
      <c r="BA2509" s="3"/>
      <c r="BB2509" s="3"/>
      <c r="BC2509" s="3"/>
      <c r="BD2509" s="3"/>
      <c r="BE2509" s="3"/>
      <c r="BF2509" s="3"/>
      <c r="BG2509" s="3"/>
      <c r="BH2509" s="3"/>
      <c r="BI2509" s="3"/>
      <c r="BJ2509" s="3"/>
      <c r="BK2509" s="3"/>
      <c r="BL2509" s="3"/>
      <c r="BM2509" s="3"/>
      <c r="BN2509" s="3"/>
      <c r="BO2509" s="3"/>
      <c r="BP2509" s="29"/>
      <c r="BQ2509" s="34"/>
      <c r="BR2509" s="34"/>
      <c r="BS2509" s="34"/>
      <c r="BT2509" s="34"/>
      <c r="BU2509" s="34"/>
      <c r="BV2509" s="34"/>
      <c r="BW2509" s="34"/>
      <c r="BX2509" s="34"/>
      <c r="BY2509" s="31"/>
      <c r="BZ2509" s="31"/>
      <c r="CA2509" s="31"/>
      <c r="CB2509" s="31"/>
      <c r="CC2509" s="31"/>
      <c r="CD2509" s="31"/>
      <c r="CE2509" s="31"/>
      <c r="CF2509" s="31"/>
      <c r="CG2509" s="31"/>
      <c r="CH2509" s="31"/>
      <c r="CI2509" s="31"/>
      <c r="CJ2509" s="3"/>
      <c r="CK2509" s="3"/>
      <c r="CL2509" s="3"/>
      <c r="CM2509" s="3"/>
      <c r="CN2509" s="3"/>
      <c r="CO2509" s="3"/>
      <c r="CP2509" s="3"/>
      <c r="CQ2509" s="3"/>
      <c r="CR2509" s="3"/>
      <c r="CS2509" s="3"/>
      <c r="CT2509" s="3"/>
      <c r="CU2509" s="3"/>
    </row>
    <row r="2510" spans="1:99" x14ac:dyDescent="0.15">
      <c r="A2510" s="3"/>
      <c r="B2510" s="3"/>
      <c r="C2510" s="3"/>
      <c r="D2510" s="3"/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4"/>
      <c r="AD2510" s="3"/>
      <c r="AE2510" s="3"/>
      <c r="AF2510" s="3"/>
      <c r="AG2510" s="3"/>
      <c r="AH2510" s="3"/>
      <c r="AI2510" s="3"/>
      <c r="AJ2510" s="3"/>
      <c r="AK2510" s="3"/>
      <c r="AL2510" s="3"/>
      <c r="AM2510" s="1"/>
      <c r="AN2510" s="3"/>
      <c r="AO2510" s="3"/>
      <c r="AP2510" s="3"/>
      <c r="AQ2510" s="3"/>
      <c r="AR2510" s="3"/>
      <c r="AS2510" s="3"/>
      <c r="AT2510" s="3"/>
      <c r="AU2510" s="3"/>
      <c r="AV2510" s="3"/>
      <c r="AW2510" s="3"/>
      <c r="AX2510" s="3"/>
      <c r="AY2510" s="30"/>
      <c r="AZ2510" s="3"/>
      <c r="BA2510" s="3"/>
      <c r="BB2510" s="3"/>
      <c r="BC2510" s="3"/>
      <c r="BD2510" s="3"/>
      <c r="BE2510" s="3"/>
      <c r="BF2510" s="3"/>
      <c r="BG2510" s="3"/>
      <c r="BH2510" s="3"/>
      <c r="BI2510" s="3"/>
      <c r="BJ2510" s="3"/>
      <c r="BK2510" s="3"/>
      <c r="BL2510" s="3"/>
      <c r="BM2510" s="3"/>
      <c r="BN2510" s="3"/>
      <c r="BO2510" s="3"/>
      <c r="BP2510" s="29"/>
      <c r="BQ2510" s="34"/>
      <c r="BR2510" s="34"/>
      <c r="BS2510" s="34"/>
      <c r="BT2510" s="34"/>
      <c r="BU2510" s="34"/>
      <c r="BV2510" s="34"/>
      <c r="BW2510" s="34"/>
      <c r="BX2510" s="34"/>
      <c r="BY2510" s="31"/>
      <c r="BZ2510" s="31"/>
      <c r="CA2510" s="31"/>
      <c r="CB2510" s="31"/>
      <c r="CC2510" s="31"/>
      <c r="CD2510" s="31"/>
      <c r="CE2510" s="31"/>
      <c r="CF2510" s="31"/>
      <c r="CG2510" s="31"/>
      <c r="CH2510" s="31"/>
      <c r="CI2510" s="31"/>
      <c r="CJ2510" s="3"/>
      <c r="CK2510" s="3"/>
      <c r="CL2510" s="3"/>
      <c r="CM2510" s="3"/>
      <c r="CN2510" s="3"/>
      <c r="CO2510" s="3"/>
      <c r="CP2510" s="3"/>
      <c r="CQ2510" s="3"/>
      <c r="CR2510" s="3"/>
      <c r="CS2510" s="3"/>
      <c r="CT2510" s="3"/>
      <c r="CU2510" s="3"/>
    </row>
    <row r="2511" spans="1:99" x14ac:dyDescent="0.15">
      <c r="A2511" s="3"/>
      <c r="B2511" s="3"/>
      <c r="C2511" s="3"/>
      <c r="D2511" s="3"/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4"/>
      <c r="AD2511" s="3"/>
      <c r="AE2511" s="3"/>
      <c r="AF2511" s="3"/>
      <c r="AG2511" s="3"/>
      <c r="AH2511" s="3"/>
      <c r="AI2511" s="3"/>
      <c r="AJ2511" s="3"/>
      <c r="AK2511" s="3"/>
      <c r="AL2511" s="3"/>
      <c r="AM2511" s="1"/>
      <c r="AN2511" s="3"/>
      <c r="AO2511" s="3"/>
      <c r="AP2511" s="3"/>
      <c r="AQ2511" s="3"/>
      <c r="AR2511" s="3"/>
      <c r="AS2511" s="3"/>
      <c r="AT2511" s="3"/>
      <c r="AU2511" s="3"/>
      <c r="AV2511" s="3"/>
      <c r="AW2511" s="3"/>
      <c r="AX2511" s="3"/>
      <c r="AY2511" s="30"/>
      <c r="AZ2511" s="3"/>
      <c r="BA2511" s="3"/>
      <c r="BB2511" s="3"/>
      <c r="BC2511" s="3"/>
      <c r="BD2511" s="3"/>
      <c r="BE2511" s="3"/>
      <c r="BF2511" s="3"/>
      <c r="BG2511" s="3"/>
      <c r="BH2511" s="3"/>
      <c r="BI2511" s="3"/>
      <c r="BJ2511" s="3"/>
      <c r="BK2511" s="3"/>
      <c r="BL2511" s="3"/>
      <c r="BM2511" s="3"/>
      <c r="BN2511" s="3"/>
      <c r="BO2511" s="3"/>
      <c r="BP2511" s="29"/>
      <c r="BQ2511" s="34"/>
      <c r="BR2511" s="34"/>
      <c r="BS2511" s="34"/>
      <c r="BT2511" s="34"/>
      <c r="BU2511" s="34"/>
      <c r="BV2511" s="34"/>
      <c r="BW2511" s="34"/>
      <c r="BX2511" s="34"/>
      <c r="BY2511" s="31"/>
      <c r="BZ2511" s="31"/>
      <c r="CA2511" s="31"/>
      <c r="CB2511" s="31"/>
      <c r="CC2511" s="31"/>
      <c r="CD2511" s="31"/>
      <c r="CE2511" s="31"/>
      <c r="CF2511" s="31"/>
      <c r="CG2511" s="31"/>
      <c r="CH2511" s="31"/>
      <c r="CI2511" s="31"/>
      <c r="CJ2511" s="3"/>
      <c r="CK2511" s="3"/>
      <c r="CL2511" s="3"/>
      <c r="CM2511" s="3"/>
      <c r="CN2511" s="3"/>
      <c r="CO2511" s="3"/>
      <c r="CP2511" s="3"/>
      <c r="CQ2511" s="3"/>
      <c r="CR2511" s="3"/>
      <c r="CS2511" s="3"/>
      <c r="CT2511" s="3"/>
      <c r="CU2511" s="3"/>
    </row>
    <row r="2512" spans="1:99" x14ac:dyDescent="0.15">
      <c r="A2512" s="3"/>
      <c r="B2512" s="3"/>
      <c r="C2512" s="3"/>
      <c r="D2512" s="3"/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4"/>
      <c r="AD2512" s="3"/>
      <c r="AE2512" s="3"/>
      <c r="AF2512" s="3"/>
      <c r="AG2512" s="3"/>
      <c r="AH2512" s="3"/>
      <c r="AI2512" s="3"/>
      <c r="AJ2512" s="3"/>
      <c r="AK2512" s="3"/>
      <c r="AL2512" s="3"/>
      <c r="AM2512" s="1"/>
      <c r="AN2512" s="3"/>
      <c r="AO2512" s="3"/>
      <c r="AP2512" s="3"/>
      <c r="AQ2512" s="3"/>
      <c r="AR2512" s="3"/>
      <c r="AS2512" s="3"/>
      <c r="AT2512" s="3"/>
      <c r="AU2512" s="3"/>
      <c r="AV2512" s="3"/>
      <c r="AW2512" s="3"/>
      <c r="AX2512" s="3"/>
      <c r="AY2512" s="30"/>
      <c r="AZ2512" s="3"/>
      <c r="BA2512" s="3"/>
      <c r="BB2512" s="3"/>
      <c r="BC2512" s="3"/>
      <c r="BD2512" s="3"/>
      <c r="BE2512" s="3"/>
      <c r="BF2512" s="3"/>
      <c r="BG2512" s="3"/>
      <c r="BH2512" s="3"/>
      <c r="BI2512" s="3"/>
      <c r="BJ2512" s="3"/>
      <c r="BK2512" s="3"/>
      <c r="BL2512" s="3"/>
      <c r="BM2512" s="3"/>
      <c r="BN2512" s="3"/>
      <c r="BO2512" s="3"/>
      <c r="BP2512" s="29"/>
      <c r="BQ2512" s="34"/>
      <c r="BR2512" s="34"/>
      <c r="BS2512" s="34"/>
      <c r="BT2512" s="34"/>
      <c r="BU2512" s="34"/>
      <c r="BV2512" s="34"/>
      <c r="BW2512" s="34"/>
      <c r="BX2512" s="34"/>
      <c r="BY2512" s="31"/>
      <c r="BZ2512" s="31"/>
      <c r="CA2512" s="31"/>
      <c r="CB2512" s="31"/>
      <c r="CC2512" s="31"/>
      <c r="CD2512" s="31"/>
      <c r="CE2512" s="31"/>
      <c r="CF2512" s="31"/>
      <c r="CG2512" s="31"/>
      <c r="CH2512" s="31"/>
      <c r="CI2512" s="31"/>
      <c r="CJ2512" s="3"/>
      <c r="CK2512" s="3"/>
      <c r="CL2512" s="3"/>
      <c r="CM2512" s="3"/>
      <c r="CN2512" s="3"/>
      <c r="CO2512" s="3"/>
      <c r="CP2512" s="3"/>
      <c r="CQ2512" s="3"/>
      <c r="CR2512" s="3"/>
      <c r="CS2512" s="3"/>
      <c r="CT2512" s="3"/>
      <c r="CU2512" s="3"/>
    </row>
    <row r="2513" spans="1:99" x14ac:dyDescent="0.15">
      <c r="A2513" s="3"/>
      <c r="B2513" s="3"/>
      <c r="C2513" s="3"/>
      <c r="D2513" s="3"/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4"/>
      <c r="AD2513" s="3"/>
      <c r="AE2513" s="3"/>
      <c r="AF2513" s="3"/>
      <c r="AG2513" s="3"/>
      <c r="AH2513" s="3"/>
      <c r="AI2513" s="3"/>
      <c r="AJ2513" s="3"/>
      <c r="AK2513" s="3"/>
      <c r="AL2513" s="3"/>
      <c r="AM2513" s="1"/>
      <c r="AN2513" s="3"/>
      <c r="AO2513" s="3"/>
      <c r="AP2513" s="3"/>
      <c r="AQ2513" s="3"/>
      <c r="AR2513" s="3"/>
      <c r="AS2513" s="3"/>
      <c r="AT2513" s="3"/>
      <c r="AU2513" s="3"/>
      <c r="AV2513" s="3"/>
      <c r="AW2513" s="3"/>
      <c r="AX2513" s="3"/>
      <c r="AY2513" s="30"/>
      <c r="AZ2513" s="3"/>
      <c r="BA2513" s="3"/>
      <c r="BB2513" s="3"/>
      <c r="BC2513" s="3"/>
      <c r="BD2513" s="3"/>
      <c r="BE2513" s="3"/>
      <c r="BF2513" s="3"/>
      <c r="BG2513" s="3"/>
      <c r="BH2513" s="3"/>
      <c r="BI2513" s="3"/>
      <c r="BJ2513" s="3"/>
      <c r="BK2513" s="3"/>
      <c r="BL2513" s="3"/>
      <c r="BM2513" s="3"/>
      <c r="BN2513" s="3"/>
      <c r="BO2513" s="3"/>
      <c r="BP2513" s="29"/>
      <c r="BQ2513" s="34"/>
      <c r="BR2513" s="34"/>
      <c r="BS2513" s="34"/>
      <c r="BT2513" s="34"/>
      <c r="BU2513" s="34"/>
      <c r="BV2513" s="34"/>
      <c r="BW2513" s="34"/>
      <c r="BX2513" s="34"/>
      <c r="BY2513" s="31"/>
      <c r="BZ2513" s="31"/>
      <c r="CA2513" s="31"/>
      <c r="CB2513" s="31"/>
      <c r="CC2513" s="31"/>
      <c r="CD2513" s="31"/>
      <c r="CE2513" s="31"/>
      <c r="CF2513" s="31"/>
      <c r="CG2513" s="31"/>
      <c r="CH2513" s="31"/>
      <c r="CI2513" s="31"/>
      <c r="CJ2513" s="3"/>
      <c r="CK2513" s="3"/>
      <c r="CL2513" s="3"/>
      <c r="CM2513" s="3"/>
      <c r="CN2513" s="3"/>
      <c r="CO2513" s="3"/>
      <c r="CP2513" s="3"/>
      <c r="CQ2513" s="3"/>
      <c r="CR2513" s="3"/>
      <c r="CS2513" s="3"/>
      <c r="CT2513" s="3"/>
      <c r="CU2513" s="3"/>
    </row>
    <row r="2514" spans="1:99" x14ac:dyDescent="0.15">
      <c r="A2514" s="3"/>
      <c r="B2514" s="3"/>
      <c r="C2514" s="3"/>
      <c r="D2514" s="3"/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4"/>
      <c r="AD2514" s="3"/>
      <c r="AE2514" s="3"/>
      <c r="AF2514" s="3"/>
      <c r="AG2514" s="3"/>
      <c r="AH2514" s="3"/>
      <c r="AI2514" s="3"/>
      <c r="AJ2514" s="3"/>
      <c r="AK2514" s="3"/>
      <c r="AL2514" s="3"/>
      <c r="AM2514" s="1"/>
      <c r="AN2514" s="3"/>
      <c r="AO2514" s="3"/>
      <c r="AP2514" s="3"/>
      <c r="AQ2514" s="3"/>
      <c r="AR2514" s="3"/>
      <c r="AS2514" s="3"/>
      <c r="AT2514" s="3"/>
      <c r="AU2514" s="3"/>
      <c r="AV2514" s="3"/>
      <c r="AW2514" s="3"/>
      <c r="AX2514" s="3"/>
      <c r="AY2514" s="30"/>
      <c r="AZ2514" s="3"/>
      <c r="BA2514" s="3"/>
      <c r="BB2514" s="3"/>
      <c r="BC2514" s="3"/>
      <c r="BD2514" s="3"/>
      <c r="BE2514" s="3"/>
      <c r="BF2514" s="3"/>
      <c r="BG2514" s="3"/>
      <c r="BH2514" s="3"/>
      <c r="BI2514" s="3"/>
      <c r="BJ2514" s="3"/>
      <c r="BK2514" s="3"/>
      <c r="BL2514" s="3"/>
      <c r="BM2514" s="3"/>
      <c r="BN2514" s="3"/>
      <c r="BO2514" s="3"/>
      <c r="BP2514" s="29"/>
      <c r="BQ2514" s="34"/>
      <c r="BR2514" s="34"/>
      <c r="BS2514" s="34"/>
      <c r="BT2514" s="34"/>
      <c r="BU2514" s="34"/>
      <c r="BV2514" s="34"/>
      <c r="BW2514" s="34"/>
      <c r="BX2514" s="34"/>
      <c r="BY2514" s="31"/>
      <c r="BZ2514" s="31"/>
      <c r="CA2514" s="31"/>
      <c r="CB2514" s="31"/>
      <c r="CC2514" s="31"/>
      <c r="CD2514" s="31"/>
      <c r="CE2514" s="31"/>
      <c r="CF2514" s="31"/>
      <c r="CG2514" s="31"/>
      <c r="CH2514" s="31"/>
      <c r="CI2514" s="31"/>
      <c r="CJ2514" s="3"/>
      <c r="CK2514" s="3"/>
      <c r="CL2514" s="3"/>
      <c r="CM2514" s="3"/>
      <c r="CN2514" s="3"/>
      <c r="CO2514" s="3"/>
      <c r="CP2514" s="3"/>
      <c r="CQ2514" s="3"/>
      <c r="CR2514" s="3"/>
      <c r="CS2514" s="3"/>
      <c r="CT2514" s="3"/>
      <c r="CU2514" s="3"/>
    </row>
    <row r="2515" spans="1:99" x14ac:dyDescent="0.15">
      <c r="A2515" s="3"/>
      <c r="B2515" s="3"/>
      <c r="C2515" s="3"/>
      <c r="D2515" s="3"/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4"/>
      <c r="AD2515" s="3"/>
      <c r="AE2515" s="3"/>
      <c r="AF2515" s="3"/>
      <c r="AG2515" s="3"/>
      <c r="AH2515" s="3"/>
      <c r="AI2515" s="3"/>
      <c r="AJ2515" s="3"/>
      <c r="AK2515" s="3"/>
      <c r="AL2515" s="3"/>
      <c r="AM2515" s="1"/>
      <c r="AN2515" s="3"/>
      <c r="AO2515" s="3"/>
      <c r="AP2515" s="3"/>
      <c r="AQ2515" s="3"/>
      <c r="AR2515" s="3"/>
      <c r="AS2515" s="3"/>
      <c r="AT2515" s="3"/>
      <c r="AU2515" s="3"/>
      <c r="AV2515" s="3"/>
      <c r="AW2515" s="3"/>
      <c r="AX2515" s="3"/>
      <c r="AY2515" s="30"/>
      <c r="AZ2515" s="3"/>
      <c r="BA2515" s="3"/>
      <c r="BB2515" s="3"/>
      <c r="BC2515" s="3"/>
      <c r="BD2515" s="3"/>
      <c r="BE2515" s="3"/>
      <c r="BF2515" s="3"/>
      <c r="BG2515" s="3"/>
      <c r="BH2515" s="3"/>
      <c r="BI2515" s="3"/>
      <c r="BJ2515" s="3"/>
      <c r="BK2515" s="3"/>
      <c r="BL2515" s="3"/>
      <c r="BM2515" s="3"/>
      <c r="BN2515" s="3"/>
      <c r="BO2515" s="3"/>
      <c r="BP2515" s="29"/>
      <c r="BQ2515" s="34"/>
      <c r="BR2515" s="34"/>
      <c r="BS2515" s="34"/>
      <c r="BT2515" s="34"/>
      <c r="BU2515" s="34"/>
      <c r="BV2515" s="34"/>
      <c r="BW2515" s="34"/>
      <c r="BX2515" s="34"/>
      <c r="BY2515" s="31"/>
      <c r="BZ2515" s="31"/>
      <c r="CA2515" s="31"/>
      <c r="CB2515" s="31"/>
      <c r="CC2515" s="31"/>
      <c r="CD2515" s="31"/>
      <c r="CE2515" s="31"/>
      <c r="CF2515" s="31"/>
      <c r="CG2515" s="31"/>
      <c r="CH2515" s="31"/>
      <c r="CI2515" s="31"/>
      <c r="CJ2515" s="3"/>
      <c r="CK2515" s="3"/>
      <c r="CL2515" s="3"/>
      <c r="CM2515" s="3"/>
      <c r="CN2515" s="3"/>
      <c r="CO2515" s="3"/>
      <c r="CP2515" s="3"/>
      <c r="CQ2515" s="3"/>
      <c r="CR2515" s="3"/>
      <c r="CS2515" s="3"/>
      <c r="CT2515" s="3"/>
      <c r="CU2515" s="3"/>
    </row>
    <row r="2516" spans="1:99" x14ac:dyDescent="0.15">
      <c r="A2516" s="3"/>
      <c r="B2516" s="3"/>
      <c r="C2516" s="3"/>
      <c r="D2516" s="3"/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4"/>
      <c r="AD2516" s="3"/>
      <c r="AE2516" s="3"/>
      <c r="AF2516" s="3"/>
      <c r="AG2516" s="3"/>
      <c r="AH2516" s="3"/>
      <c r="AI2516" s="3"/>
      <c r="AJ2516" s="3"/>
      <c r="AK2516" s="3"/>
      <c r="AL2516" s="3"/>
      <c r="AM2516" s="1"/>
      <c r="AN2516" s="3"/>
      <c r="AO2516" s="3"/>
      <c r="AP2516" s="3"/>
      <c r="AQ2516" s="3"/>
      <c r="AR2516" s="3"/>
      <c r="AS2516" s="3"/>
      <c r="AT2516" s="3"/>
      <c r="AU2516" s="3"/>
      <c r="AV2516" s="3"/>
      <c r="AW2516" s="3"/>
      <c r="AX2516" s="3"/>
      <c r="AY2516" s="30"/>
      <c r="AZ2516" s="3"/>
      <c r="BA2516" s="3"/>
      <c r="BB2516" s="3"/>
      <c r="BC2516" s="3"/>
      <c r="BD2516" s="3"/>
      <c r="BE2516" s="3"/>
      <c r="BF2516" s="3"/>
      <c r="BG2516" s="3"/>
      <c r="BH2516" s="3"/>
      <c r="BI2516" s="3"/>
      <c r="BJ2516" s="3"/>
      <c r="BK2516" s="3"/>
      <c r="BL2516" s="3"/>
      <c r="BM2516" s="3"/>
      <c r="BN2516" s="3"/>
      <c r="BO2516" s="3"/>
      <c r="BP2516" s="29"/>
      <c r="BQ2516" s="34"/>
      <c r="BR2516" s="34"/>
      <c r="BS2516" s="34"/>
      <c r="BT2516" s="34"/>
      <c r="BU2516" s="34"/>
      <c r="BV2516" s="34"/>
      <c r="BW2516" s="34"/>
      <c r="BX2516" s="34"/>
      <c r="BY2516" s="31"/>
      <c r="BZ2516" s="31"/>
      <c r="CA2516" s="31"/>
      <c r="CB2516" s="31"/>
      <c r="CC2516" s="31"/>
      <c r="CD2516" s="31"/>
      <c r="CE2516" s="31"/>
      <c r="CF2516" s="31"/>
      <c r="CG2516" s="31"/>
      <c r="CH2516" s="31"/>
      <c r="CI2516" s="31"/>
      <c r="CJ2516" s="3"/>
      <c r="CK2516" s="3"/>
      <c r="CL2516" s="3"/>
      <c r="CM2516" s="3"/>
      <c r="CN2516" s="3"/>
      <c r="CO2516" s="3"/>
      <c r="CP2516" s="3"/>
      <c r="CQ2516" s="3"/>
      <c r="CR2516" s="3"/>
      <c r="CS2516" s="3"/>
      <c r="CT2516" s="3"/>
      <c r="CU2516" s="3"/>
    </row>
    <row r="2517" spans="1:99" x14ac:dyDescent="0.15">
      <c r="A2517" s="3"/>
      <c r="B2517" s="3"/>
      <c r="C2517" s="3"/>
      <c r="D2517" s="3"/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4"/>
      <c r="AD2517" s="3"/>
      <c r="AE2517" s="3"/>
      <c r="AF2517" s="3"/>
      <c r="AG2517" s="3"/>
      <c r="AH2517" s="3"/>
      <c r="AI2517" s="3"/>
      <c r="AJ2517" s="3"/>
      <c r="AK2517" s="3"/>
      <c r="AL2517" s="3"/>
      <c r="AM2517" s="1"/>
      <c r="AN2517" s="3"/>
      <c r="AO2517" s="3"/>
      <c r="AP2517" s="3"/>
      <c r="AQ2517" s="3"/>
      <c r="AR2517" s="3"/>
      <c r="AS2517" s="3"/>
      <c r="AT2517" s="3"/>
      <c r="AU2517" s="3"/>
      <c r="AV2517" s="3"/>
      <c r="AW2517" s="3"/>
      <c r="AX2517" s="3"/>
      <c r="AY2517" s="30"/>
      <c r="AZ2517" s="3"/>
      <c r="BA2517" s="3"/>
      <c r="BB2517" s="3"/>
      <c r="BC2517" s="3"/>
      <c r="BD2517" s="3"/>
      <c r="BE2517" s="3"/>
      <c r="BF2517" s="3"/>
      <c r="BG2517" s="3"/>
      <c r="BH2517" s="3"/>
      <c r="BI2517" s="3"/>
      <c r="BJ2517" s="3"/>
      <c r="BK2517" s="3"/>
      <c r="BL2517" s="3"/>
      <c r="BM2517" s="3"/>
      <c r="BN2517" s="3"/>
      <c r="BO2517" s="3"/>
      <c r="BP2517" s="29"/>
      <c r="BQ2517" s="34"/>
      <c r="BR2517" s="34"/>
      <c r="BS2517" s="34"/>
      <c r="BT2517" s="34"/>
      <c r="BU2517" s="34"/>
      <c r="BV2517" s="34"/>
      <c r="BW2517" s="34"/>
      <c r="BX2517" s="34"/>
      <c r="BY2517" s="31"/>
      <c r="BZ2517" s="31"/>
      <c r="CA2517" s="31"/>
      <c r="CB2517" s="31"/>
      <c r="CC2517" s="31"/>
      <c r="CD2517" s="31"/>
      <c r="CE2517" s="31"/>
      <c r="CF2517" s="31"/>
      <c r="CG2517" s="31"/>
      <c r="CH2517" s="31"/>
      <c r="CI2517" s="31"/>
      <c r="CJ2517" s="3"/>
      <c r="CK2517" s="3"/>
      <c r="CL2517" s="3"/>
      <c r="CM2517" s="3"/>
      <c r="CN2517" s="3"/>
      <c r="CO2517" s="3"/>
      <c r="CP2517" s="3"/>
      <c r="CQ2517" s="3"/>
      <c r="CR2517" s="3"/>
      <c r="CS2517" s="3"/>
      <c r="CT2517" s="3"/>
      <c r="CU2517" s="3"/>
    </row>
    <row r="2518" spans="1:99" x14ac:dyDescent="0.15">
      <c r="A2518" s="3"/>
      <c r="B2518" s="3"/>
      <c r="C2518" s="3"/>
      <c r="D2518" s="3"/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4"/>
      <c r="AD2518" s="3"/>
      <c r="AE2518" s="3"/>
      <c r="AF2518" s="3"/>
      <c r="AG2518" s="3"/>
      <c r="AH2518" s="3"/>
      <c r="AI2518" s="3"/>
      <c r="AJ2518" s="3"/>
      <c r="AK2518" s="3"/>
      <c r="AL2518" s="3"/>
      <c r="AM2518" s="1"/>
      <c r="AN2518" s="3"/>
      <c r="AO2518" s="3"/>
      <c r="AP2518" s="3"/>
      <c r="AQ2518" s="3"/>
      <c r="AR2518" s="3"/>
      <c r="AS2518" s="3"/>
      <c r="AT2518" s="3"/>
      <c r="AU2518" s="3"/>
      <c r="AV2518" s="3"/>
      <c r="AW2518" s="3"/>
      <c r="AX2518" s="3"/>
      <c r="AY2518" s="30"/>
      <c r="AZ2518" s="3"/>
      <c r="BA2518" s="3"/>
      <c r="BB2518" s="3"/>
      <c r="BC2518" s="3"/>
      <c r="BD2518" s="3"/>
      <c r="BE2518" s="3"/>
      <c r="BF2518" s="3"/>
      <c r="BG2518" s="3"/>
      <c r="BH2518" s="3"/>
      <c r="BI2518" s="3"/>
      <c r="BJ2518" s="3"/>
      <c r="BK2518" s="3"/>
      <c r="BL2518" s="3"/>
      <c r="BM2518" s="3"/>
      <c r="BN2518" s="3"/>
      <c r="BO2518" s="3"/>
      <c r="BP2518" s="29"/>
      <c r="BQ2518" s="34"/>
      <c r="BR2518" s="34"/>
      <c r="BS2518" s="34"/>
      <c r="BT2518" s="34"/>
      <c r="BU2518" s="34"/>
      <c r="BV2518" s="34"/>
      <c r="BW2518" s="34"/>
      <c r="BX2518" s="34"/>
      <c r="BY2518" s="31"/>
      <c r="BZ2518" s="31"/>
      <c r="CA2518" s="31"/>
      <c r="CB2518" s="31"/>
      <c r="CC2518" s="31"/>
      <c r="CD2518" s="31"/>
      <c r="CE2518" s="31"/>
      <c r="CF2518" s="31"/>
      <c r="CG2518" s="31"/>
      <c r="CH2518" s="31"/>
      <c r="CI2518" s="31"/>
      <c r="CJ2518" s="3"/>
      <c r="CK2518" s="3"/>
      <c r="CL2518" s="3"/>
      <c r="CM2518" s="3"/>
      <c r="CN2518" s="3"/>
      <c r="CO2518" s="3"/>
      <c r="CP2518" s="3"/>
      <c r="CQ2518" s="3"/>
      <c r="CR2518" s="3"/>
      <c r="CS2518" s="3"/>
      <c r="CT2518" s="3"/>
      <c r="CU2518" s="3"/>
    </row>
    <row r="2519" spans="1:99" x14ac:dyDescent="0.15">
      <c r="A2519" s="3"/>
      <c r="B2519" s="3"/>
      <c r="C2519" s="3"/>
      <c r="D2519" s="3"/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4"/>
      <c r="AD2519" s="3"/>
      <c r="AE2519" s="3"/>
      <c r="AF2519" s="3"/>
      <c r="AG2519" s="3"/>
      <c r="AH2519" s="3"/>
      <c r="AI2519" s="3"/>
      <c r="AJ2519" s="3"/>
      <c r="AK2519" s="3"/>
      <c r="AL2519" s="3"/>
      <c r="AM2519" s="1"/>
      <c r="AN2519" s="3"/>
      <c r="AO2519" s="3"/>
      <c r="AP2519" s="3"/>
      <c r="AQ2519" s="3"/>
      <c r="AR2519" s="3"/>
      <c r="AS2519" s="3"/>
      <c r="AT2519" s="3"/>
      <c r="AU2519" s="3"/>
      <c r="AV2519" s="3"/>
      <c r="AW2519" s="3"/>
      <c r="AX2519" s="3"/>
      <c r="AY2519" s="30"/>
      <c r="AZ2519" s="3"/>
      <c r="BA2519" s="3"/>
      <c r="BB2519" s="3"/>
      <c r="BC2519" s="3"/>
      <c r="BD2519" s="3"/>
      <c r="BE2519" s="3"/>
      <c r="BF2519" s="3"/>
      <c r="BG2519" s="3"/>
      <c r="BH2519" s="3"/>
      <c r="BI2519" s="3"/>
      <c r="BJ2519" s="3"/>
      <c r="BK2519" s="3"/>
      <c r="BL2519" s="3"/>
      <c r="BM2519" s="3"/>
      <c r="BN2519" s="3"/>
      <c r="BO2519" s="3"/>
      <c r="BP2519" s="29"/>
      <c r="BQ2519" s="34"/>
      <c r="BR2519" s="34"/>
      <c r="BS2519" s="34"/>
      <c r="BT2519" s="34"/>
      <c r="BU2519" s="34"/>
      <c r="BV2519" s="34"/>
      <c r="BW2519" s="34"/>
      <c r="BX2519" s="34"/>
      <c r="BY2519" s="31"/>
      <c r="BZ2519" s="31"/>
      <c r="CA2519" s="31"/>
      <c r="CB2519" s="31"/>
      <c r="CC2519" s="31"/>
      <c r="CD2519" s="31"/>
      <c r="CE2519" s="31"/>
      <c r="CF2519" s="31"/>
      <c r="CG2519" s="31"/>
      <c r="CH2519" s="31"/>
      <c r="CI2519" s="31"/>
      <c r="CJ2519" s="3"/>
      <c r="CK2519" s="3"/>
      <c r="CL2519" s="3"/>
      <c r="CM2519" s="3"/>
      <c r="CN2519" s="3"/>
      <c r="CO2519" s="3"/>
      <c r="CP2519" s="3"/>
      <c r="CQ2519" s="3"/>
      <c r="CR2519" s="3"/>
      <c r="CS2519" s="3"/>
      <c r="CT2519" s="3"/>
      <c r="CU2519" s="3"/>
    </row>
    <row r="2520" spans="1:99" x14ac:dyDescent="0.15">
      <c r="A2520" s="3"/>
      <c r="B2520" s="3"/>
      <c r="C2520" s="3"/>
      <c r="D2520" s="3"/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4"/>
      <c r="AD2520" s="3"/>
      <c r="AE2520" s="3"/>
      <c r="AF2520" s="3"/>
      <c r="AG2520" s="3"/>
      <c r="AH2520" s="3"/>
      <c r="AI2520" s="3"/>
      <c r="AJ2520" s="3"/>
      <c r="AK2520" s="3"/>
      <c r="AL2520" s="3"/>
      <c r="AM2520" s="1"/>
      <c r="AN2520" s="3"/>
      <c r="AO2520" s="3"/>
      <c r="AP2520" s="3"/>
      <c r="AQ2520" s="3"/>
      <c r="AR2520" s="3"/>
      <c r="AS2520" s="3"/>
      <c r="AT2520" s="3"/>
      <c r="AU2520" s="3"/>
      <c r="AV2520" s="3"/>
      <c r="AW2520" s="3"/>
      <c r="AX2520" s="3"/>
      <c r="AY2520" s="30"/>
      <c r="AZ2520" s="3"/>
      <c r="BA2520" s="3"/>
      <c r="BB2520" s="3"/>
      <c r="BC2520" s="3"/>
      <c r="BD2520" s="3"/>
      <c r="BE2520" s="3"/>
      <c r="BF2520" s="3"/>
      <c r="BG2520" s="3"/>
      <c r="BH2520" s="3"/>
      <c r="BI2520" s="3"/>
      <c r="BJ2520" s="3"/>
      <c r="BK2520" s="3"/>
      <c r="BL2520" s="3"/>
      <c r="BM2520" s="3"/>
      <c r="BN2520" s="3"/>
      <c r="BO2520" s="3"/>
      <c r="BP2520" s="29"/>
      <c r="BQ2520" s="34"/>
      <c r="BR2520" s="34"/>
      <c r="BS2520" s="34"/>
      <c r="BT2520" s="34"/>
      <c r="BU2520" s="34"/>
      <c r="BV2520" s="34"/>
      <c r="BW2520" s="34"/>
      <c r="BX2520" s="34"/>
      <c r="BY2520" s="31"/>
      <c r="BZ2520" s="31"/>
      <c r="CA2520" s="31"/>
      <c r="CB2520" s="31"/>
      <c r="CC2520" s="31"/>
      <c r="CD2520" s="31"/>
      <c r="CE2520" s="31"/>
      <c r="CF2520" s="31"/>
      <c r="CG2520" s="31"/>
      <c r="CH2520" s="31"/>
      <c r="CI2520" s="31"/>
      <c r="CJ2520" s="3"/>
      <c r="CK2520" s="3"/>
      <c r="CL2520" s="3"/>
      <c r="CM2520" s="3"/>
      <c r="CN2520" s="3"/>
      <c r="CO2520" s="3"/>
      <c r="CP2520" s="3"/>
      <c r="CQ2520" s="3"/>
      <c r="CR2520" s="3"/>
      <c r="CS2520" s="3"/>
      <c r="CT2520" s="3"/>
      <c r="CU2520" s="3"/>
    </row>
    <row r="2521" spans="1:99" x14ac:dyDescent="0.15">
      <c r="A2521" s="3"/>
      <c r="B2521" s="3"/>
      <c r="C2521" s="3"/>
      <c r="D2521" s="3"/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4"/>
      <c r="AD2521" s="3"/>
      <c r="AE2521" s="3"/>
      <c r="AF2521" s="3"/>
      <c r="AG2521" s="3"/>
      <c r="AH2521" s="3"/>
      <c r="AI2521" s="3"/>
      <c r="AJ2521" s="3"/>
      <c r="AK2521" s="3"/>
      <c r="AL2521" s="3"/>
      <c r="AM2521" s="1"/>
      <c r="AN2521" s="3"/>
      <c r="AO2521" s="3"/>
      <c r="AP2521" s="3"/>
      <c r="AQ2521" s="3"/>
      <c r="AR2521" s="3"/>
      <c r="AS2521" s="3"/>
      <c r="AT2521" s="3"/>
      <c r="AU2521" s="3"/>
      <c r="AV2521" s="3"/>
      <c r="AW2521" s="3"/>
      <c r="AX2521" s="3"/>
      <c r="AY2521" s="30"/>
      <c r="AZ2521" s="3"/>
      <c r="BA2521" s="3"/>
      <c r="BB2521" s="3"/>
      <c r="BC2521" s="3"/>
      <c r="BD2521" s="3"/>
      <c r="BE2521" s="3"/>
      <c r="BF2521" s="3"/>
      <c r="BG2521" s="3"/>
      <c r="BH2521" s="3"/>
      <c r="BI2521" s="3"/>
      <c r="BJ2521" s="3"/>
      <c r="BK2521" s="3"/>
      <c r="BL2521" s="3"/>
      <c r="BM2521" s="3"/>
      <c r="BN2521" s="3"/>
      <c r="BO2521" s="3"/>
      <c r="BP2521" s="29"/>
      <c r="BQ2521" s="34"/>
      <c r="BR2521" s="34"/>
      <c r="BS2521" s="34"/>
      <c r="BT2521" s="34"/>
      <c r="BU2521" s="34"/>
      <c r="BV2521" s="34"/>
      <c r="BW2521" s="34"/>
      <c r="BX2521" s="34"/>
      <c r="BY2521" s="31"/>
      <c r="BZ2521" s="31"/>
      <c r="CA2521" s="31"/>
      <c r="CB2521" s="31"/>
      <c r="CC2521" s="31"/>
      <c r="CD2521" s="31"/>
      <c r="CE2521" s="31"/>
      <c r="CF2521" s="31"/>
      <c r="CG2521" s="31"/>
      <c r="CH2521" s="31"/>
      <c r="CI2521" s="31"/>
      <c r="CJ2521" s="3"/>
      <c r="CK2521" s="3"/>
      <c r="CL2521" s="3"/>
      <c r="CM2521" s="3"/>
      <c r="CN2521" s="3"/>
      <c r="CO2521" s="3"/>
      <c r="CP2521" s="3"/>
      <c r="CQ2521" s="3"/>
      <c r="CR2521" s="3"/>
      <c r="CS2521" s="3"/>
      <c r="CT2521" s="3"/>
      <c r="CU2521" s="3"/>
    </row>
    <row r="2522" spans="1:99" x14ac:dyDescent="0.15">
      <c r="A2522" s="3"/>
      <c r="B2522" s="3"/>
      <c r="C2522" s="3"/>
      <c r="D2522" s="3"/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4"/>
      <c r="AD2522" s="3"/>
      <c r="AE2522" s="3"/>
      <c r="AF2522" s="3"/>
      <c r="AG2522" s="3"/>
      <c r="AH2522" s="3"/>
      <c r="AI2522" s="3"/>
      <c r="AJ2522" s="3"/>
      <c r="AK2522" s="3"/>
      <c r="AL2522" s="3"/>
      <c r="AM2522" s="1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  <c r="AX2522" s="3"/>
      <c r="AY2522" s="30"/>
      <c r="AZ2522" s="3"/>
      <c r="BA2522" s="3"/>
      <c r="BB2522" s="3"/>
      <c r="BC2522" s="3"/>
      <c r="BD2522" s="3"/>
      <c r="BE2522" s="3"/>
      <c r="BF2522" s="3"/>
      <c r="BG2522" s="3"/>
      <c r="BH2522" s="3"/>
      <c r="BI2522" s="3"/>
      <c r="BJ2522" s="3"/>
      <c r="BK2522" s="3"/>
      <c r="BL2522" s="3"/>
      <c r="BM2522" s="3"/>
      <c r="BN2522" s="3"/>
      <c r="BO2522" s="3"/>
      <c r="BP2522" s="29"/>
      <c r="BQ2522" s="34"/>
      <c r="BR2522" s="34"/>
      <c r="BS2522" s="34"/>
      <c r="BT2522" s="34"/>
      <c r="BU2522" s="34"/>
      <c r="BV2522" s="34"/>
      <c r="BW2522" s="34"/>
      <c r="BX2522" s="34"/>
      <c r="BY2522" s="31"/>
      <c r="BZ2522" s="31"/>
      <c r="CA2522" s="31"/>
      <c r="CB2522" s="31"/>
      <c r="CC2522" s="31"/>
      <c r="CD2522" s="31"/>
      <c r="CE2522" s="31"/>
      <c r="CF2522" s="31"/>
      <c r="CG2522" s="31"/>
      <c r="CH2522" s="31"/>
      <c r="CI2522" s="31"/>
      <c r="CJ2522" s="3"/>
      <c r="CK2522" s="3"/>
      <c r="CL2522" s="3"/>
      <c r="CM2522" s="3"/>
      <c r="CN2522" s="3"/>
      <c r="CO2522" s="3"/>
      <c r="CP2522" s="3"/>
      <c r="CQ2522" s="3"/>
      <c r="CR2522" s="3"/>
      <c r="CS2522" s="3"/>
      <c r="CT2522" s="3"/>
      <c r="CU2522" s="3"/>
    </row>
    <row r="2523" spans="1:99" x14ac:dyDescent="0.15">
      <c r="A2523" s="3"/>
      <c r="B2523" s="3"/>
      <c r="C2523" s="3"/>
      <c r="D2523" s="3"/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4"/>
      <c r="AD2523" s="3"/>
      <c r="AE2523" s="3"/>
      <c r="AF2523" s="3"/>
      <c r="AG2523" s="3"/>
      <c r="AH2523" s="3"/>
      <c r="AI2523" s="3"/>
      <c r="AJ2523" s="3"/>
      <c r="AK2523" s="3"/>
      <c r="AL2523" s="3"/>
      <c r="AM2523" s="1"/>
      <c r="AN2523" s="3"/>
      <c r="AO2523" s="3"/>
      <c r="AP2523" s="3"/>
      <c r="AQ2523" s="3"/>
      <c r="AR2523" s="3"/>
      <c r="AS2523" s="3"/>
      <c r="AT2523" s="3"/>
      <c r="AU2523" s="3"/>
      <c r="AV2523" s="3"/>
      <c r="AW2523" s="3"/>
      <c r="AX2523" s="3"/>
      <c r="AY2523" s="30"/>
      <c r="AZ2523" s="3"/>
      <c r="BA2523" s="3"/>
      <c r="BB2523" s="3"/>
      <c r="BC2523" s="3"/>
      <c r="BD2523" s="3"/>
      <c r="BE2523" s="3"/>
      <c r="BF2523" s="3"/>
      <c r="BG2523" s="3"/>
      <c r="BH2523" s="3"/>
      <c r="BI2523" s="3"/>
      <c r="BJ2523" s="3"/>
      <c r="BK2523" s="3"/>
      <c r="BL2523" s="3"/>
      <c r="BM2523" s="3"/>
      <c r="BN2523" s="3"/>
      <c r="BO2523" s="3"/>
      <c r="BP2523" s="29"/>
      <c r="BQ2523" s="34"/>
      <c r="BR2523" s="34"/>
      <c r="BS2523" s="34"/>
      <c r="BT2523" s="34"/>
      <c r="BU2523" s="34"/>
      <c r="BV2523" s="34"/>
      <c r="BW2523" s="34"/>
      <c r="BX2523" s="34"/>
      <c r="BY2523" s="31"/>
      <c r="BZ2523" s="31"/>
      <c r="CA2523" s="31"/>
      <c r="CB2523" s="31"/>
      <c r="CC2523" s="31"/>
      <c r="CD2523" s="31"/>
      <c r="CE2523" s="31"/>
      <c r="CF2523" s="31"/>
      <c r="CG2523" s="31"/>
      <c r="CH2523" s="31"/>
      <c r="CI2523" s="31"/>
      <c r="CJ2523" s="3"/>
      <c r="CK2523" s="3"/>
      <c r="CL2523" s="3"/>
      <c r="CM2523" s="3"/>
      <c r="CN2523" s="3"/>
      <c r="CO2523" s="3"/>
      <c r="CP2523" s="3"/>
      <c r="CQ2523" s="3"/>
      <c r="CR2523" s="3"/>
      <c r="CS2523" s="3"/>
      <c r="CT2523" s="3"/>
      <c r="CU2523" s="3"/>
    </row>
    <row r="2524" spans="1:99" x14ac:dyDescent="0.15">
      <c r="A2524" s="3"/>
      <c r="B2524" s="3"/>
      <c r="C2524" s="3"/>
      <c r="D2524" s="3"/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4"/>
      <c r="AD2524" s="3"/>
      <c r="AE2524" s="3"/>
      <c r="AF2524" s="3"/>
      <c r="AG2524" s="3"/>
      <c r="AH2524" s="3"/>
      <c r="AI2524" s="3"/>
      <c r="AJ2524" s="3"/>
      <c r="AK2524" s="3"/>
      <c r="AL2524" s="3"/>
      <c r="AM2524" s="1"/>
      <c r="AN2524" s="3"/>
      <c r="AO2524" s="3"/>
      <c r="AP2524" s="3"/>
      <c r="AQ2524" s="3"/>
      <c r="AR2524" s="3"/>
      <c r="AS2524" s="3"/>
      <c r="AT2524" s="3"/>
      <c r="AU2524" s="3"/>
      <c r="AV2524" s="3"/>
      <c r="AW2524" s="3"/>
      <c r="AX2524" s="3"/>
      <c r="AY2524" s="30"/>
      <c r="AZ2524" s="3"/>
      <c r="BA2524" s="3"/>
      <c r="BB2524" s="3"/>
      <c r="BC2524" s="3"/>
      <c r="BD2524" s="3"/>
      <c r="BE2524" s="3"/>
      <c r="BF2524" s="3"/>
      <c r="BG2524" s="3"/>
      <c r="BH2524" s="3"/>
      <c r="BI2524" s="3"/>
      <c r="BJ2524" s="3"/>
      <c r="BK2524" s="3"/>
      <c r="BL2524" s="3"/>
      <c r="BM2524" s="3"/>
      <c r="BN2524" s="3"/>
      <c r="BO2524" s="3"/>
      <c r="BP2524" s="29"/>
      <c r="BQ2524" s="34"/>
      <c r="BR2524" s="34"/>
      <c r="BS2524" s="34"/>
      <c r="BT2524" s="34"/>
      <c r="BU2524" s="34"/>
      <c r="BV2524" s="34"/>
      <c r="BW2524" s="34"/>
      <c r="BX2524" s="34"/>
      <c r="BY2524" s="31"/>
      <c r="BZ2524" s="31"/>
      <c r="CA2524" s="31"/>
      <c r="CB2524" s="31"/>
      <c r="CC2524" s="31"/>
      <c r="CD2524" s="31"/>
      <c r="CE2524" s="31"/>
      <c r="CF2524" s="31"/>
      <c r="CG2524" s="31"/>
      <c r="CH2524" s="31"/>
      <c r="CI2524" s="31"/>
      <c r="CJ2524" s="3"/>
      <c r="CK2524" s="3"/>
      <c r="CL2524" s="3"/>
      <c r="CM2524" s="3"/>
      <c r="CN2524" s="3"/>
      <c r="CO2524" s="3"/>
      <c r="CP2524" s="3"/>
      <c r="CQ2524" s="3"/>
      <c r="CR2524" s="3"/>
      <c r="CS2524" s="3"/>
      <c r="CT2524" s="3"/>
      <c r="CU2524" s="3"/>
    </row>
    <row r="2525" spans="1:99" x14ac:dyDescent="0.15">
      <c r="A2525" s="3"/>
      <c r="B2525" s="3"/>
      <c r="C2525" s="3"/>
      <c r="D2525" s="3"/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4"/>
      <c r="AD2525" s="3"/>
      <c r="AE2525" s="3"/>
      <c r="AF2525" s="3"/>
      <c r="AG2525" s="3"/>
      <c r="AH2525" s="3"/>
      <c r="AI2525" s="3"/>
      <c r="AJ2525" s="3"/>
      <c r="AK2525" s="3"/>
      <c r="AL2525" s="3"/>
      <c r="AM2525" s="1"/>
      <c r="AN2525" s="3"/>
      <c r="AO2525" s="3"/>
      <c r="AP2525" s="3"/>
      <c r="AQ2525" s="3"/>
      <c r="AR2525" s="3"/>
      <c r="AS2525" s="3"/>
      <c r="AT2525" s="3"/>
      <c r="AU2525" s="3"/>
      <c r="AV2525" s="3"/>
      <c r="AW2525" s="3"/>
      <c r="AX2525" s="3"/>
      <c r="AY2525" s="30"/>
      <c r="AZ2525" s="3"/>
      <c r="BA2525" s="3"/>
      <c r="BB2525" s="3"/>
      <c r="BC2525" s="3"/>
      <c r="BD2525" s="3"/>
      <c r="BE2525" s="3"/>
      <c r="BF2525" s="3"/>
      <c r="BG2525" s="3"/>
      <c r="BH2525" s="3"/>
      <c r="BI2525" s="3"/>
      <c r="BJ2525" s="3"/>
      <c r="BK2525" s="3"/>
      <c r="BL2525" s="3"/>
      <c r="BM2525" s="3"/>
      <c r="BN2525" s="3"/>
      <c r="BO2525" s="3"/>
      <c r="BP2525" s="29"/>
      <c r="BQ2525" s="34"/>
      <c r="BR2525" s="34"/>
      <c r="BS2525" s="34"/>
      <c r="BT2525" s="34"/>
      <c r="BU2525" s="34"/>
      <c r="BV2525" s="34"/>
      <c r="BW2525" s="34"/>
      <c r="BX2525" s="34"/>
      <c r="BY2525" s="31"/>
      <c r="BZ2525" s="31"/>
      <c r="CA2525" s="31"/>
      <c r="CB2525" s="31"/>
      <c r="CC2525" s="31"/>
      <c r="CD2525" s="31"/>
      <c r="CE2525" s="31"/>
      <c r="CF2525" s="31"/>
      <c r="CG2525" s="31"/>
      <c r="CH2525" s="31"/>
      <c r="CI2525" s="31"/>
      <c r="CJ2525" s="3"/>
      <c r="CK2525" s="3"/>
      <c r="CL2525" s="3"/>
      <c r="CM2525" s="3"/>
      <c r="CN2525" s="3"/>
      <c r="CO2525" s="3"/>
      <c r="CP2525" s="3"/>
      <c r="CQ2525" s="3"/>
      <c r="CR2525" s="3"/>
      <c r="CS2525" s="3"/>
      <c r="CT2525" s="3"/>
      <c r="CU2525" s="3"/>
    </row>
    <row r="2526" spans="1:99" x14ac:dyDescent="0.15">
      <c r="A2526" s="3"/>
      <c r="B2526" s="3"/>
      <c r="C2526" s="3"/>
      <c r="D2526" s="3"/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4"/>
      <c r="AD2526" s="3"/>
      <c r="AE2526" s="3"/>
      <c r="AF2526" s="3"/>
      <c r="AG2526" s="3"/>
      <c r="AH2526" s="3"/>
      <c r="AI2526" s="3"/>
      <c r="AJ2526" s="3"/>
      <c r="AK2526" s="3"/>
      <c r="AL2526" s="3"/>
      <c r="AM2526" s="1"/>
      <c r="AN2526" s="3"/>
      <c r="AO2526" s="3"/>
      <c r="AP2526" s="3"/>
      <c r="AQ2526" s="3"/>
      <c r="AR2526" s="3"/>
      <c r="AS2526" s="3"/>
      <c r="AT2526" s="3"/>
      <c r="AU2526" s="3"/>
      <c r="AV2526" s="3"/>
      <c r="AW2526" s="3"/>
      <c r="AX2526" s="3"/>
      <c r="AY2526" s="30"/>
      <c r="AZ2526" s="3"/>
      <c r="BA2526" s="3"/>
      <c r="BB2526" s="3"/>
      <c r="BC2526" s="3"/>
      <c r="BD2526" s="3"/>
      <c r="BE2526" s="3"/>
      <c r="BF2526" s="3"/>
      <c r="BG2526" s="3"/>
      <c r="BH2526" s="3"/>
      <c r="BI2526" s="3"/>
      <c r="BJ2526" s="3"/>
      <c r="BK2526" s="3"/>
      <c r="BL2526" s="3"/>
      <c r="BM2526" s="3"/>
      <c r="BN2526" s="3"/>
      <c r="BO2526" s="3"/>
      <c r="BP2526" s="29"/>
      <c r="BQ2526" s="34"/>
      <c r="BR2526" s="34"/>
      <c r="BS2526" s="34"/>
      <c r="BT2526" s="34"/>
      <c r="BU2526" s="34"/>
      <c r="BV2526" s="34"/>
      <c r="BW2526" s="34"/>
      <c r="BX2526" s="34"/>
      <c r="BY2526" s="31"/>
      <c r="BZ2526" s="31"/>
      <c r="CA2526" s="31"/>
      <c r="CB2526" s="31"/>
      <c r="CC2526" s="31"/>
      <c r="CD2526" s="31"/>
      <c r="CE2526" s="31"/>
      <c r="CF2526" s="31"/>
      <c r="CG2526" s="31"/>
      <c r="CH2526" s="31"/>
      <c r="CI2526" s="31"/>
      <c r="CJ2526" s="3"/>
      <c r="CK2526" s="3"/>
      <c r="CL2526" s="3"/>
      <c r="CM2526" s="3"/>
      <c r="CN2526" s="3"/>
      <c r="CO2526" s="3"/>
      <c r="CP2526" s="3"/>
      <c r="CQ2526" s="3"/>
      <c r="CR2526" s="3"/>
      <c r="CS2526" s="3"/>
      <c r="CT2526" s="3"/>
      <c r="CU2526" s="3"/>
    </row>
    <row r="2527" spans="1:99" x14ac:dyDescent="0.15">
      <c r="A2527" s="3"/>
      <c r="B2527" s="3"/>
      <c r="C2527" s="3"/>
      <c r="D2527" s="3"/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4"/>
      <c r="AD2527" s="3"/>
      <c r="AE2527" s="3"/>
      <c r="AF2527" s="3"/>
      <c r="AG2527" s="3"/>
      <c r="AH2527" s="3"/>
      <c r="AI2527" s="3"/>
      <c r="AJ2527" s="3"/>
      <c r="AK2527" s="3"/>
      <c r="AL2527" s="3"/>
      <c r="AM2527" s="1"/>
      <c r="AN2527" s="3"/>
      <c r="AO2527" s="3"/>
      <c r="AP2527" s="3"/>
      <c r="AQ2527" s="3"/>
      <c r="AR2527" s="3"/>
      <c r="AS2527" s="3"/>
      <c r="AT2527" s="3"/>
      <c r="AU2527" s="3"/>
      <c r="AV2527" s="3"/>
      <c r="AW2527" s="3"/>
      <c r="AX2527" s="3"/>
      <c r="AY2527" s="30"/>
      <c r="AZ2527" s="3"/>
      <c r="BA2527" s="3"/>
      <c r="BB2527" s="3"/>
      <c r="BC2527" s="3"/>
      <c r="BD2527" s="3"/>
      <c r="BE2527" s="3"/>
      <c r="BF2527" s="3"/>
      <c r="BG2527" s="3"/>
      <c r="BH2527" s="3"/>
      <c r="BI2527" s="3"/>
      <c r="BJ2527" s="3"/>
      <c r="BK2527" s="3"/>
      <c r="BL2527" s="3"/>
      <c r="BM2527" s="3"/>
      <c r="BN2527" s="3"/>
      <c r="BO2527" s="3"/>
      <c r="BP2527" s="29"/>
      <c r="BQ2527" s="34"/>
      <c r="BR2527" s="34"/>
      <c r="BS2527" s="34"/>
      <c r="BT2527" s="34"/>
      <c r="BU2527" s="34"/>
      <c r="BV2527" s="34"/>
      <c r="BW2527" s="34"/>
      <c r="BX2527" s="34"/>
      <c r="BY2527" s="31"/>
      <c r="BZ2527" s="31"/>
      <c r="CA2527" s="31"/>
      <c r="CB2527" s="31"/>
      <c r="CC2527" s="31"/>
      <c r="CD2527" s="31"/>
      <c r="CE2527" s="31"/>
      <c r="CF2527" s="31"/>
      <c r="CG2527" s="31"/>
      <c r="CH2527" s="31"/>
      <c r="CI2527" s="31"/>
      <c r="CJ2527" s="3"/>
      <c r="CK2527" s="3"/>
      <c r="CL2527" s="3"/>
      <c r="CM2527" s="3"/>
      <c r="CN2527" s="3"/>
      <c r="CO2527" s="3"/>
      <c r="CP2527" s="3"/>
      <c r="CQ2527" s="3"/>
      <c r="CR2527" s="3"/>
      <c r="CS2527" s="3"/>
      <c r="CT2527" s="3"/>
      <c r="CU2527" s="3"/>
    </row>
    <row r="2528" spans="1:99" x14ac:dyDescent="0.15">
      <c r="A2528" s="3"/>
      <c r="B2528" s="3"/>
      <c r="C2528" s="3"/>
      <c r="D2528" s="3"/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4"/>
      <c r="AD2528" s="3"/>
      <c r="AE2528" s="3"/>
      <c r="AF2528" s="3"/>
      <c r="AG2528" s="3"/>
      <c r="AH2528" s="3"/>
      <c r="AI2528" s="3"/>
      <c r="AJ2528" s="3"/>
      <c r="AK2528" s="3"/>
      <c r="AL2528" s="3"/>
      <c r="AM2528" s="1"/>
      <c r="AN2528" s="3"/>
      <c r="AO2528" s="3"/>
      <c r="AP2528" s="3"/>
      <c r="AQ2528" s="3"/>
      <c r="AR2528" s="3"/>
      <c r="AS2528" s="3"/>
      <c r="AT2528" s="3"/>
      <c r="AU2528" s="3"/>
      <c r="AV2528" s="3"/>
      <c r="AW2528" s="3"/>
      <c r="AX2528" s="3"/>
      <c r="AY2528" s="30"/>
      <c r="AZ2528" s="3"/>
      <c r="BA2528" s="3"/>
      <c r="BB2528" s="3"/>
      <c r="BC2528" s="3"/>
      <c r="BD2528" s="3"/>
      <c r="BE2528" s="3"/>
      <c r="BF2528" s="3"/>
      <c r="BG2528" s="3"/>
      <c r="BH2528" s="3"/>
      <c r="BI2528" s="3"/>
      <c r="BJ2528" s="3"/>
      <c r="BK2528" s="3"/>
      <c r="BL2528" s="3"/>
      <c r="BM2528" s="3"/>
      <c r="BN2528" s="3"/>
      <c r="BO2528" s="3"/>
      <c r="BP2528" s="29"/>
      <c r="BQ2528" s="34"/>
      <c r="BR2528" s="34"/>
      <c r="BS2528" s="34"/>
      <c r="BT2528" s="34"/>
      <c r="BU2528" s="34"/>
      <c r="BV2528" s="34"/>
      <c r="BW2528" s="34"/>
      <c r="BX2528" s="34"/>
      <c r="BY2528" s="31"/>
      <c r="BZ2528" s="31"/>
      <c r="CA2528" s="31"/>
      <c r="CB2528" s="31"/>
      <c r="CC2528" s="31"/>
      <c r="CD2528" s="31"/>
      <c r="CE2528" s="31"/>
      <c r="CF2528" s="31"/>
      <c r="CG2528" s="31"/>
      <c r="CH2528" s="31"/>
      <c r="CI2528" s="31"/>
      <c r="CJ2528" s="3"/>
      <c r="CK2528" s="3"/>
      <c r="CL2528" s="3"/>
      <c r="CM2528" s="3"/>
      <c r="CN2528" s="3"/>
      <c r="CO2528" s="3"/>
      <c r="CP2528" s="3"/>
      <c r="CQ2528" s="3"/>
      <c r="CR2528" s="3"/>
      <c r="CS2528" s="3"/>
      <c r="CT2528" s="3"/>
      <c r="CU2528" s="3"/>
    </row>
    <row r="2529" spans="1:99" x14ac:dyDescent="0.15">
      <c r="A2529" s="3"/>
      <c r="B2529" s="3"/>
      <c r="C2529" s="3"/>
      <c r="D2529" s="3"/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4"/>
      <c r="AD2529" s="3"/>
      <c r="AE2529" s="3"/>
      <c r="AF2529" s="3"/>
      <c r="AG2529" s="3"/>
      <c r="AH2529" s="3"/>
      <c r="AI2529" s="3"/>
      <c r="AJ2529" s="3"/>
      <c r="AK2529" s="3"/>
      <c r="AL2529" s="3"/>
      <c r="AM2529" s="1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  <c r="AX2529" s="3"/>
      <c r="AY2529" s="30"/>
      <c r="AZ2529" s="3"/>
      <c r="BA2529" s="3"/>
      <c r="BB2529" s="3"/>
      <c r="BC2529" s="3"/>
      <c r="BD2529" s="3"/>
      <c r="BE2529" s="3"/>
      <c r="BF2529" s="3"/>
      <c r="BG2529" s="3"/>
      <c r="BH2529" s="3"/>
      <c r="BI2529" s="3"/>
      <c r="BJ2529" s="3"/>
      <c r="BK2529" s="3"/>
      <c r="BL2529" s="3"/>
      <c r="BM2529" s="3"/>
      <c r="BN2529" s="3"/>
      <c r="BO2529" s="3"/>
      <c r="BP2529" s="29"/>
      <c r="BQ2529" s="34"/>
      <c r="BR2529" s="34"/>
      <c r="BS2529" s="34"/>
      <c r="BT2529" s="34"/>
      <c r="BU2529" s="34"/>
      <c r="BV2529" s="34"/>
      <c r="BW2529" s="34"/>
      <c r="BX2529" s="34"/>
      <c r="BY2529" s="31"/>
      <c r="BZ2529" s="31"/>
      <c r="CA2529" s="31"/>
      <c r="CB2529" s="31"/>
      <c r="CC2529" s="31"/>
      <c r="CD2529" s="31"/>
      <c r="CE2529" s="31"/>
      <c r="CF2529" s="31"/>
      <c r="CG2529" s="31"/>
      <c r="CH2529" s="31"/>
      <c r="CI2529" s="31"/>
      <c r="CJ2529" s="3"/>
      <c r="CK2529" s="3"/>
      <c r="CL2529" s="3"/>
      <c r="CM2529" s="3"/>
      <c r="CN2529" s="3"/>
      <c r="CO2529" s="3"/>
      <c r="CP2529" s="3"/>
      <c r="CQ2529" s="3"/>
      <c r="CR2529" s="3"/>
      <c r="CS2529" s="3"/>
      <c r="CT2529" s="3"/>
      <c r="CU2529" s="3"/>
    </row>
    <row r="2530" spans="1:99" x14ac:dyDescent="0.15">
      <c r="A2530" s="3"/>
      <c r="B2530" s="3"/>
      <c r="C2530" s="3"/>
      <c r="D2530" s="3"/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4"/>
      <c r="AD2530" s="3"/>
      <c r="AE2530" s="3"/>
      <c r="AF2530" s="3"/>
      <c r="AG2530" s="3"/>
      <c r="AH2530" s="3"/>
      <c r="AI2530" s="3"/>
      <c r="AJ2530" s="3"/>
      <c r="AK2530" s="3"/>
      <c r="AL2530" s="3"/>
      <c r="AM2530" s="1"/>
      <c r="AN2530" s="3"/>
      <c r="AO2530" s="3"/>
      <c r="AP2530" s="3"/>
      <c r="AQ2530" s="3"/>
      <c r="AR2530" s="3"/>
      <c r="AS2530" s="3"/>
      <c r="AT2530" s="3"/>
      <c r="AU2530" s="3"/>
      <c r="AV2530" s="3"/>
      <c r="AW2530" s="3"/>
      <c r="AX2530" s="3"/>
      <c r="AY2530" s="30"/>
      <c r="AZ2530" s="3"/>
      <c r="BA2530" s="3"/>
      <c r="BB2530" s="3"/>
      <c r="BC2530" s="3"/>
      <c r="BD2530" s="3"/>
      <c r="BE2530" s="3"/>
      <c r="BF2530" s="3"/>
      <c r="BG2530" s="3"/>
      <c r="BH2530" s="3"/>
      <c r="BI2530" s="3"/>
      <c r="BJ2530" s="3"/>
      <c r="BK2530" s="3"/>
      <c r="BL2530" s="3"/>
      <c r="BM2530" s="3"/>
      <c r="BN2530" s="3"/>
      <c r="BO2530" s="3"/>
      <c r="BP2530" s="29"/>
      <c r="BQ2530" s="34"/>
      <c r="BR2530" s="34"/>
      <c r="BS2530" s="34"/>
      <c r="BT2530" s="34"/>
      <c r="BU2530" s="34"/>
      <c r="BV2530" s="34"/>
      <c r="BW2530" s="34"/>
      <c r="BX2530" s="34"/>
      <c r="BY2530" s="31"/>
      <c r="BZ2530" s="31"/>
      <c r="CA2530" s="31"/>
      <c r="CB2530" s="31"/>
      <c r="CC2530" s="31"/>
      <c r="CD2530" s="31"/>
      <c r="CE2530" s="31"/>
      <c r="CF2530" s="31"/>
      <c r="CG2530" s="31"/>
      <c r="CH2530" s="31"/>
      <c r="CI2530" s="31"/>
      <c r="CJ2530" s="3"/>
      <c r="CK2530" s="3"/>
      <c r="CL2530" s="3"/>
      <c r="CM2530" s="3"/>
      <c r="CN2530" s="3"/>
      <c r="CO2530" s="3"/>
      <c r="CP2530" s="3"/>
      <c r="CQ2530" s="3"/>
      <c r="CR2530" s="3"/>
      <c r="CS2530" s="3"/>
      <c r="CT2530" s="3"/>
      <c r="CU2530" s="3"/>
    </row>
    <row r="2531" spans="1:99" x14ac:dyDescent="0.15">
      <c r="A2531" s="3"/>
      <c r="B2531" s="3"/>
      <c r="C2531" s="3"/>
      <c r="D2531" s="3"/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4"/>
      <c r="AD2531" s="3"/>
      <c r="AE2531" s="3"/>
      <c r="AF2531" s="3"/>
      <c r="AG2531" s="3"/>
      <c r="AH2531" s="3"/>
      <c r="AI2531" s="3"/>
      <c r="AJ2531" s="3"/>
      <c r="AK2531" s="3"/>
      <c r="AL2531" s="3"/>
      <c r="AM2531" s="1"/>
      <c r="AN2531" s="3"/>
      <c r="AO2531" s="3"/>
      <c r="AP2531" s="3"/>
      <c r="AQ2531" s="3"/>
      <c r="AR2531" s="3"/>
      <c r="AS2531" s="3"/>
      <c r="AT2531" s="3"/>
      <c r="AU2531" s="3"/>
      <c r="AV2531" s="3"/>
      <c r="AW2531" s="3"/>
      <c r="AX2531" s="3"/>
      <c r="AY2531" s="30"/>
      <c r="AZ2531" s="3"/>
      <c r="BA2531" s="3"/>
      <c r="BB2531" s="3"/>
      <c r="BC2531" s="3"/>
      <c r="BD2531" s="3"/>
      <c r="BE2531" s="3"/>
      <c r="BF2531" s="3"/>
      <c r="BG2531" s="3"/>
      <c r="BH2531" s="3"/>
      <c r="BI2531" s="3"/>
      <c r="BJ2531" s="3"/>
      <c r="BK2531" s="3"/>
      <c r="BL2531" s="3"/>
      <c r="BM2531" s="3"/>
      <c r="BN2531" s="3"/>
      <c r="BO2531" s="3"/>
      <c r="BP2531" s="29"/>
      <c r="BQ2531" s="34"/>
      <c r="BR2531" s="34"/>
      <c r="BS2531" s="34"/>
      <c r="BT2531" s="34"/>
      <c r="BU2531" s="34"/>
      <c r="BV2531" s="34"/>
      <c r="BW2531" s="34"/>
      <c r="BX2531" s="34"/>
      <c r="BY2531" s="31"/>
      <c r="BZ2531" s="31"/>
      <c r="CA2531" s="31"/>
      <c r="CB2531" s="31"/>
      <c r="CC2531" s="31"/>
      <c r="CD2531" s="31"/>
      <c r="CE2531" s="31"/>
      <c r="CF2531" s="31"/>
      <c r="CG2531" s="31"/>
      <c r="CH2531" s="31"/>
      <c r="CI2531" s="31"/>
      <c r="CJ2531" s="3"/>
      <c r="CK2531" s="3"/>
      <c r="CL2531" s="3"/>
      <c r="CM2531" s="3"/>
      <c r="CN2531" s="3"/>
      <c r="CO2531" s="3"/>
      <c r="CP2531" s="3"/>
      <c r="CQ2531" s="3"/>
      <c r="CR2531" s="3"/>
      <c r="CS2531" s="3"/>
      <c r="CT2531" s="3"/>
      <c r="CU2531" s="3"/>
    </row>
    <row r="2532" spans="1:99" x14ac:dyDescent="0.15">
      <c r="A2532" s="3"/>
      <c r="B2532" s="3"/>
      <c r="C2532" s="3"/>
      <c r="D2532" s="3"/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4"/>
      <c r="AD2532" s="3"/>
      <c r="AE2532" s="3"/>
      <c r="AF2532" s="3"/>
      <c r="AG2532" s="3"/>
      <c r="AH2532" s="3"/>
      <c r="AI2532" s="3"/>
      <c r="AJ2532" s="3"/>
      <c r="AK2532" s="3"/>
      <c r="AL2532" s="3"/>
      <c r="AM2532" s="1"/>
      <c r="AN2532" s="3"/>
      <c r="AO2532" s="3"/>
      <c r="AP2532" s="3"/>
      <c r="AQ2532" s="3"/>
      <c r="AR2532" s="3"/>
      <c r="AS2532" s="3"/>
      <c r="AT2532" s="3"/>
      <c r="AU2532" s="3"/>
      <c r="AV2532" s="3"/>
      <c r="AW2532" s="3"/>
      <c r="AX2532" s="3"/>
      <c r="AY2532" s="30"/>
      <c r="AZ2532" s="3"/>
      <c r="BA2532" s="3"/>
      <c r="BB2532" s="3"/>
      <c r="BC2532" s="3"/>
      <c r="BD2532" s="3"/>
      <c r="BE2532" s="3"/>
      <c r="BF2532" s="3"/>
      <c r="BG2532" s="3"/>
      <c r="BH2532" s="3"/>
      <c r="BI2532" s="3"/>
      <c r="BJ2532" s="3"/>
      <c r="BK2532" s="3"/>
      <c r="BL2532" s="3"/>
      <c r="BM2532" s="3"/>
      <c r="BN2532" s="3"/>
      <c r="BO2532" s="3"/>
      <c r="BP2532" s="29"/>
      <c r="BQ2532" s="34"/>
      <c r="BR2532" s="34"/>
      <c r="BS2532" s="34"/>
      <c r="BT2532" s="34"/>
      <c r="BU2532" s="34"/>
      <c r="BV2532" s="34"/>
      <c r="BW2532" s="34"/>
      <c r="BX2532" s="34"/>
      <c r="BY2532" s="31"/>
      <c r="BZ2532" s="31"/>
      <c r="CA2532" s="31"/>
      <c r="CB2532" s="31"/>
      <c r="CC2532" s="31"/>
      <c r="CD2532" s="31"/>
      <c r="CE2532" s="31"/>
      <c r="CF2532" s="31"/>
      <c r="CG2532" s="31"/>
      <c r="CH2532" s="31"/>
      <c r="CI2532" s="31"/>
      <c r="CJ2532" s="3"/>
      <c r="CK2532" s="3"/>
      <c r="CL2532" s="3"/>
      <c r="CM2532" s="3"/>
      <c r="CN2532" s="3"/>
      <c r="CO2532" s="3"/>
      <c r="CP2532" s="3"/>
      <c r="CQ2532" s="3"/>
      <c r="CR2532" s="3"/>
      <c r="CS2532" s="3"/>
      <c r="CT2532" s="3"/>
      <c r="CU2532" s="3"/>
    </row>
    <row r="2533" spans="1:99" x14ac:dyDescent="0.15">
      <c r="A2533" s="3"/>
      <c r="B2533" s="3"/>
      <c r="C2533" s="3"/>
      <c r="D2533" s="3"/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4"/>
      <c r="AD2533" s="3"/>
      <c r="AE2533" s="3"/>
      <c r="AF2533" s="3"/>
      <c r="AG2533" s="3"/>
      <c r="AH2533" s="3"/>
      <c r="AI2533" s="3"/>
      <c r="AJ2533" s="3"/>
      <c r="AK2533" s="3"/>
      <c r="AL2533" s="3"/>
      <c r="AM2533" s="1"/>
      <c r="AN2533" s="3"/>
      <c r="AO2533" s="3"/>
      <c r="AP2533" s="3"/>
      <c r="AQ2533" s="3"/>
      <c r="AR2533" s="3"/>
      <c r="AS2533" s="3"/>
      <c r="AT2533" s="3"/>
      <c r="AU2533" s="3"/>
      <c r="AV2533" s="3"/>
      <c r="AW2533" s="3"/>
      <c r="AX2533" s="3"/>
      <c r="AY2533" s="30"/>
      <c r="AZ2533" s="3"/>
      <c r="BA2533" s="3"/>
      <c r="BB2533" s="3"/>
      <c r="BC2533" s="3"/>
      <c r="BD2533" s="3"/>
      <c r="BE2533" s="3"/>
      <c r="BF2533" s="3"/>
      <c r="BG2533" s="3"/>
      <c r="BH2533" s="3"/>
      <c r="BI2533" s="3"/>
      <c r="BJ2533" s="3"/>
      <c r="BK2533" s="3"/>
      <c r="BL2533" s="3"/>
      <c r="BM2533" s="3"/>
      <c r="BN2533" s="3"/>
      <c r="BO2533" s="3"/>
      <c r="BP2533" s="29"/>
      <c r="BQ2533" s="34"/>
      <c r="BR2533" s="34"/>
      <c r="BS2533" s="34"/>
      <c r="BT2533" s="34"/>
      <c r="BU2533" s="34"/>
      <c r="BV2533" s="34"/>
      <c r="BW2533" s="34"/>
      <c r="BX2533" s="34"/>
      <c r="BY2533" s="31"/>
      <c r="BZ2533" s="31"/>
      <c r="CA2533" s="31"/>
      <c r="CB2533" s="31"/>
      <c r="CC2533" s="31"/>
      <c r="CD2533" s="31"/>
      <c r="CE2533" s="31"/>
      <c r="CF2533" s="31"/>
      <c r="CG2533" s="31"/>
      <c r="CH2533" s="31"/>
      <c r="CI2533" s="31"/>
      <c r="CJ2533" s="3"/>
      <c r="CK2533" s="3"/>
      <c r="CL2533" s="3"/>
      <c r="CM2533" s="3"/>
      <c r="CN2533" s="3"/>
      <c r="CO2533" s="3"/>
      <c r="CP2533" s="3"/>
      <c r="CQ2533" s="3"/>
      <c r="CR2533" s="3"/>
      <c r="CS2533" s="3"/>
      <c r="CT2533" s="3"/>
      <c r="CU2533" s="3"/>
    </row>
    <row r="2534" spans="1:99" x14ac:dyDescent="0.15">
      <c r="A2534" s="3"/>
      <c r="B2534" s="3"/>
      <c r="C2534" s="3"/>
      <c r="D2534" s="3"/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4"/>
      <c r="AD2534" s="3"/>
      <c r="AE2534" s="3"/>
      <c r="AF2534" s="3"/>
      <c r="AG2534" s="3"/>
      <c r="AH2534" s="3"/>
      <c r="AI2534" s="3"/>
      <c r="AJ2534" s="3"/>
      <c r="AK2534" s="3"/>
      <c r="AL2534" s="3"/>
      <c r="AM2534" s="1"/>
      <c r="AN2534" s="3"/>
      <c r="AO2534" s="3"/>
      <c r="AP2534" s="3"/>
      <c r="AQ2534" s="3"/>
      <c r="AR2534" s="3"/>
      <c r="AS2534" s="3"/>
      <c r="AT2534" s="3"/>
      <c r="AU2534" s="3"/>
      <c r="AV2534" s="3"/>
      <c r="AW2534" s="3"/>
      <c r="AX2534" s="3"/>
      <c r="AY2534" s="30"/>
      <c r="AZ2534" s="3"/>
      <c r="BA2534" s="3"/>
      <c r="BB2534" s="3"/>
      <c r="BC2534" s="3"/>
      <c r="BD2534" s="3"/>
      <c r="BE2534" s="3"/>
      <c r="BF2534" s="3"/>
      <c r="BG2534" s="3"/>
      <c r="BH2534" s="3"/>
      <c r="BI2534" s="3"/>
      <c r="BJ2534" s="3"/>
      <c r="BK2534" s="3"/>
      <c r="BL2534" s="3"/>
      <c r="BM2534" s="3"/>
      <c r="BN2534" s="3"/>
      <c r="BO2534" s="3"/>
      <c r="BP2534" s="29"/>
      <c r="BQ2534" s="34"/>
      <c r="BR2534" s="34"/>
      <c r="BS2534" s="34"/>
      <c r="BT2534" s="34"/>
      <c r="BU2534" s="34"/>
      <c r="BV2534" s="34"/>
      <c r="BW2534" s="34"/>
      <c r="BX2534" s="34"/>
      <c r="BY2534" s="31"/>
      <c r="BZ2534" s="31"/>
      <c r="CA2534" s="31"/>
      <c r="CB2534" s="31"/>
      <c r="CC2534" s="31"/>
      <c r="CD2534" s="31"/>
      <c r="CE2534" s="31"/>
      <c r="CF2534" s="31"/>
      <c r="CG2534" s="31"/>
      <c r="CH2534" s="31"/>
      <c r="CI2534" s="31"/>
      <c r="CJ2534" s="3"/>
      <c r="CK2534" s="3"/>
      <c r="CL2534" s="3"/>
      <c r="CM2534" s="3"/>
      <c r="CN2534" s="3"/>
      <c r="CO2534" s="3"/>
      <c r="CP2534" s="3"/>
      <c r="CQ2534" s="3"/>
      <c r="CR2534" s="3"/>
      <c r="CS2534" s="3"/>
      <c r="CT2534" s="3"/>
      <c r="CU2534" s="3"/>
    </row>
    <row r="2535" spans="1:99" x14ac:dyDescent="0.15">
      <c r="A2535" s="3"/>
      <c r="B2535" s="3"/>
      <c r="C2535" s="3"/>
      <c r="D2535" s="3"/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4"/>
      <c r="AD2535" s="3"/>
      <c r="AE2535" s="3"/>
      <c r="AF2535" s="3"/>
      <c r="AG2535" s="3"/>
      <c r="AH2535" s="3"/>
      <c r="AI2535" s="3"/>
      <c r="AJ2535" s="3"/>
      <c r="AK2535" s="3"/>
      <c r="AL2535" s="3"/>
      <c r="AM2535" s="1"/>
      <c r="AN2535" s="3"/>
      <c r="AO2535" s="3"/>
      <c r="AP2535" s="3"/>
      <c r="AQ2535" s="3"/>
      <c r="AR2535" s="3"/>
      <c r="AS2535" s="3"/>
      <c r="AT2535" s="3"/>
      <c r="AU2535" s="3"/>
      <c r="AV2535" s="3"/>
      <c r="AW2535" s="3"/>
      <c r="AX2535" s="3"/>
      <c r="AY2535" s="30"/>
      <c r="AZ2535" s="3"/>
      <c r="BA2535" s="3"/>
      <c r="BB2535" s="3"/>
      <c r="BC2535" s="3"/>
      <c r="BD2535" s="3"/>
      <c r="BE2535" s="3"/>
      <c r="BF2535" s="3"/>
      <c r="BG2535" s="3"/>
      <c r="BH2535" s="3"/>
      <c r="BI2535" s="3"/>
      <c r="BJ2535" s="3"/>
      <c r="BK2535" s="3"/>
      <c r="BL2535" s="3"/>
      <c r="BM2535" s="3"/>
      <c r="BN2535" s="3"/>
      <c r="BO2535" s="3"/>
      <c r="BP2535" s="29"/>
      <c r="BQ2535" s="34"/>
      <c r="BR2535" s="34"/>
      <c r="BS2535" s="34"/>
      <c r="BT2535" s="34"/>
      <c r="BU2535" s="34"/>
      <c r="BV2535" s="34"/>
      <c r="BW2535" s="34"/>
      <c r="BX2535" s="34"/>
      <c r="BY2535" s="31"/>
      <c r="BZ2535" s="31"/>
      <c r="CA2535" s="31"/>
      <c r="CB2535" s="31"/>
      <c r="CC2535" s="31"/>
      <c r="CD2535" s="31"/>
      <c r="CE2535" s="31"/>
      <c r="CF2535" s="31"/>
      <c r="CG2535" s="31"/>
      <c r="CH2535" s="31"/>
      <c r="CI2535" s="31"/>
      <c r="CJ2535" s="3"/>
      <c r="CK2535" s="3"/>
      <c r="CL2535" s="3"/>
      <c r="CM2535" s="3"/>
      <c r="CN2535" s="3"/>
      <c r="CO2535" s="3"/>
      <c r="CP2535" s="3"/>
      <c r="CQ2535" s="3"/>
      <c r="CR2535" s="3"/>
      <c r="CS2535" s="3"/>
      <c r="CT2535" s="3"/>
      <c r="CU2535" s="3"/>
    </row>
    <row r="2536" spans="1:99" x14ac:dyDescent="0.15">
      <c r="A2536" s="3"/>
      <c r="B2536" s="3"/>
      <c r="C2536" s="3"/>
      <c r="D2536" s="3"/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4"/>
      <c r="AD2536" s="3"/>
      <c r="AE2536" s="3"/>
      <c r="AF2536" s="3"/>
      <c r="AG2536" s="3"/>
      <c r="AH2536" s="3"/>
      <c r="AI2536" s="3"/>
      <c r="AJ2536" s="3"/>
      <c r="AK2536" s="3"/>
      <c r="AL2536" s="3"/>
      <c r="AM2536" s="1"/>
      <c r="AN2536" s="3"/>
      <c r="AO2536" s="3"/>
      <c r="AP2536" s="3"/>
      <c r="AQ2536" s="3"/>
      <c r="AR2536" s="3"/>
      <c r="AS2536" s="3"/>
      <c r="AT2536" s="3"/>
      <c r="AU2536" s="3"/>
      <c r="AV2536" s="3"/>
      <c r="AW2536" s="3"/>
      <c r="AX2536" s="3"/>
      <c r="AY2536" s="30"/>
      <c r="AZ2536" s="3"/>
      <c r="BA2536" s="3"/>
      <c r="BB2536" s="3"/>
      <c r="BC2536" s="3"/>
      <c r="BD2536" s="3"/>
      <c r="BE2536" s="3"/>
      <c r="BF2536" s="3"/>
      <c r="BG2536" s="3"/>
      <c r="BH2536" s="3"/>
      <c r="BI2536" s="3"/>
      <c r="BJ2536" s="3"/>
      <c r="BK2536" s="3"/>
      <c r="BL2536" s="3"/>
      <c r="BM2536" s="3"/>
      <c r="BN2536" s="3"/>
      <c r="BO2536" s="3"/>
      <c r="BP2536" s="29"/>
      <c r="BQ2536" s="34"/>
      <c r="BR2536" s="34"/>
      <c r="BS2536" s="34"/>
      <c r="BT2536" s="34"/>
      <c r="BU2536" s="34"/>
      <c r="BV2536" s="34"/>
      <c r="BW2536" s="34"/>
      <c r="BX2536" s="34"/>
      <c r="BY2536" s="31"/>
      <c r="BZ2536" s="31"/>
      <c r="CA2536" s="31"/>
      <c r="CB2536" s="31"/>
      <c r="CC2536" s="31"/>
      <c r="CD2536" s="31"/>
      <c r="CE2536" s="31"/>
      <c r="CF2536" s="31"/>
      <c r="CG2536" s="31"/>
      <c r="CH2536" s="31"/>
      <c r="CI2536" s="31"/>
      <c r="CJ2536" s="3"/>
      <c r="CK2536" s="3"/>
      <c r="CL2536" s="3"/>
      <c r="CM2536" s="3"/>
      <c r="CN2536" s="3"/>
      <c r="CO2536" s="3"/>
      <c r="CP2536" s="3"/>
      <c r="CQ2536" s="3"/>
      <c r="CR2536" s="3"/>
      <c r="CS2536" s="3"/>
      <c r="CT2536" s="3"/>
      <c r="CU2536" s="3"/>
    </row>
    <row r="2537" spans="1:99" x14ac:dyDescent="0.15">
      <c r="A2537" s="3"/>
      <c r="B2537" s="3"/>
      <c r="C2537" s="3"/>
      <c r="D2537" s="3"/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4"/>
      <c r="AD2537" s="3"/>
      <c r="AE2537" s="3"/>
      <c r="AF2537" s="3"/>
      <c r="AG2537" s="3"/>
      <c r="AH2537" s="3"/>
      <c r="AI2537" s="3"/>
      <c r="AJ2537" s="3"/>
      <c r="AK2537" s="3"/>
      <c r="AL2537" s="3"/>
      <c r="AM2537" s="1"/>
      <c r="AN2537" s="3"/>
      <c r="AO2537" s="3"/>
      <c r="AP2537" s="3"/>
      <c r="AQ2537" s="3"/>
      <c r="AR2537" s="3"/>
      <c r="AS2537" s="3"/>
      <c r="AT2537" s="3"/>
      <c r="AU2537" s="3"/>
      <c r="AV2537" s="3"/>
      <c r="AW2537" s="3"/>
      <c r="AX2537" s="3"/>
      <c r="AY2537" s="30"/>
      <c r="AZ2537" s="3"/>
      <c r="BA2537" s="3"/>
      <c r="BB2537" s="3"/>
      <c r="BC2537" s="3"/>
      <c r="BD2537" s="3"/>
      <c r="BE2537" s="3"/>
      <c r="BF2537" s="3"/>
      <c r="BG2537" s="3"/>
      <c r="BH2537" s="3"/>
      <c r="BI2537" s="3"/>
      <c r="BJ2537" s="3"/>
      <c r="BK2537" s="3"/>
      <c r="BL2537" s="3"/>
      <c r="BM2537" s="3"/>
      <c r="BN2537" s="3"/>
      <c r="BO2537" s="3"/>
      <c r="BP2537" s="29"/>
      <c r="BQ2537" s="34"/>
      <c r="BR2537" s="34"/>
      <c r="BS2537" s="34"/>
      <c r="BT2537" s="34"/>
      <c r="BU2537" s="34"/>
      <c r="BV2537" s="34"/>
      <c r="BW2537" s="34"/>
      <c r="BX2537" s="34"/>
      <c r="BY2537" s="31"/>
      <c r="BZ2537" s="31"/>
      <c r="CA2537" s="31"/>
      <c r="CB2537" s="31"/>
      <c r="CC2537" s="31"/>
      <c r="CD2537" s="31"/>
      <c r="CE2537" s="31"/>
      <c r="CF2537" s="31"/>
      <c r="CG2537" s="31"/>
      <c r="CH2537" s="31"/>
      <c r="CI2537" s="31"/>
      <c r="CJ2537" s="3"/>
      <c r="CK2537" s="3"/>
      <c r="CL2537" s="3"/>
      <c r="CM2537" s="3"/>
      <c r="CN2537" s="3"/>
      <c r="CO2537" s="3"/>
      <c r="CP2537" s="3"/>
      <c r="CQ2537" s="3"/>
      <c r="CR2537" s="3"/>
      <c r="CS2537" s="3"/>
      <c r="CT2537" s="3"/>
      <c r="CU2537" s="3"/>
    </row>
    <row r="2538" spans="1:99" x14ac:dyDescent="0.15">
      <c r="A2538" s="1"/>
      <c r="B2538" s="1"/>
      <c r="AM2538" s="1"/>
      <c r="AW2538" s="1"/>
      <c r="AX2538" s="1"/>
      <c r="AY2538" s="24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20"/>
      <c r="BQ2538" s="41"/>
      <c r="BR2538" s="41"/>
      <c r="BS2538" s="41"/>
      <c r="BT2538" s="41"/>
      <c r="BU2538" s="41"/>
      <c r="BV2538" s="41"/>
      <c r="BW2538" s="41"/>
      <c r="BX2538" s="41"/>
      <c r="BY2538" s="26"/>
      <c r="BZ2538" s="26"/>
      <c r="CA2538" s="26"/>
      <c r="CB2538" s="26"/>
      <c r="CC2538" s="26"/>
      <c r="CD2538" s="26"/>
      <c r="CE2538" s="26"/>
      <c r="CF2538" s="26"/>
      <c r="CG2538" s="26"/>
      <c r="CH2538" s="26"/>
      <c r="CI2538" s="26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</row>
    <row r="2539" spans="1:99" x14ac:dyDescent="0.15">
      <c r="A2539" s="1"/>
      <c r="B2539" s="1"/>
      <c r="AM2539" s="1"/>
      <c r="AW2539" s="1"/>
      <c r="AX2539" s="1"/>
      <c r="AY2539" s="24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20"/>
      <c r="BQ2539" s="41"/>
      <c r="BR2539" s="41"/>
      <c r="BS2539" s="41"/>
      <c r="BT2539" s="41"/>
      <c r="BU2539" s="41"/>
      <c r="BV2539" s="41"/>
      <c r="BW2539" s="41"/>
      <c r="BX2539" s="41"/>
      <c r="BY2539" s="26"/>
      <c r="BZ2539" s="26"/>
      <c r="CA2539" s="26"/>
      <c r="CB2539" s="26"/>
      <c r="CC2539" s="26"/>
      <c r="CD2539" s="26"/>
      <c r="CE2539" s="26"/>
      <c r="CF2539" s="26"/>
      <c r="CG2539" s="26"/>
      <c r="CH2539" s="26"/>
      <c r="CI2539" s="26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</row>
    <row r="2540" spans="1:99" x14ac:dyDescent="0.15">
      <c r="A2540" s="1"/>
      <c r="B2540" s="1"/>
      <c r="AM2540" s="1"/>
      <c r="AW2540" s="1"/>
      <c r="AX2540" s="1"/>
      <c r="AY2540" s="24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20"/>
      <c r="BQ2540" s="41"/>
      <c r="BR2540" s="41"/>
      <c r="BS2540" s="41"/>
      <c r="BT2540" s="41"/>
      <c r="BU2540" s="41"/>
      <c r="BV2540" s="41"/>
      <c r="BW2540" s="41"/>
      <c r="BX2540" s="41"/>
      <c r="BY2540" s="26"/>
      <c r="BZ2540" s="26"/>
      <c r="CA2540" s="26"/>
      <c r="CB2540" s="26"/>
      <c r="CC2540" s="26"/>
      <c r="CD2540" s="26"/>
      <c r="CE2540" s="26"/>
      <c r="CF2540" s="26"/>
      <c r="CG2540" s="26"/>
      <c r="CH2540" s="26"/>
      <c r="CI2540" s="26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</row>
    <row r="2541" spans="1:99" x14ac:dyDescent="0.15">
      <c r="A2541" s="1"/>
      <c r="B2541" s="1"/>
      <c r="AM2541" s="1"/>
      <c r="AW2541" s="1"/>
      <c r="AX2541" s="1"/>
      <c r="AY2541" s="24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20"/>
      <c r="BQ2541" s="41"/>
      <c r="BR2541" s="41"/>
      <c r="BS2541" s="41"/>
      <c r="BT2541" s="41"/>
      <c r="BU2541" s="41"/>
      <c r="BV2541" s="41"/>
      <c r="BW2541" s="41"/>
      <c r="BX2541" s="41"/>
      <c r="BY2541" s="26"/>
      <c r="BZ2541" s="26"/>
      <c r="CA2541" s="26"/>
      <c r="CB2541" s="26"/>
      <c r="CC2541" s="26"/>
      <c r="CD2541" s="26"/>
      <c r="CE2541" s="26"/>
      <c r="CF2541" s="26"/>
      <c r="CG2541" s="26"/>
      <c r="CH2541" s="26"/>
      <c r="CI2541" s="26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</row>
    <row r="2542" spans="1:99" x14ac:dyDescent="0.15">
      <c r="A2542" s="1"/>
      <c r="B2542" s="1"/>
      <c r="AM2542" s="1"/>
      <c r="AW2542" s="1"/>
      <c r="AX2542" s="1"/>
      <c r="AY2542" s="24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20"/>
      <c r="BQ2542" s="41"/>
      <c r="BR2542" s="41"/>
      <c r="BS2542" s="41"/>
      <c r="BT2542" s="41"/>
      <c r="BU2542" s="41"/>
      <c r="BV2542" s="41"/>
      <c r="BW2542" s="41"/>
      <c r="BX2542" s="41"/>
      <c r="BY2542" s="26"/>
      <c r="BZ2542" s="26"/>
      <c r="CA2542" s="26"/>
      <c r="CB2542" s="26"/>
      <c r="CC2542" s="26"/>
      <c r="CD2542" s="26"/>
      <c r="CE2542" s="26"/>
      <c r="CF2542" s="26"/>
      <c r="CG2542" s="26"/>
      <c r="CH2542" s="26"/>
      <c r="CI2542" s="26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</row>
    <row r="2543" spans="1:99" x14ac:dyDescent="0.15">
      <c r="A2543" s="1"/>
      <c r="B2543" s="1"/>
      <c r="AM2543" s="1"/>
      <c r="AW2543" s="1"/>
      <c r="AX2543" s="1"/>
      <c r="AY2543" s="24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20"/>
      <c r="BQ2543" s="41"/>
      <c r="BR2543" s="41"/>
      <c r="BS2543" s="41"/>
      <c r="BT2543" s="41"/>
      <c r="BU2543" s="41"/>
      <c r="BV2543" s="41"/>
      <c r="BW2543" s="41"/>
      <c r="BX2543" s="41"/>
      <c r="BY2543" s="26"/>
      <c r="BZ2543" s="26"/>
      <c r="CA2543" s="26"/>
      <c r="CB2543" s="26"/>
      <c r="CC2543" s="26"/>
      <c r="CD2543" s="26"/>
      <c r="CE2543" s="26"/>
      <c r="CF2543" s="26"/>
      <c r="CG2543" s="26"/>
      <c r="CH2543" s="26"/>
      <c r="CI2543" s="26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</row>
    <row r="2544" spans="1:99" x14ac:dyDescent="0.15">
      <c r="A2544" s="1"/>
      <c r="B2544" s="1"/>
      <c r="AM2544" s="1"/>
      <c r="AW2544" s="1"/>
      <c r="AX2544" s="1"/>
      <c r="AY2544" s="24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20"/>
      <c r="BQ2544" s="41"/>
      <c r="BR2544" s="41"/>
      <c r="BS2544" s="41"/>
      <c r="BT2544" s="41"/>
      <c r="BU2544" s="41"/>
      <c r="BV2544" s="41"/>
      <c r="BW2544" s="41"/>
      <c r="BX2544" s="41"/>
      <c r="BY2544" s="26"/>
      <c r="BZ2544" s="26"/>
      <c r="CA2544" s="26"/>
      <c r="CB2544" s="26"/>
      <c r="CC2544" s="26"/>
      <c r="CD2544" s="26"/>
      <c r="CE2544" s="26"/>
      <c r="CF2544" s="26"/>
      <c r="CG2544" s="26"/>
      <c r="CH2544" s="26"/>
      <c r="CI2544" s="26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</row>
    <row r="2545" spans="1:99" x14ac:dyDescent="0.15">
      <c r="A2545" s="1"/>
      <c r="B2545" s="1"/>
      <c r="AM2545" s="1"/>
      <c r="AW2545" s="1"/>
      <c r="AX2545" s="1"/>
      <c r="AY2545" s="24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20"/>
      <c r="BQ2545" s="41"/>
      <c r="BR2545" s="41"/>
      <c r="BS2545" s="41"/>
      <c r="BT2545" s="41"/>
      <c r="BU2545" s="41"/>
      <c r="BV2545" s="41"/>
      <c r="BW2545" s="41"/>
      <c r="BX2545" s="41"/>
      <c r="BY2545" s="26"/>
      <c r="BZ2545" s="26"/>
      <c r="CA2545" s="26"/>
      <c r="CB2545" s="26"/>
      <c r="CC2545" s="26"/>
      <c r="CD2545" s="26"/>
      <c r="CE2545" s="26"/>
      <c r="CF2545" s="26"/>
      <c r="CG2545" s="26"/>
      <c r="CH2545" s="26"/>
      <c r="CI2545" s="26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</row>
    <row r="2546" spans="1:99" x14ac:dyDescent="0.15">
      <c r="A2546" s="1"/>
      <c r="B2546" s="1"/>
      <c r="AM2546" s="1"/>
      <c r="AW2546" s="1"/>
      <c r="AX2546" s="1"/>
      <c r="AY2546" s="24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20"/>
      <c r="BQ2546" s="41"/>
      <c r="BR2546" s="41"/>
      <c r="BS2546" s="41"/>
      <c r="BT2546" s="41"/>
      <c r="BU2546" s="41"/>
      <c r="BV2546" s="41"/>
      <c r="BW2546" s="41"/>
      <c r="BX2546" s="41"/>
      <c r="BY2546" s="26"/>
      <c r="BZ2546" s="26"/>
      <c r="CA2546" s="26"/>
      <c r="CB2546" s="26"/>
      <c r="CC2546" s="26"/>
      <c r="CD2546" s="26"/>
      <c r="CE2546" s="26"/>
      <c r="CF2546" s="26"/>
      <c r="CG2546" s="26"/>
      <c r="CH2546" s="26"/>
      <c r="CI2546" s="26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</row>
    <row r="2547" spans="1:99" x14ac:dyDescent="0.15">
      <c r="A2547" s="1"/>
      <c r="B2547" s="1"/>
      <c r="AM2547" s="1"/>
      <c r="AW2547" s="1"/>
      <c r="AX2547" s="1"/>
      <c r="AY2547" s="24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20"/>
      <c r="BQ2547" s="41"/>
      <c r="BR2547" s="41"/>
      <c r="BS2547" s="41"/>
      <c r="BT2547" s="41"/>
      <c r="BU2547" s="41"/>
      <c r="BV2547" s="41"/>
      <c r="BW2547" s="41"/>
      <c r="BX2547" s="41"/>
      <c r="BY2547" s="26"/>
      <c r="BZ2547" s="26"/>
      <c r="CA2547" s="26"/>
      <c r="CB2547" s="26"/>
      <c r="CC2547" s="26"/>
      <c r="CD2547" s="26"/>
      <c r="CE2547" s="26"/>
      <c r="CF2547" s="26"/>
      <c r="CG2547" s="26"/>
      <c r="CH2547" s="26"/>
      <c r="CI2547" s="26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</row>
    <row r="2548" spans="1:99" x14ac:dyDescent="0.15">
      <c r="A2548" s="1"/>
      <c r="B2548" s="1"/>
      <c r="AM2548" s="1"/>
      <c r="AW2548" s="1"/>
      <c r="AX2548" s="1"/>
      <c r="AY2548" s="24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20"/>
      <c r="BQ2548" s="41"/>
      <c r="BR2548" s="41"/>
      <c r="BS2548" s="41"/>
      <c r="BT2548" s="41"/>
      <c r="BU2548" s="41"/>
      <c r="BV2548" s="41"/>
      <c r="BW2548" s="41"/>
      <c r="BX2548" s="41"/>
      <c r="BY2548" s="26"/>
      <c r="BZ2548" s="26"/>
      <c r="CA2548" s="26"/>
      <c r="CB2548" s="26"/>
      <c r="CC2548" s="26"/>
      <c r="CD2548" s="26"/>
      <c r="CE2548" s="26"/>
      <c r="CF2548" s="26"/>
      <c r="CG2548" s="26"/>
      <c r="CH2548" s="26"/>
      <c r="CI2548" s="26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</row>
    <row r="2549" spans="1:99" x14ac:dyDescent="0.15">
      <c r="A2549" s="1"/>
      <c r="B2549" s="1"/>
      <c r="AM2549" s="1"/>
      <c r="AW2549" s="1"/>
      <c r="AX2549" s="1"/>
      <c r="AY2549" s="24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20"/>
      <c r="BQ2549" s="41"/>
      <c r="BR2549" s="41"/>
      <c r="BS2549" s="41"/>
      <c r="BT2549" s="41"/>
      <c r="BU2549" s="41"/>
      <c r="BV2549" s="41"/>
      <c r="BW2549" s="41"/>
      <c r="BX2549" s="41"/>
      <c r="BY2549" s="26"/>
      <c r="BZ2549" s="26"/>
      <c r="CA2549" s="26"/>
      <c r="CB2549" s="26"/>
      <c r="CC2549" s="26"/>
      <c r="CD2549" s="26"/>
      <c r="CE2549" s="26"/>
      <c r="CF2549" s="26"/>
      <c r="CG2549" s="26"/>
      <c r="CH2549" s="26"/>
      <c r="CI2549" s="26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</row>
    <row r="2550" spans="1:99" x14ac:dyDescent="0.15">
      <c r="A2550" s="1"/>
      <c r="B2550" s="1"/>
      <c r="AM2550" s="1"/>
      <c r="AW2550" s="1"/>
      <c r="AX2550" s="1"/>
      <c r="AY2550" s="24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20"/>
      <c r="BQ2550" s="41"/>
      <c r="BR2550" s="41"/>
      <c r="BS2550" s="41"/>
      <c r="BT2550" s="41"/>
      <c r="BU2550" s="41"/>
      <c r="BV2550" s="41"/>
      <c r="BW2550" s="41"/>
      <c r="BX2550" s="41"/>
      <c r="BY2550" s="26"/>
      <c r="BZ2550" s="26"/>
      <c r="CA2550" s="26"/>
      <c r="CB2550" s="26"/>
      <c r="CC2550" s="26"/>
      <c r="CD2550" s="26"/>
      <c r="CE2550" s="26"/>
      <c r="CF2550" s="26"/>
      <c r="CG2550" s="26"/>
      <c r="CH2550" s="26"/>
      <c r="CI2550" s="26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</row>
    <row r="2551" spans="1:99" x14ac:dyDescent="0.15">
      <c r="A2551" s="1"/>
      <c r="B2551" s="1"/>
      <c r="AM2551" s="1"/>
      <c r="AW2551" s="1"/>
      <c r="AX2551" s="1"/>
      <c r="AY2551" s="24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20"/>
      <c r="BQ2551" s="41"/>
      <c r="BR2551" s="41"/>
      <c r="BS2551" s="41"/>
      <c r="BT2551" s="41"/>
      <c r="BU2551" s="41"/>
      <c r="BV2551" s="41"/>
      <c r="BW2551" s="41"/>
      <c r="BX2551" s="41"/>
      <c r="BY2551" s="26"/>
      <c r="BZ2551" s="26"/>
      <c r="CA2551" s="26"/>
      <c r="CB2551" s="26"/>
      <c r="CC2551" s="26"/>
      <c r="CD2551" s="26"/>
      <c r="CE2551" s="26"/>
      <c r="CF2551" s="26"/>
      <c r="CG2551" s="26"/>
      <c r="CH2551" s="26"/>
      <c r="CI2551" s="26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</row>
    <row r="2552" spans="1:99" x14ac:dyDescent="0.15">
      <c r="A2552" s="1"/>
      <c r="B2552" s="1"/>
      <c r="AM2552" s="1"/>
      <c r="AW2552" s="1"/>
      <c r="AX2552" s="1"/>
      <c r="AY2552" s="24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20"/>
      <c r="BQ2552" s="41"/>
      <c r="BR2552" s="41"/>
      <c r="BS2552" s="41"/>
      <c r="BT2552" s="41"/>
      <c r="BU2552" s="41"/>
      <c r="BV2552" s="41"/>
      <c r="BW2552" s="41"/>
      <c r="BX2552" s="41"/>
      <c r="BY2552" s="26"/>
      <c r="BZ2552" s="26"/>
      <c r="CA2552" s="26"/>
      <c r="CB2552" s="26"/>
      <c r="CC2552" s="26"/>
      <c r="CD2552" s="26"/>
      <c r="CE2552" s="26"/>
      <c r="CF2552" s="26"/>
      <c r="CG2552" s="26"/>
      <c r="CH2552" s="26"/>
      <c r="CI2552" s="26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</row>
    <row r="2553" spans="1:99" x14ac:dyDescent="0.15">
      <c r="A2553" s="1"/>
      <c r="B2553" s="1"/>
      <c r="AM2553" s="1"/>
      <c r="AW2553" s="1"/>
      <c r="AX2553" s="1"/>
      <c r="AY2553" s="24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20"/>
      <c r="BQ2553" s="41"/>
      <c r="BR2553" s="41"/>
      <c r="BS2553" s="41"/>
      <c r="BT2553" s="41"/>
      <c r="BU2553" s="41"/>
      <c r="BV2553" s="41"/>
      <c r="BW2553" s="41"/>
      <c r="BX2553" s="41"/>
      <c r="BY2553" s="26"/>
      <c r="BZ2553" s="26"/>
      <c r="CA2553" s="26"/>
      <c r="CB2553" s="26"/>
      <c r="CC2553" s="26"/>
      <c r="CD2553" s="26"/>
      <c r="CE2553" s="26"/>
      <c r="CF2553" s="26"/>
      <c r="CG2553" s="26"/>
      <c r="CH2553" s="26"/>
      <c r="CI2553" s="26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</row>
    <row r="2554" spans="1:99" x14ac:dyDescent="0.15">
      <c r="A2554" s="1"/>
      <c r="B2554" s="1"/>
      <c r="AM2554" s="1"/>
      <c r="AW2554" s="1"/>
      <c r="AX2554" s="1"/>
      <c r="AY2554" s="24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20"/>
      <c r="BQ2554" s="41"/>
      <c r="BR2554" s="41"/>
      <c r="BS2554" s="41"/>
      <c r="BT2554" s="41"/>
      <c r="BU2554" s="41"/>
      <c r="BV2554" s="41"/>
      <c r="BW2554" s="41"/>
      <c r="BX2554" s="41"/>
      <c r="BY2554" s="26"/>
      <c r="BZ2554" s="26"/>
      <c r="CA2554" s="26"/>
      <c r="CB2554" s="26"/>
      <c r="CC2554" s="26"/>
      <c r="CD2554" s="26"/>
      <c r="CE2554" s="26"/>
      <c r="CF2554" s="26"/>
      <c r="CG2554" s="26"/>
      <c r="CH2554" s="26"/>
      <c r="CI2554" s="26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</row>
    <row r="2555" spans="1:99" x14ac:dyDescent="0.15">
      <c r="A2555" s="1"/>
      <c r="B2555" s="1"/>
      <c r="AM2555" s="1"/>
      <c r="AW2555" s="1"/>
      <c r="AX2555" s="1"/>
      <c r="AY2555" s="24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20"/>
      <c r="BQ2555" s="41"/>
      <c r="BR2555" s="41"/>
      <c r="BS2555" s="41"/>
      <c r="BT2555" s="41"/>
      <c r="BU2555" s="41"/>
      <c r="BV2555" s="41"/>
      <c r="BW2555" s="41"/>
      <c r="BX2555" s="41"/>
      <c r="BY2555" s="26"/>
      <c r="BZ2555" s="26"/>
      <c r="CA2555" s="26"/>
      <c r="CB2555" s="26"/>
      <c r="CC2555" s="26"/>
      <c r="CD2555" s="26"/>
      <c r="CE2555" s="26"/>
      <c r="CF2555" s="26"/>
      <c r="CG2555" s="26"/>
      <c r="CH2555" s="26"/>
      <c r="CI2555" s="26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</row>
    <row r="2556" spans="1:99" x14ac:dyDescent="0.15">
      <c r="A2556" s="1"/>
      <c r="B2556" s="1"/>
      <c r="AM2556" s="1"/>
      <c r="AW2556" s="1"/>
      <c r="AX2556" s="1"/>
      <c r="AY2556" s="24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20"/>
      <c r="BQ2556" s="41"/>
      <c r="BR2556" s="41"/>
      <c r="BS2556" s="41"/>
      <c r="BT2556" s="41"/>
      <c r="BU2556" s="41"/>
      <c r="BV2556" s="41"/>
      <c r="BW2556" s="41"/>
      <c r="BX2556" s="41"/>
      <c r="BY2556" s="26"/>
      <c r="BZ2556" s="26"/>
      <c r="CA2556" s="26"/>
      <c r="CB2556" s="26"/>
      <c r="CC2556" s="26"/>
      <c r="CD2556" s="26"/>
      <c r="CE2556" s="26"/>
      <c r="CF2556" s="26"/>
      <c r="CG2556" s="26"/>
      <c r="CH2556" s="26"/>
      <c r="CI2556" s="26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</row>
    <row r="2557" spans="1:99" x14ac:dyDescent="0.15">
      <c r="A2557" s="1"/>
      <c r="B2557" s="1"/>
      <c r="AM2557" s="1"/>
      <c r="AW2557" s="1"/>
      <c r="AX2557" s="1"/>
      <c r="AY2557" s="24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20"/>
      <c r="BQ2557" s="41"/>
      <c r="BR2557" s="41"/>
      <c r="BS2557" s="41"/>
      <c r="BT2557" s="41"/>
      <c r="BU2557" s="41"/>
      <c r="BV2557" s="41"/>
      <c r="BW2557" s="41"/>
      <c r="BX2557" s="41"/>
      <c r="BY2557" s="26"/>
      <c r="BZ2557" s="26"/>
      <c r="CA2557" s="26"/>
      <c r="CB2557" s="26"/>
      <c r="CC2557" s="26"/>
      <c r="CD2557" s="26"/>
      <c r="CE2557" s="26"/>
      <c r="CF2557" s="26"/>
      <c r="CG2557" s="26"/>
      <c r="CH2557" s="26"/>
      <c r="CI2557" s="26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</row>
    <row r="2558" spans="1:99" x14ac:dyDescent="0.15">
      <c r="A2558" s="1"/>
      <c r="B2558" s="1"/>
      <c r="AM2558" s="1"/>
      <c r="AW2558" s="1"/>
      <c r="AX2558" s="1"/>
      <c r="AY2558" s="24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20"/>
      <c r="BQ2558" s="41"/>
      <c r="BR2558" s="41"/>
      <c r="BS2558" s="41"/>
      <c r="BT2558" s="41"/>
      <c r="BU2558" s="41"/>
      <c r="BV2558" s="41"/>
      <c r="BW2558" s="41"/>
      <c r="BX2558" s="41"/>
      <c r="BY2558" s="26"/>
      <c r="BZ2558" s="26"/>
      <c r="CA2558" s="26"/>
      <c r="CB2558" s="26"/>
      <c r="CC2558" s="26"/>
      <c r="CD2558" s="26"/>
      <c r="CE2558" s="26"/>
      <c r="CF2558" s="26"/>
      <c r="CG2558" s="26"/>
      <c r="CH2558" s="26"/>
      <c r="CI2558" s="26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</row>
    <row r="2559" spans="1:99" x14ac:dyDescent="0.15">
      <c r="A2559" s="1"/>
      <c r="B2559" s="1"/>
      <c r="AM2559" s="1"/>
      <c r="AW2559" s="1"/>
      <c r="AX2559" s="1"/>
      <c r="AY2559" s="24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20"/>
      <c r="BQ2559" s="41"/>
      <c r="BR2559" s="41"/>
      <c r="BS2559" s="41"/>
      <c r="BT2559" s="41"/>
      <c r="BU2559" s="41"/>
      <c r="BV2559" s="41"/>
      <c r="BW2559" s="41"/>
      <c r="BX2559" s="41"/>
      <c r="BY2559" s="26"/>
      <c r="BZ2559" s="26"/>
      <c r="CA2559" s="26"/>
      <c r="CB2559" s="26"/>
      <c r="CC2559" s="26"/>
      <c r="CD2559" s="26"/>
      <c r="CE2559" s="26"/>
      <c r="CF2559" s="26"/>
      <c r="CG2559" s="26"/>
      <c r="CH2559" s="26"/>
      <c r="CI2559" s="26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</row>
    <row r="2560" spans="1:99" x14ac:dyDescent="0.15">
      <c r="A2560" s="1"/>
      <c r="B2560" s="1"/>
      <c r="AM2560" s="1"/>
      <c r="AW2560" s="1"/>
      <c r="AX2560" s="1"/>
      <c r="AY2560" s="24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20"/>
      <c r="BQ2560" s="41"/>
      <c r="BR2560" s="41"/>
      <c r="BS2560" s="41"/>
      <c r="BT2560" s="41"/>
      <c r="BU2560" s="41"/>
      <c r="BV2560" s="41"/>
      <c r="BW2560" s="41"/>
      <c r="BX2560" s="41"/>
      <c r="BY2560" s="26"/>
      <c r="BZ2560" s="26"/>
      <c r="CA2560" s="26"/>
      <c r="CB2560" s="26"/>
      <c r="CC2560" s="26"/>
      <c r="CD2560" s="26"/>
      <c r="CE2560" s="26"/>
      <c r="CF2560" s="26"/>
      <c r="CG2560" s="26"/>
      <c r="CH2560" s="26"/>
      <c r="CI2560" s="26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</row>
    <row r="2561" spans="1:99" x14ac:dyDescent="0.15">
      <c r="A2561" s="1"/>
      <c r="B2561" s="1"/>
      <c r="AM2561" s="1"/>
      <c r="AW2561" s="1"/>
      <c r="AX2561" s="1"/>
      <c r="AY2561" s="24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20"/>
      <c r="BQ2561" s="41"/>
      <c r="BR2561" s="41"/>
      <c r="BS2561" s="41"/>
      <c r="BT2561" s="41"/>
      <c r="BU2561" s="41"/>
      <c r="BV2561" s="41"/>
      <c r="BW2561" s="41"/>
      <c r="BX2561" s="41"/>
      <c r="BY2561" s="26"/>
      <c r="BZ2561" s="26"/>
      <c r="CA2561" s="26"/>
      <c r="CB2561" s="26"/>
      <c r="CC2561" s="26"/>
      <c r="CD2561" s="26"/>
      <c r="CE2561" s="26"/>
      <c r="CF2561" s="26"/>
      <c r="CG2561" s="26"/>
      <c r="CH2561" s="26"/>
      <c r="CI2561" s="26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</row>
    <row r="2562" spans="1:99" x14ac:dyDescent="0.15">
      <c r="A2562" s="1"/>
      <c r="B2562" s="1"/>
      <c r="AM2562" s="1"/>
      <c r="AW2562" s="1"/>
      <c r="AX2562" s="1"/>
      <c r="AY2562" s="24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20"/>
      <c r="BQ2562" s="41"/>
      <c r="BR2562" s="41"/>
      <c r="BS2562" s="41"/>
      <c r="BT2562" s="41"/>
      <c r="BU2562" s="41"/>
      <c r="BV2562" s="41"/>
      <c r="BW2562" s="41"/>
      <c r="BX2562" s="41"/>
      <c r="BY2562" s="26"/>
      <c r="BZ2562" s="26"/>
      <c r="CA2562" s="26"/>
      <c r="CB2562" s="26"/>
      <c r="CC2562" s="26"/>
      <c r="CD2562" s="26"/>
      <c r="CE2562" s="26"/>
      <c r="CF2562" s="26"/>
      <c r="CG2562" s="26"/>
      <c r="CH2562" s="26"/>
      <c r="CI2562" s="26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</row>
    <row r="2563" spans="1:99" x14ac:dyDescent="0.15">
      <c r="A2563" s="1"/>
      <c r="B2563" s="1"/>
      <c r="AM2563" s="1"/>
      <c r="AW2563" s="1"/>
      <c r="AX2563" s="1"/>
      <c r="AY2563" s="24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20"/>
      <c r="BQ2563" s="41"/>
      <c r="BR2563" s="41"/>
      <c r="BS2563" s="41"/>
      <c r="BT2563" s="41"/>
      <c r="BU2563" s="41"/>
      <c r="BV2563" s="41"/>
      <c r="BW2563" s="41"/>
      <c r="BX2563" s="41"/>
      <c r="BY2563" s="26"/>
      <c r="BZ2563" s="26"/>
      <c r="CA2563" s="26"/>
      <c r="CB2563" s="26"/>
      <c r="CC2563" s="26"/>
      <c r="CD2563" s="26"/>
      <c r="CE2563" s="26"/>
      <c r="CF2563" s="26"/>
      <c r="CG2563" s="26"/>
      <c r="CH2563" s="26"/>
      <c r="CI2563" s="26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</row>
    <row r="2564" spans="1:99" x14ac:dyDescent="0.15">
      <c r="A2564" s="1"/>
      <c r="B2564" s="1"/>
      <c r="AM2564" s="1"/>
      <c r="AW2564" s="1"/>
      <c r="AX2564" s="1"/>
      <c r="AY2564" s="24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20"/>
      <c r="BQ2564" s="41"/>
      <c r="BR2564" s="41"/>
      <c r="BS2564" s="41"/>
      <c r="BT2564" s="41"/>
      <c r="BU2564" s="41"/>
      <c r="BV2564" s="41"/>
      <c r="BW2564" s="41"/>
      <c r="BX2564" s="41"/>
      <c r="BY2564" s="26"/>
      <c r="BZ2564" s="26"/>
      <c r="CA2564" s="26"/>
      <c r="CB2564" s="26"/>
      <c r="CC2564" s="26"/>
      <c r="CD2564" s="26"/>
      <c r="CE2564" s="26"/>
      <c r="CF2564" s="26"/>
      <c r="CG2564" s="26"/>
      <c r="CH2564" s="26"/>
      <c r="CI2564" s="26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</row>
    <row r="2565" spans="1:99" x14ac:dyDescent="0.15">
      <c r="A2565" s="1"/>
      <c r="B2565" s="1"/>
      <c r="AM2565" s="1"/>
      <c r="AW2565" s="1"/>
      <c r="AX2565" s="1"/>
      <c r="AY2565" s="24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20"/>
      <c r="BQ2565" s="41"/>
      <c r="BR2565" s="41"/>
      <c r="BS2565" s="41"/>
      <c r="BT2565" s="41"/>
      <c r="BU2565" s="41"/>
      <c r="BV2565" s="41"/>
      <c r="BW2565" s="41"/>
      <c r="BX2565" s="41"/>
      <c r="BY2565" s="26"/>
      <c r="BZ2565" s="26"/>
      <c r="CA2565" s="26"/>
      <c r="CB2565" s="26"/>
      <c r="CC2565" s="26"/>
      <c r="CD2565" s="26"/>
      <c r="CE2565" s="26"/>
      <c r="CF2565" s="26"/>
      <c r="CG2565" s="26"/>
      <c r="CH2565" s="26"/>
      <c r="CI2565" s="26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</row>
    <row r="2566" spans="1:99" x14ac:dyDescent="0.15">
      <c r="A2566" s="1"/>
      <c r="B2566" s="1"/>
      <c r="AM2566" s="1"/>
      <c r="AW2566" s="1"/>
      <c r="AX2566" s="1"/>
      <c r="AY2566" s="24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20"/>
      <c r="BQ2566" s="41"/>
      <c r="BR2566" s="41"/>
      <c r="BS2566" s="41"/>
      <c r="BT2566" s="41"/>
      <c r="BU2566" s="41"/>
      <c r="BV2566" s="41"/>
      <c r="BW2566" s="41"/>
      <c r="BX2566" s="41"/>
      <c r="BY2566" s="26"/>
      <c r="BZ2566" s="26"/>
      <c r="CA2566" s="26"/>
      <c r="CB2566" s="26"/>
      <c r="CC2566" s="26"/>
      <c r="CD2566" s="26"/>
      <c r="CE2566" s="26"/>
      <c r="CF2566" s="26"/>
      <c r="CG2566" s="26"/>
      <c r="CH2566" s="26"/>
      <c r="CI2566" s="26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</row>
    <row r="2567" spans="1:99" x14ac:dyDescent="0.15">
      <c r="A2567" s="1"/>
      <c r="B2567" s="1"/>
      <c r="AM2567" s="1"/>
      <c r="AW2567" s="1"/>
      <c r="AX2567" s="1"/>
      <c r="AY2567" s="24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20"/>
      <c r="BQ2567" s="41"/>
      <c r="BR2567" s="41"/>
      <c r="BS2567" s="41"/>
      <c r="BT2567" s="41"/>
      <c r="BU2567" s="41"/>
      <c r="BV2567" s="41"/>
      <c r="BW2567" s="41"/>
      <c r="BX2567" s="41"/>
      <c r="BY2567" s="26"/>
      <c r="BZ2567" s="26"/>
      <c r="CA2567" s="26"/>
      <c r="CB2567" s="26"/>
      <c r="CC2567" s="26"/>
      <c r="CD2567" s="26"/>
      <c r="CE2567" s="26"/>
      <c r="CF2567" s="26"/>
      <c r="CG2567" s="26"/>
      <c r="CH2567" s="26"/>
      <c r="CI2567" s="26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</row>
    <row r="2568" spans="1:99" x14ac:dyDescent="0.15">
      <c r="A2568" s="1"/>
      <c r="B2568" s="1"/>
      <c r="AM2568" s="1"/>
      <c r="AW2568" s="1"/>
      <c r="AX2568" s="1"/>
      <c r="AY2568" s="24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20"/>
      <c r="BQ2568" s="41"/>
      <c r="BR2568" s="41"/>
      <c r="BS2568" s="41"/>
      <c r="BT2568" s="41"/>
      <c r="BU2568" s="41"/>
      <c r="BV2568" s="41"/>
      <c r="BW2568" s="41"/>
      <c r="BX2568" s="41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</row>
    <row r="2569" spans="1:99" x14ac:dyDescent="0.15">
      <c r="A2569" s="1"/>
      <c r="B2569" s="1"/>
      <c r="AM2569" s="1"/>
      <c r="AW2569" s="1"/>
      <c r="AX2569" s="1"/>
      <c r="AY2569" s="24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20"/>
      <c r="BQ2569" s="41"/>
      <c r="BR2569" s="41"/>
      <c r="BS2569" s="41"/>
      <c r="BT2569" s="41"/>
      <c r="BU2569" s="41"/>
      <c r="BV2569" s="41"/>
      <c r="BW2569" s="41"/>
      <c r="BX2569" s="41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</row>
    <row r="2570" spans="1:99" x14ac:dyDescent="0.15">
      <c r="A2570" s="1"/>
      <c r="B2570" s="1"/>
      <c r="AM2570" s="1"/>
      <c r="AW2570" s="1"/>
      <c r="AX2570" s="1"/>
      <c r="AY2570" s="24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20"/>
      <c r="BQ2570" s="41"/>
      <c r="BR2570" s="41"/>
      <c r="BS2570" s="41"/>
      <c r="BT2570" s="41"/>
      <c r="BU2570" s="41"/>
      <c r="BV2570" s="41"/>
      <c r="BW2570" s="41"/>
      <c r="BX2570" s="41"/>
      <c r="BY2570" s="26"/>
      <c r="BZ2570" s="26"/>
      <c r="CA2570" s="26"/>
      <c r="CB2570" s="26"/>
      <c r="CC2570" s="26"/>
      <c r="CD2570" s="26"/>
      <c r="CE2570" s="26"/>
      <c r="CF2570" s="26"/>
      <c r="CG2570" s="26"/>
      <c r="CH2570" s="26"/>
      <c r="CI2570" s="26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</row>
    <row r="2571" spans="1:99" x14ac:dyDescent="0.15">
      <c r="A2571" s="1"/>
      <c r="B2571" s="1"/>
      <c r="AM2571" s="1"/>
      <c r="AW2571" s="1"/>
      <c r="AX2571" s="1"/>
      <c r="AY2571" s="24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20"/>
      <c r="BQ2571" s="41"/>
      <c r="BR2571" s="41"/>
      <c r="BS2571" s="41"/>
      <c r="BT2571" s="41"/>
      <c r="BU2571" s="41"/>
      <c r="BV2571" s="41"/>
      <c r="BW2571" s="41"/>
      <c r="BX2571" s="41"/>
      <c r="BY2571" s="26"/>
      <c r="BZ2571" s="26"/>
      <c r="CA2571" s="26"/>
      <c r="CB2571" s="26"/>
      <c r="CC2571" s="26"/>
      <c r="CD2571" s="26"/>
      <c r="CE2571" s="26"/>
      <c r="CF2571" s="26"/>
      <c r="CG2571" s="26"/>
      <c r="CH2571" s="26"/>
      <c r="CI2571" s="26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</row>
    <row r="2572" spans="1:99" x14ac:dyDescent="0.15">
      <c r="A2572" s="1"/>
      <c r="B2572" s="1"/>
      <c r="AM2572" s="1"/>
      <c r="AW2572" s="1"/>
      <c r="AX2572" s="1"/>
      <c r="AY2572" s="24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20"/>
      <c r="BQ2572" s="41"/>
      <c r="BR2572" s="41"/>
      <c r="BS2572" s="41"/>
      <c r="BT2572" s="41"/>
      <c r="BU2572" s="41"/>
      <c r="BV2572" s="41"/>
      <c r="BW2572" s="41"/>
      <c r="BX2572" s="41"/>
      <c r="BY2572" s="26"/>
      <c r="BZ2572" s="26"/>
      <c r="CA2572" s="26"/>
      <c r="CB2572" s="26"/>
      <c r="CC2572" s="26"/>
      <c r="CD2572" s="26"/>
      <c r="CE2572" s="26"/>
      <c r="CF2572" s="26"/>
      <c r="CG2572" s="26"/>
      <c r="CH2572" s="26"/>
      <c r="CI2572" s="26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</row>
    <row r="2573" spans="1:99" x14ac:dyDescent="0.15">
      <c r="A2573" s="1"/>
      <c r="B2573" s="1"/>
      <c r="AM2573" s="1"/>
      <c r="AW2573" s="1"/>
      <c r="AX2573" s="1"/>
      <c r="AY2573" s="24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20"/>
      <c r="BQ2573" s="41"/>
      <c r="BR2573" s="41"/>
      <c r="BS2573" s="41"/>
      <c r="BT2573" s="41"/>
      <c r="BU2573" s="41"/>
      <c r="BV2573" s="41"/>
      <c r="BW2573" s="41"/>
      <c r="BX2573" s="41"/>
      <c r="BY2573" s="26"/>
      <c r="BZ2573" s="26"/>
      <c r="CA2573" s="26"/>
      <c r="CB2573" s="26"/>
      <c r="CC2573" s="26"/>
      <c r="CD2573" s="26"/>
      <c r="CE2573" s="26"/>
      <c r="CF2573" s="26"/>
      <c r="CG2573" s="26"/>
      <c r="CH2573" s="26"/>
      <c r="CI2573" s="26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</row>
    <row r="2574" spans="1:99" x14ac:dyDescent="0.15">
      <c r="A2574" s="1"/>
      <c r="B2574" s="1"/>
      <c r="AM2574" s="1"/>
      <c r="AW2574" s="1"/>
      <c r="AX2574" s="1"/>
      <c r="AY2574" s="24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20"/>
      <c r="BQ2574" s="41"/>
      <c r="BR2574" s="41"/>
      <c r="BS2574" s="41"/>
      <c r="BT2574" s="41"/>
      <c r="BU2574" s="41"/>
      <c r="BV2574" s="41"/>
      <c r="BW2574" s="41"/>
      <c r="BX2574" s="41"/>
      <c r="BY2574" s="26"/>
      <c r="BZ2574" s="26"/>
      <c r="CA2574" s="26"/>
      <c r="CB2574" s="26"/>
      <c r="CC2574" s="26"/>
      <c r="CD2574" s="26"/>
      <c r="CE2574" s="26"/>
      <c r="CF2574" s="26"/>
      <c r="CG2574" s="26"/>
      <c r="CH2574" s="26"/>
      <c r="CI2574" s="26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</row>
    <row r="2575" spans="1:99" x14ac:dyDescent="0.15">
      <c r="A2575" s="1"/>
      <c r="B2575" s="1"/>
      <c r="AM2575" s="1"/>
      <c r="AW2575" s="1"/>
      <c r="AX2575" s="1"/>
      <c r="AY2575" s="24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20"/>
      <c r="BQ2575" s="41"/>
      <c r="BR2575" s="41"/>
      <c r="BS2575" s="41"/>
      <c r="BT2575" s="41"/>
      <c r="BU2575" s="41"/>
      <c r="BV2575" s="41"/>
      <c r="BW2575" s="41"/>
      <c r="BX2575" s="41"/>
      <c r="BY2575" s="26"/>
      <c r="BZ2575" s="26"/>
      <c r="CA2575" s="26"/>
      <c r="CB2575" s="26"/>
      <c r="CC2575" s="26"/>
      <c r="CD2575" s="26"/>
      <c r="CE2575" s="26"/>
      <c r="CF2575" s="26"/>
      <c r="CG2575" s="26"/>
      <c r="CH2575" s="26"/>
      <c r="CI2575" s="26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</row>
    <row r="2576" spans="1:99" x14ac:dyDescent="0.15">
      <c r="A2576" s="1"/>
      <c r="B2576" s="1"/>
      <c r="AM2576" s="1"/>
      <c r="AW2576" s="1"/>
      <c r="AX2576" s="1"/>
      <c r="AY2576" s="24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20"/>
      <c r="BQ2576" s="41"/>
      <c r="BR2576" s="41"/>
      <c r="BS2576" s="41"/>
      <c r="BT2576" s="41"/>
      <c r="BU2576" s="41"/>
      <c r="BV2576" s="41"/>
      <c r="BW2576" s="41"/>
      <c r="BX2576" s="41"/>
      <c r="BY2576" s="26"/>
      <c r="BZ2576" s="26"/>
      <c r="CA2576" s="26"/>
      <c r="CB2576" s="26"/>
      <c r="CC2576" s="26"/>
      <c r="CD2576" s="26"/>
      <c r="CE2576" s="26"/>
      <c r="CF2576" s="26"/>
      <c r="CG2576" s="26"/>
      <c r="CH2576" s="26"/>
      <c r="CI2576" s="26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</row>
    <row r="2577" spans="1:99" x14ac:dyDescent="0.15">
      <c r="A2577" s="1"/>
      <c r="B2577" s="1"/>
      <c r="AM2577" s="1"/>
      <c r="AW2577" s="1"/>
      <c r="AX2577" s="1"/>
      <c r="AY2577" s="24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20"/>
      <c r="BQ2577" s="41"/>
      <c r="BR2577" s="41"/>
      <c r="BS2577" s="41"/>
      <c r="BT2577" s="41"/>
      <c r="BU2577" s="41"/>
      <c r="BV2577" s="41"/>
      <c r="BW2577" s="41"/>
      <c r="BX2577" s="41"/>
      <c r="BY2577" s="26"/>
      <c r="BZ2577" s="26"/>
      <c r="CA2577" s="26"/>
      <c r="CB2577" s="26"/>
      <c r="CC2577" s="26"/>
      <c r="CD2577" s="26"/>
      <c r="CE2577" s="26"/>
      <c r="CF2577" s="26"/>
      <c r="CG2577" s="26"/>
      <c r="CH2577" s="26"/>
      <c r="CI2577" s="26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</row>
    <row r="2578" spans="1:99" x14ac:dyDescent="0.15">
      <c r="A2578" s="1"/>
      <c r="B2578" s="1"/>
      <c r="AM2578" s="1"/>
      <c r="AW2578" s="1"/>
      <c r="AX2578" s="1"/>
      <c r="AY2578" s="24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20"/>
      <c r="BQ2578" s="41"/>
      <c r="BR2578" s="41"/>
      <c r="BS2578" s="41"/>
      <c r="BT2578" s="41"/>
      <c r="BU2578" s="41"/>
      <c r="BV2578" s="41"/>
      <c r="BW2578" s="41"/>
      <c r="BX2578" s="41"/>
      <c r="BY2578" s="26"/>
      <c r="BZ2578" s="26"/>
      <c r="CA2578" s="26"/>
      <c r="CB2578" s="26"/>
      <c r="CC2578" s="26"/>
      <c r="CD2578" s="26"/>
      <c r="CE2578" s="26"/>
      <c r="CF2578" s="26"/>
      <c r="CG2578" s="26"/>
      <c r="CH2578" s="26"/>
      <c r="CI2578" s="26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</row>
    <row r="2579" spans="1:99" x14ac:dyDescent="0.15">
      <c r="A2579" s="1"/>
      <c r="B2579" s="1"/>
      <c r="AM2579" s="1"/>
      <c r="AW2579" s="1"/>
      <c r="AX2579" s="1"/>
      <c r="AY2579" s="24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20"/>
      <c r="BQ2579" s="41"/>
      <c r="BR2579" s="41"/>
      <c r="BS2579" s="41"/>
      <c r="BT2579" s="41"/>
      <c r="BU2579" s="41"/>
      <c r="BV2579" s="41"/>
      <c r="BW2579" s="41"/>
      <c r="BX2579" s="41"/>
      <c r="BY2579" s="26"/>
      <c r="BZ2579" s="26"/>
      <c r="CA2579" s="26"/>
      <c r="CB2579" s="26"/>
      <c r="CC2579" s="26"/>
      <c r="CD2579" s="26"/>
      <c r="CE2579" s="26"/>
      <c r="CF2579" s="26"/>
      <c r="CG2579" s="26"/>
      <c r="CH2579" s="26"/>
      <c r="CI2579" s="26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</row>
    <row r="2580" spans="1:99" x14ac:dyDescent="0.15">
      <c r="A2580" s="1"/>
      <c r="B2580" s="1"/>
      <c r="AM2580" s="1"/>
      <c r="AW2580" s="1"/>
      <c r="AX2580" s="1"/>
      <c r="AY2580" s="24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20"/>
      <c r="BQ2580" s="41"/>
      <c r="BR2580" s="41"/>
      <c r="BS2580" s="41"/>
      <c r="BT2580" s="41"/>
      <c r="BU2580" s="41"/>
      <c r="BV2580" s="41"/>
      <c r="BW2580" s="41"/>
      <c r="BX2580" s="41"/>
      <c r="BY2580" s="26"/>
      <c r="BZ2580" s="26"/>
      <c r="CA2580" s="26"/>
      <c r="CB2580" s="26"/>
      <c r="CC2580" s="26"/>
      <c r="CD2580" s="26"/>
      <c r="CE2580" s="26"/>
      <c r="CF2580" s="26"/>
      <c r="CG2580" s="26"/>
      <c r="CH2580" s="26"/>
      <c r="CI2580" s="26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</row>
    <row r="2581" spans="1:99" x14ac:dyDescent="0.15">
      <c r="A2581" s="1"/>
      <c r="B2581" s="1"/>
      <c r="AM2581" s="1"/>
      <c r="AW2581" s="1"/>
      <c r="AX2581" s="1"/>
      <c r="AY2581" s="24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20"/>
      <c r="BQ2581" s="41"/>
      <c r="BR2581" s="41"/>
      <c r="BS2581" s="41"/>
      <c r="BT2581" s="41"/>
      <c r="BU2581" s="41"/>
      <c r="BV2581" s="41"/>
      <c r="BW2581" s="41"/>
      <c r="BX2581" s="41"/>
      <c r="BY2581" s="26"/>
      <c r="BZ2581" s="26"/>
      <c r="CA2581" s="26"/>
      <c r="CB2581" s="26"/>
      <c r="CC2581" s="26"/>
      <c r="CD2581" s="26"/>
      <c r="CE2581" s="26"/>
      <c r="CF2581" s="26"/>
      <c r="CG2581" s="26"/>
      <c r="CH2581" s="26"/>
      <c r="CI2581" s="26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</row>
    <row r="2582" spans="1:99" x14ac:dyDescent="0.15">
      <c r="A2582" s="1"/>
      <c r="B2582" s="1"/>
      <c r="AM2582" s="1"/>
      <c r="AW2582" s="1"/>
      <c r="AX2582" s="1"/>
      <c r="AY2582" s="24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20"/>
      <c r="BQ2582" s="41"/>
      <c r="BR2582" s="41"/>
      <c r="BS2582" s="41"/>
      <c r="BT2582" s="41"/>
      <c r="BU2582" s="41"/>
      <c r="BV2582" s="41"/>
      <c r="BW2582" s="41"/>
      <c r="BX2582" s="41"/>
      <c r="BY2582" s="26"/>
      <c r="BZ2582" s="26"/>
      <c r="CA2582" s="26"/>
      <c r="CB2582" s="26"/>
      <c r="CC2582" s="26"/>
      <c r="CD2582" s="26"/>
      <c r="CE2582" s="26"/>
      <c r="CF2582" s="26"/>
      <c r="CG2582" s="26"/>
      <c r="CH2582" s="26"/>
      <c r="CI2582" s="26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</row>
    <row r="2583" spans="1:99" x14ac:dyDescent="0.15">
      <c r="A2583" s="1"/>
      <c r="B2583" s="1"/>
      <c r="AM2583" s="1"/>
      <c r="AW2583" s="1"/>
      <c r="AX2583" s="1"/>
      <c r="AY2583" s="24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20"/>
      <c r="BQ2583" s="41"/>
      <c r="BR2583" s="41"/>
      <c r="BS2583" s="41"/>
      <c r="BT2583" s="41"/>
      <c r="BU2583" s="41"/>
      <c r="BV2583" s="41"/>
      <c r="BW2583" s="41"/>
      <c r="BX2583" s="41"/>
      <c r="BY2583" s="26"/>
      <c r="BZ2583" s="26"/>
      <c r="CA2583" s="26"/>
      <c r="CB2583" s="26"/>
      <c r="CC2583" s="26"/>
      <c r="CD2583" s="26"/>
      <c r="CE2583" s="26"/>
      <c r="CF2583" s="26"/>
      <c r="CG2583" s="26"/>
      <c r="CH2583" s="26"/>
      <c r="CI2583" s="26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</row>
    <row r="2584" spans="1:99" x14ac:dyDescent="0.15">
      <c r="A2584" s="1"/>
      <c r="B2584" s="1"/>
      <c r="AM2584" s="1"/>
      <c r="AW2584" s="1"/>
      <c r="AX2584" s="1"/>
      <c r="AY2584" s="24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20"/>
      <c r="BQ2584" s="41"/>
      <c r="BR2584" s="41"/>
      <c r="BS2584" s="41"/>
      <c r="BT2584" s="41"/>
      <c r="BU2584" s="41"/>
      <c r="BV2584" s="41"/>
      <c r="BW2584" s="41"/>
      <c r="BX2584" s="41"/>
      <c r="BY2584" s="26"/>
      <c r="BZ2584" s="26"/>
      <c r="CA2584" s="26"/>
      <c r="CB2584" s="26"/>
      <c r="CC2584" s="26"/>
      <c r="CD2584" s="26"/>
      <c r="CE2584" s="26"/>
      <c r="CF2584" s="26"/>
      <c r="CG2584" s="26"/>
      <c r="CH2584" s="26"/>
      <c r="CI2584" s="26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</row>
    <row r="2585" spans="1:99" x14ac:dyDescent="0.15">
      <c r="A2585" s="1"/>
      <c r="B2585" s="1"/>
      <c r="AM2585" s="1"/>
      <c r="AW2585" s="1"/>
      <c r="AX2585" s="1"/>
      <c r="AY2585" s="24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20"/>
      <c r="BQ2585" s="41"/>
      <c r="BR2585" s="41"/>
      <c r="BS2585" s="41"/>
      <c r="BT2585" s="41"/>
      <c r="BU2585" s="41"/>
      <c r="BV2585" s="41"/>
      <c r="BW2585" s="41"/>
      <c r="BX2585" s="41"/>
      <c r="BY2585" s="26"/>
      <c r="BZ2585" s="26"/>
      <c r="CA2585" s="26"/>
      <c r="CB2585" s="26"/>
      <c r="CC2585" s="26"/>
      <c r="CD2585" s="26"/>
      <c r="CE2585" s="26"/>
      <c r="CF2585" s="26"/>
      <c r="CG2585" s="26"/>
      <c r="CH2585" s="26"/>
      <c r="CI2585" s="26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</row>
    <row r="2586" spans="1:99" x14ac:dyDescent="0.15">
      <c r="A2586" s="1"/>
      <c r="B2586" s="1"/>
      <c r="AM2586" s="1"/>
      <c r="AW2586" s="1"/>
      <c r="AX2586" s="1"/>
      <c r="AY2586" s="24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20"/>
      <c r="BQ2586" s="41"/>
      <c r="BR2586" s="41"/>
      <c r="BS2586" s="41"/>
      <c r="BT2586" s="41"/>
      <c r="BU2586" s="41"/>
      <c r="BV2586" s="41"/>
      <c r="BW2586" s="41"/>
      <c r="BX2586" s="41"/>
      <c r="BY2586" s="26"/>
      <c r="BZ2586" s="26"/>
      <c r="CA2586" s="26"/>
      <c r="CB2586" s="26"/>
      <c r="CC2586" s="26"/>
      <c r="CD2586" s="26"/>
      <c r="CE2586" s="26"/>
      <c r="CF2586" s="26"/>
      <c r="CG2586" s="26"/>
      <c r="CH2586" s="26"/>
      <c r="CI2586" s="26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</row>
    <row r="2587" spans="1:99" x14ac:dyDescent="0.15">
      <c r="A2587" s="1"/>
      <c r="B2587" s="1"/>
      <c r="AM2587" s="1"/>
      <c r="AW2587" s="1"/>
      <c r="AX2587" s="1"/>
      <c r="AY2587" s="24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20"/>
      <c r="BQ2587" s="41"/>
      <c r="BR2587" s="41"/>
      <c r="BS2587" s="41"/>
      <c r="BT2587" s="41"/>
      <c r="BU2587" s="41"/>
      <c r="BV2587" s="41"/>
      <c r="BW2587" s="41"/>
      <c r="BX2587" s="41"/>
      <c r="BY2587" s="26"/>
      <c r="BZ2587" s="26"/>
      <c r="CA2587" s="26"/>
      <c r="CB2587" s="26"/>
      <c r="CC2587" s="26"/>
      <c r="CD2587" s="26"/>
      <c r="CE2587" s="26"/>
      <c r="CF2587" s="26"/>
      <c r="CG2587" s="26"/>
      <c r="CH2587" s="26"/>
      <c r="CI2587" s="26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</row>
    <row r="2588" spans="1:99" x14ac:dyDescent="0.15">
      <c r="A2588" s="1"/>
      <c r="B2588" s="1"/>
      <c r="AM2588" s="1"/>
      <c r="AW2588" s="1"/>
      <c r="AX2588" s="1"/>
      <c r="AY2588" s="24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20"/>
      <c r="BQ2588" s="41"/>
      <c r="BR2588" s="41"/>
      <c r="BS2588" s="41"/>
      <c r="BT2588" s="41"/>
      <c r="BU2588" s="41"/>
      <c r="BV2588" s="41"/>
      <c r="BW2588" s="41"/>
      <c r="BX2588" s="41"/>
      <c r="BY2588" s="26"/>
      <c r="BZ2588" s="26"/>
      <c r="CA2588" s="26"/>
      <c r="CB2588" s="26"/>
      <c r="CC2588" s="26"/>
      <c r="CD2588" s="26"/>
      <c r="CE2588" s="26"/>
      <c r="CF2588" s="26"/>
      <c r="CG2588" s="26"/>
      <c r="CH2588" s="26"/>
      <c r="CI2588" s="26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</row>
    <row r="2589" spans="1:99" x14ac:dyDescent="0.15">
      <c r="A2589" s="1"/>
      <c r="B2589" s="1"/>
      <c r="AM2589" s="1"/>
      <c r="AW2589" s="1"/>
      <c r="AX2589" s="1"/>
      <c r="AY2589" s="24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20"/>
      <c r="BQ2589" s="41"/>
      <c r="BR2589" s="41"/>
      <c r="BS2589" s="41"/>
      <c r="BT2589" s="41"/>
      <c r="BU2589" s="41"/>
      <c r="BV2589" s="41"/>
      <c r="BW2589" s="41"/>
      <c r="BX2589" s="41"/>
      <c r="BY2589" s="26"/>
      <c r="BZ2589" s="26"/>
      <c r="CA2589" s="26"/>
      <c r="CB2589" s="26"/>
      <c r="CC2589" s="26"/>
      <c r="CD2589" s="26"/>
      <c r="CE2589" s="26"/>
      <c r="CF2589" s="26"/>
      <c r="CG2589" s="26"/>
      <c r="CH2589" s="26"/>
      <c r="CI2589" s="26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</row>
    <row r="2590" spans="1:99" x14ac:dyDescent="0.15">
      <c r="A2590" s="1"/>
      <c r="B2590" s="1"/>
      <c r="AM2590" s="1"/>
      <c r="AW2590" s="1"/>
      <c r="AX2590" s="1"/>
      <c r="AY2590" s="24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20"/>
      <c r="BQ2590" s="41"/>
      <c r="BR2590" s="41"/>
      <c r="BS2590" s="41"/>
      <c r="BT2590" s="41"/>
      <c r="BU2590" s="41"/>
      <c r="BV2590" s="41"/>
      <c r="BW2590" s="41"/>
      <c r="BX2590" s="41"/>
      <c r="BY2590" s="26"/>
      <c r="BZ2590" s="26"/>
      <c r="CA2590" s="26"/>
      <c r="CB2590" s="26"/>
      <c r="CC2590" s="26"/>
      <c r="CD2590" s="26"/>
      <c r="CE2590" s="26"/>
      <c r="CF2590" s="26"/>
      <c r="CG2590" s="26"/>
      <c r="CH2590" s="26"/>
      <c r="CI2590" s="26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</row>
    <row r="2591" spans="1:99" x14ac:dyDescent="0.15">
      <c r="A2591" s="1"/>
      <c r="B2591" s="1"/>
      <c r="AM2591" s="1"/>
      <c r="AW2591" s="1"/>
      <c r="AX2591" s="1"/>
      <c r="AY2591" s="24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20"/>
      <c r="BQ2591" s="41"/>
      <c r="BR2591" s="41"/>
      <c r="BS2591" s="41"/>
      <c r="BT2591" s="41"/>
      <c r="BU2591" s="41"/>
      <c r="BV2591" s="41"/>
      <c r="BW2591" s="41"/>
      <c r="BX2591" s="41"/>
      <c r="BY2591" s="26"/>
      <c r="BZ2591" s="26"/>
      <c r="CA2591" s="26"/>
      <c r="CB2591" s="26"/>
      <c r="CC2591" s="26"/>
      <c r="CD2591" s="26"/>
      <c r="CE2591" s="26"/>
      <c r="CF2591" s="26"/>
      <c r="CG2591" s="26"/>
      <c r="CH2591" s="26"/>
      <c r="CI2591" s="26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</row>
    <row r="2592" spans="1:99" x14ac:dyDescent="0.15">
      <c r="A2592" s="1"/>
      <c r="B2592" s="1"/>
      <c r="AM2592" s="1"/>
      <c r="AW2592" s="1"/>
      <c r="AX2592" s="1"/>
      <c r="AY2592" s="24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20"/>
      <c r="BQ2592" s="41"/>
      <c r="BR2592" s="41"/>
      <c r="BS2592" s="41"/>
      <c r="BT2592" s="41"/>
      <c r="BU2592" s="41"/>
      <c r="BV2592" s="41"/>
      <c r="BW2592" s="41"/>
      <c r="BX2592" s="41"/>
      <c r="BY2592" s="26"/>
      <c r="BZ2592" s="26"/>
      <c r="CA2592" s="26"/>
      <c r="CB2592" s="26"/>
      <c r="CC2592" s="26"/>
      <c r="CD2592" s="26"/>
      <c r="CE2592" s="26"/>
      <c r="CF2592" s="26"/>
      <c r="CG2592" s="26"/>
      <c r="CH2592" s="26"/>
      <c r="CI2592" s="26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</row>
    <row r="2593" spans="1:99" x14ac:dyDescent="0.15">
      <c r="A2593" s="1"/>
      <c r="B2593" s="1"/>
      <c r="AM2593" s="1"/>
      <c r="AW2593" s="1"/>
      <c r="AX2593" s="1"/>
      <c r="AY2593" s="24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20"/>
      <c r="BQ2593" s="41"/>
      <c r="BR2593" s="41"/>
      <c r="BS2593" s="41"/>
      <c r="BT2593" s="41"/>
      <c r="BU2593" s="41"/>
      <c r="BV2593" s="41"/>
      <c r="BW2593" s="41"/>
      <c r="BX2593" s="41"/>
      <c r="BY2593" s="26"/>
      <c r="BZ2593" s="26"/>
      <c r="CA2593" s="26"/>
      <c r="CB2593" s="26"/>
      <c r="CC2593" s="26"/>
      <c r="CD2593" s="26"/>
      <c r="CE2593" s="26"/>
      <c r="CF2593" s="26"/>
      <c r="CG2593" s="26"/>
      <c r="CH2593" s="26"/>
      <c r="CI2593" s="26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</row>
    <row r="2594" spans="1:99" x14ac:dyDescent="0.15">
      <c r="A2594" s="1"/>
      <c r="B2594" s="1"/>
      <c r="AM2594" s="1"/>
      <c r="AW2594" s="1"/>
      <c r="AX2594" s="1"/>
      <c r="AY2594" s="24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20"/>
      <c r="BQ2594" s="41"/>
      <c r="BR2594" s="41"/>
      <c r="BS2594" s="41"/>
      <c r="BT2594" s="41"/>
      <c r="BU2594" s="41"/>
      <c r="BV2594" s="41"/>
      <c r="BW2594" s="41"/>
      <c r="BX2594" s="41"/>
      <c r="BY2594" s="26"/>
      <c r="BZ2594" s="26"/>
      <c r="CA2594" s="26"/>
      <c r="CB2594" s="26"/>
      <c r="CC2594" s="26"/>
      <c r="CD2594" s="26"/>
      <c r="CE2594" s="26"/>
      <c r="CF2594" s="26"/>
      <c r="CG2594" s="26"/>
      <c r="CH2594" s="26"/>
      <c r="CI2594" s="26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</row>
    <row r="2595" spans="1:99" x14ac:dyDescent="0.15">
      <c r="A2595" s="1"/>
      <c r="B2595" s="1"/>
      <c r="AM2595" s="1"/>
      <c r="AW2595" s="1"/>
      <c r="AX2595" s="1"/>
      <c r="AY2595" s="24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20"/>
      <c r="BQ2595" s="41"/>
      <c r="BR2595" s="41"/>
      <c r="BS2595" s="41"/>
      <c r="BT2595" s="41"/>
      <c r="BU2595" s="41"/>
      <c r="BV2595" s="41"/>
      <c r="BW2595" s="41"/>
      <c r="BX2595" s="41"/>
      <c r="BY2595" s="26"/>
      <c r="BZ2595" s="26"/>
      <c r="CA2595" s="26"/>
      <c r="CB2595" s="26"/>
      <c r="CC2595" s="26"/>
      <c r="CD2595" s="26"/>
      <c r="CE2595" s="26"/>
      <c r="CF2595" s="26"/>
      <c r="CG2595" s="26"/>
      <c r="CH2595" s="26"/>
      <c r="CI2595" s="26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</row>
    <row r="2596" spans="1:99" x14ac:dyDescent="0.15">
      <c r="A2596" s="1"/>
      <c r="B2596" s="1"/>
      <c r="AM2596" s="1"/>
      <c r="AW2596" s="1"/>
      <c r="AX2596" s="1"/>
      <c r="AY2596" s="24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20"/>
      <c r="BQ2596" s="41"/>
      <c r="BR2596" s="41"/>
      <c r="BS2596" s="41"/>
      <c r="BT2596" s="41"/>
      <c r="BU2596" s="41"/>
      <c r="BV2596" s="41"/>
      <c r="BW2596" s="41"/>
      <c r="BX2596" s="41"/>
      <c r="BY2596" s="26"/>
      <c r="BZ2596" s="26"/>
      <c r="CA2596" s="26"/>
      <c r="CB2596" s="26"/>
      <c r="CC2596" s="26"/>
      <c r="CD2596" s="26"/>
      <c r="CE2596" s="26"/>
      <c r="CF2596" s="26"/>
      <c r="CG2596" s="26"/>
      <c r="CH2596" s="26"/>
      <c r="CI2596" s="26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</row>
    <row r="2597" spans="1:99" x14ac:dyDescent="0.15">
      <c r="A2597" s="1"/>
      <c r="B2597" s="1"/>
      <c r="AM2597" s="1"/>
      <c r="AW2597" s="1"/>
      <c r="AX2597" s="1"/>
      <c r="AY2597" s="24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20"/>
      <c r="BQ2597" s="41"/>
      <c r="BR2597" s="41"/>
      <c r="BS2597" s="41"/>
      <c r="BT2597" s="41"/>
      <c r="BU2597" s="41"/>
      <c r="BV2597" s="41"/>
      <c r="BW2597" s="41"/>
      <c r="BX2597" s="41"/>
      <c r="BY2597" s="26"/>
      <c r="BZ2597" s="26"/>
      <c r="CA2597" s="26"/>
      <c r="CB2597" s="26"/>
      <c r="CC2597" s="26"/>
      <c r="CD2597" s="26"/>
      <c r="CE2597" s="26"/>
      <c r="CF2597" s="26"/>
      <c r="CG2597" s="26"/>
      <c r="CH2597" s="26"/>
      <c r="CI2597" s="26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</row>
    <row r="2598" spans="1:99" x14ac:dyDescent="0.15">
      <c r="A2598" s="1"/>
      <c r="B2598" s="1"/>
      <c r="AM2598" s="1"/>
      <c r="AW2598" s="1"/>
      <c r="AX2598" s="1"/>
      <c r="AY2598" s="24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20"/>
      <c r="BQ2598" s="41"/>
      <c r="BR2598" s="41"/>
      <c r="BS2598" s="41"/>
      <c r="BT2598" s="41"/>
      <c r="BU2598" s="41"/>
      <c r="BV2598" s="41"/>
      <c r="BW2598" s="41"/>
      <c r="BX2598" s="41"/>
      <c r="BY2598" s="26"/>
      <c r="BZ2598" s="26"/>
      <c r="CA2598" s="26"/>
      <c r="CB2598" s="26"/>
      <c r="CC2598" s="26"/>
      <c r="CD2598" s="26"/>
      <c r="CE2598" s="26"/>
      <c r="CF2598" s="26"/>
      <c r="CG2598" s="26"/>
      <c r="CH2598" s="26"/>
      <c r="CI2598" s="26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</row>
    <row r="2599" spans="1:99" x14ac:dyDescent="0.15">
      <c r="A2599" s="1"/>
      <c r="B2599" s="1"/>
      <c r="AM2599" s="1"/>
      <c r="AW2599" s="1"/>
      <c r="AX2599" s="1"/>
      <c r="AY2599" s="24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20"/>
      <c r="BQ2599" s="41"/>
      <c r="BR2599" s="41"/>
      <c r="BS2599" s="41"/>
      <c r="BT2599" s="41"/>
      <c r="BU2599" s="41"/>
      <c r="BV2599" s="41"/>
      <c r="BW2599" s="41"/>
      <c r="BX2599" s="41"/>
      <c r="BY2599" s="26"/>
      <c r="BZ2599" s="26"/>
      <c r="CA2599" s="26"/>
      <c r="CB2599" s="26"/>
      <c r="CC2599" s="26"/>
      <c r="CD2599" s="26"/>
      <c r="CE2599" s="26"/>
      <c r="CF2599" s="26"/>
      <c r="CG2599" s="26"/>
      <c r="CH2599" s="26"/>
      <c r="CI2599" s="26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</row>
    <row r="2600" spans="1:99" x14ac:dyDescent="0.15">
      <c r="A2600" s="1"/>
      <c r="B2600" s="1"/>
      <c r="AM2600" s="1"/>
      <c r="AW2600" s="1"/>
      <c r="AX2600" s="1"/>
      <c r="AY2600" s="24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20"/>
      <c r="BQ2600" s="41"/>
      <c r="BR2600" s="41"/>
      <c r="BS2600" s="41"/>
      <c r="BT2600" s="41"/>
      <c r="BU2600" s="41"/>
      <c r="BV2600" s="41"/>
      <c r="BW2600" s="41"/>
      <c r="BX2600" s="41"/>
      <c r="BY2600" s="26"/>
      <c r="BZ2600" s="26"/>
      <c r="CA2600" s="26"/>
      <c r="CB2600" s="26"/>
      <c r="CC2600" s="26"/>
      <c r="CD2600" s="26"/>
      <c r="CE2600" s="26"/>
      <c r="CF2600" s="26"/>
      <c r="CG2600" s="26"/>
      <c r="CH2600" s="26"/>
      <c r="CI2600" s="26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</row>
    <row r="2601" spans="1:99" x14ac:dyDescent="0.15">
      <c r="A2601" s="1"/>
      <c r="B2601" s="1"/>
      <c r="AM2601" s="1"/>
      <c r="AW2601" s="1"/>
      <c r="AX2601" s="1"/>
      <c r="AY2601" s="24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20"/>
      <c r="BQ2601" s="41"/>
      <c r="BR2601" s="41"/>
      <c r="BS2601" s="41"/>
      <c r="BT2601" s="41"/>
      <c r="BU2601" s="41"/>
      <c r="BV2601" s="41"/>
      <c r="BW2601" s="41"/>
      <c r="BX2601" s="41"/>
      <c r="BY2601" s="26"/>
      <c r="BZ2601" s="26"/>
      <c r="CA2601" s="26"/>
      <c r="CB2601" s="26"/>
      <c r="CC2601" s="26"/>
      <c r="CD2601" s="26"/>
      <c r="CE2601" s="26"/>
      <c r="CF2601" s="26"/>
      <c r="CG2601" s="26"/>
      <c r="CH2601" s="26"/>
      <c r="CI2601" s="26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</row>
    <row r="2602" spans="1:99" x14ac:dyDescent="0.15">
      <c r="A2602" s="1"/>
      <c r="B2602" s="1"/>
      <c r="AM2602" s="1"/>
      <c r="AW2602" s="1"/>
      <c r="AX2602" s="1"/>
      <c r="AY2602" s="24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20"/>
      <c r="BQ2602" s="41"/>
      <c r="BR2602" s="41"/>
      <c r="BS2602" s="41"/>
      <c r="BT2602" s="41"/>
      <c r="BU2602" s="41"/>
      <c r="BV2602" s="41"/>
      <c r="BW2602" s="41"/>
      <c r="BX2602" s="41"/>
      <c r="BY2602" s="26"/>
      <c r="BZ2602" s="26"/>
      <c r="CA2602" s="26"/>
      <c r="CB2602" s="26"/>
      <c r="CC2602" s="26"/>
      <c r="CD2602" s="26"/>
      <c r="CE2602" s="26"/>
      <c r="CF2602" s="26"/>
      <c r="CG2602" s="26"/>
      <c r="CH2602" s="26"/>
      <c r="CI2602" s="26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</row>
    <row r="2603" spans="1:99" x14ac:dyDescent="0.15">
      <c r="A2603" s="1"/>
      <c r="B2603" s="1"/>
      <c r="AM2603" s="1"/>
      <c r="AW2603" s="1"/>
      <c r="AX2603" s="1"/>
      <c r="AY2603" s="24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20"/>
      <c r="BQ2603" s="41"/>
      <c r="BR2603" s="41"/>
      <c r="BS2603" s="41"/>
      <c r="BT2603" s="41"/>
      <c r="BU2603" s="41"/>
      <c r="BV2603" s="41"/>
      <c r="BW2603" s="41"/>
      <c r="BX2603" s="41"/>
      <c r="BY2603" s="26"/>
      <c r="BZ2603" s="26"/>
      <c r="CA2603" s="26"/>
      <c r="CB2603" s="26"/>
      <c r="CC2603" s="26"/>
      <c r="CD2603" s="26"/>
      <c r="CE2603" s="26"/>
      <c r="CF2603" s="26"/>
      <c r="CG2603" s="26"/>
      <c r="CH2603" s="26"/>
      <c r="CI2603" s="26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</row>
    <row r="2604" spans="1:99" x14ac:dyDescent="0.15">
      <c r="A2604" s="1"/>
      <c r="B2604" s="1"/>
      <c r="AM2604" s="1"/>
      <c r="AW2604" s="1"/>
      <c r="AX2604" s="1"/>
      <c r="AY2604" s="24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20"/>
      <c r="BQ2604" s="41"/>
      <c r="BR2604" s="41"/>
      <c r="BS2604" s="41"/>
      <c r="BT2604" s="41"/>
      <c r="BU2604" s="41"/>
      <c r="BV2604" s="41"/>
      <c r="BW2604" s="41"/>
      <c r="BX2604" s="41"/>
      <c r="BY2604" s="26"/>
      <c r="BZ2604" s="26"/>
      <c r="CA2604" s="26"/>
      <c r="CB2604" s="26"/>
      <c r="CC2604" s="26"/>
      <c r="CD2604" s="26"/>
      <c r="CE2604" s="26"/>
      <c r="CF2604" s="26"/>
      <c r="CG2604" s="26"/>
      <c r="CH2604" s="26"/>
      <c r="CI2604" s="26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</row>
    <row r="2605" spans="1:99" x14ac:dyDescent="0.15">
      <c r="A2605" s="1"/>
      <c r="B2605" s="1"/>
      <c r="AM2605" s="1"/>
      <c r="AW2605" s="1"/>
      <c r="AX2605" s="1"/>
      <c r="AY2605" s="24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20"/>
      <c r="BQ2605" s="41"/>
      <c r="BR2605" s="41"/>
      <c r="BS2605" s="41"/>
      <c r="BT2605" s="41"/>
      <c r="BU2605" s="41"/>
      <c r="BV2605" s="41"/>
      <c r="BW2605" s="41"/>
      <c r="BX2605" s="41"/>
      <c r="BY2605" s="26"/>
      <c r="BZ2605" s="26"/>
      <c r="CA2605" s="26"/>
      <c r="CB2605" s="26"/>
      <c r="CC2605" s="26"/>
      <c r="CD2605" s="26"/>
      <c r="CE2605" s="26"/>
      <c r="CF2605" s="26"/>
      <c r="CG2605" s="26"/>
      <c r="CH2605" s="26"/>
      <c r="CI2605" s="26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</row>
    <row r="2606" spans="1:99" x14ac:dyDescent="0.15">
      <c r="A2606" s="1"/>
      <c r="B2606" s="1"/>
      <c r="AM2606" s="1"/>
      <c r="AW2606" s="1"/>
      <c r="AX2606" s="1"/>
      <c r="AY2606" s="24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20"/>
      <c r="BQ2606" s="41"/>
      <c r="BR2606" s="41"/>
      <c r="BS2606" s="41"/>
      <c r="BT2606" s="41"/>
      <c r="BU2606" s="41"/>
      <c r="BV2606" s="41"/>
      <c r="BW2606" s="41"/>
      <c r="BX2606" s="41"/>
      <c r="BY2606" s="26"/>
      <c r="BZ2606" s="26"/>
      <c r="CA2606" s="26"/>
      <c r="CB2606" s="26"/>
      <c r="CC2606" s="26"/>
      <c r="CD2606" s="26"/>
      <c r="CE2606" s="26"/>
      <c r="CF2606" s="26"/>
      <c r="CG2606" s="26"/>
      <c r="CH2606" s="26"/>
      <c r="CI2606" s="26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</row>
    <row r="2607" spans="1:99" x14ac:dyDescent="0.15">
      <c r="A2607" s="1"/>
      <c r="B2607" s="1"/>
      <c r="AM2607" s="1"/>
      <c r="AW2607" s="1"/>
      <c r="AX2607" s="1"/>
      <c r="AY2607" s="24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20"/>
      <c r="BQ2607" s="41"/>
      <c r="BR2607" s="41"/>
      <c r="BS2607" s="41"/>
      <c r="BT2607" s="41"/>
      <c r="BU2607" s="41"/>
      <c r="BV2607" s="41"/>
      <c r="BW2607" s="41"/>
      <c r="BX2607" s="41"/>
      <c r="BY2607" s="26"/>
      <c r="BZ2607" s="26"/>
      <c r="CA2607" s="26"/>
      <c r="CB2607" s="26"/>
      <c r="CC2607" s="26"/>
      <c r="CD2607" s="26"/>
      <c r="CE2607" s="26"/>
      <c r="CF2607" s="26"/>
      <c r="CG2607" s="26"/>
      <c r="CH2607" s="26"/>
      <c r="CI2607" s="26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</row>
    <row r="2608" spans="1:99" x14ac:dyDescent="0.15">
      <c r="A2608" s="1"/>
      <c r="B2608" s="1"/>
      <c r="AM2608" s="1"/>
      <c r="AW2608" s="1"/>
      <c r="AX2608" s="1"/>
      <c r="AY2608" s="24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20"/>
      <c r="BQ2608" s="41"/>
      <c r="BR2608" s="41"/>
      <c r="BS2608" s="41"/>
      <c r="BT2608" s="41"/>
      <c r="BU2608" s="41"/>
      <c r="BV2608" s="41"/>
      <c r="BW2608" s="41"/>
      <c r="BX2608" s="41"/>
      <c r="BY2608" s="26"/>
      <c r="BZ2608" s="26"/>
      <c r="CA2608" s="26"/>
      <c r="CB2608" s="26"/>
      <c r="CC2608" s="26"/>
      <c r="CD2608" s="26"/>
      <c r="CE2608" s="26"/>
      <c r="CF2608" s="26"/>
      <c r="CG2608" s="26"/>
      <c r="CH2608" s="26"/>
      <c r="CI2608" s="26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</row>
    <row r="2609" spans="1:99" x14ac:dyDescent="0.15">
      <c r="A2609" s="1"/>
      <c r="B2609" s="1"/>
      <c r="AM2609" s="1"/>
      <c r="AW2609" s="1"/>
      <c r="AX2609" s="1"/>
      <c r="AY2609" s="24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20"/>
      <c r="BQ2609" s="41"/>
      <c r="BR2609" s="41"/>
      <c r="BS2609" s="41"/>
      <c r="BT2609" s="41"/>
      <c r="BU2609" s="41"/>
      <c r="BV2609" s="41"/>
      <c r="BW2609" s="41"/>
      <c r="BX2609" s="41"/>
      <c r="BY2609" s="26"/>
      <c r="BZ2609" s="26"/>
      <c r="CA2609" s="26"/>
      <c r="CB2609" s="26"/>
      <c r="CC2609" s="26"/>
      <c r="CD2609" s="26"/>
      <c r="CE2609" s="26"/>
      <c r="CF2609" s="26"/>
      <c r="CG2609" s="26"/>
      <c r="CH2609" s="26"/>
      <c r="CI2609" s="26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</row>
    <row r="2610" spans="1:99" x14ac:dyDescent="0.15">
      <c r="A2610" s="1"/>
      <c r="B2610" s="1"/>
      <c r="AM2610" s="1"/>
      <c r="AW2610" s="1"/>
      <c r="AX2610" s="1"/>
      <c r="AY2610" s="24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20"/>
      <c r="BQ2610" s="41"/>
      <c r="BR2610" s="41"/>
      <c r="BS2610" s="41"/>
      <c r="BT2610" s="41"/>
      <c r="BU2610" s="41"/>
      <c r="BV2610" s="41"/>
      <c r="BW2610" s="41"/>
      <c r="BX2610" s="41"/>
      <c r="BY2610" s="26"/>
      <c r="BZ2610" s="26"/>
      <c r="CA2610" s="26"/>
      <c r="CB2610" s="26"/>
      <c r="CC2610" s="26"/>
      <c r="CD2610" s="26"/>
      <c r="CE2610" s="26"/>
      <c r="CF2610" s="26"/>
      <c r="CG2610" s="26"/>
      <c r="CH2610" s="26"/>
      <c r="CI2610" s="26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</row>
    <row r="2611" spans="1:99" x14ac:dyDescent="0.15">
      <c r="A2611" s="1"/>
      <c r="B2611" s="1"/>
      <c r="AM2611" s="1"/>
      <c r="AW2611" s="1"/>
      <c r="AX2611" s="1"/>
      <c r="AY2611" s="24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20"/>
      <c r="BQ2611" s="41"/>
      <c r="BR2611" s="41"/>
      <c r="BS2611" s="41"/>
      <c r="BT2611" s="41"/>
      <c r="BU2611" s="41"/>
      <c r="BV2611" s="41"/>
      <c r="BW2611" s="41"/>
      <c r="BX2611" s="41"/>
      <c r="BY2611" s="26"/>
      <c r="BZ2611" s="26"/>
      <c r="CA2611" s="26"/>
      <c r="CB2611" s="26"/>
      <c r="CC2611" s="26"/>
      <c r="CD2611" s="26"/>
      <c r="CE2611" s="26"/>
      <c r="CF2611" s="26"/>
      <c r="CG2611" s="26"/>
      <c r="CH2611" s="26"/>
      <c r="CI2611" s="26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</row>
    <row r="2612" spans="1:99" x14ac:dyDescent="0.15">
      <c r="A2612" s="1"/>
      <c r="B2612" s="1"/>
      <c r="AM2612" s="1"/>
      <c r="AW2612" s="1"/>
      <c r="AX2612" s="1"/>
      <c r="AY2612" s="24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20"/>
      <c r="BQ2612" s="41"/>
      <c r="BR2612" s="41"/>
      <c r="BS2612" s="41"/>
      <c r="BT2612" s="41"/>
      <c r="BU2612" s="41"/>
      <c r="BV2612" s="41"/>
      <c r="BW2612" s="41"/>
      <c r="BX2612" s="41"/>
      <c r="BY2612" s="26"/>
      <c r="BZ2612" s="26"/>
      <c r="CA2612" s="26"/>
      <c r="CB2612" s="26"/>
      <c r="CC2612" s="26"/>
      <c r="CD2612" s="26"/>
      <c r="CE2612" s="26"/>
      <c r="CF2612" s="26"/>
      <c r="CG2612" s="26"/>
      <c r="CH2612" s="26"/>
      <c r="CI2612" s="26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</row>
    <row r="2613" spans="1:99" x14ac:dyDescent="0.15">
      <c r="A2613" s="1"/>
      <c r="B2613" s="1"/>
      <c r="AM2613" s="1"/>
      <c r="AW2613" s="1"/>
      <c r="AX2613" s="1"/>
      <c r="AY2613" s="24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20"/>
      <c r="BQ2613" s="41"/>
      <c r="BR2613" s="41"/>
      <c r="BS2613" s="41"/>
      <c r="BT2613" s="41"/>
      <c r="BU2613" s="41"/>
      <c r="BV2613" s="41"/>
      <c r="BW2613" s="41"/>
      <c r="BX2613" s="41"/>
      <c r="BY2613" s="26"/>
      <c r="BZ2613" s="26"/>
      <c r="CA2613" s="26"/>
      <c r="CB2613" s="26"/>
      <c r="CC2613" s="26"/>
      <c r="CD2613" s="26"/>
      <c r="CE2613" s="26"/>
      <c r="CF2613" s="26"/>
      <c r="CG2613" s="26"/>
      <c r="CH2613" s="26"/>
      <c r="CI2613" s="26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</row>
    <row r="2614" spans="1:99" x14ac:dyDescent="0.15">
      <c r="A2614" s="1"/>
      <c r="B2614" s="1"/>
      <c r="AM2614" s="1"/>
      <c r="AW2614" s="1"/>
      <c r="AX2614" s="1"/>
      <c r="AY2614" s="24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20"/>
      <c r="BQ2614" s="41"/>
      <c r="BR2614" s="41"/>
      <c r="BS2614" s="41"/>
      <c r="BT2614" s="41"/>
      <c r="BU2614" s="41"/>
      <c r="BV2614" s="41"/>
      <c r="BW2614" s="41"/>
      <c r="BX2614" s="41"/>
      <c r="BY2614" s="26"/>
      <c r="BZ2614" s="26"/>
      <c r="CA2614" s="26"/>
      <c r="CB2614" s="26"/>
      <c r="CC2614" s="26"/>
      <c r="CD2614" s="26"/>
      <c r="CE2614" s="26"/>
      <c r="CF2614" s="26"/>
      <c r="CG2614" s="26"/>
      <c r="CH2614" s="26"/>
      <c r="CI2614" s="26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</row>
    <row r="2615" spans="1:99" x14ac:dyDescent="0.15">
      <c r="A2615" s="1"/>
      <c r="B2615" s="1"/>
      <c r="AM2615" s="1"/>
      <c r="AW2615" s="1"/>
      <c r="AX2615" s="1"/>
      <c r="AY2615" s="24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20"/>
      <c r="BQ2615" s="41"/>
      <c r="BR2615" s="41"/>
      <c r="BS2615" s="41"/>
      <c r="BT2615" s="41"/>
      <c r="BU2615" s="41"/>
      <c r="BV2615" s="41"/>
      <c r="BW2615" s="41"/>
      <c r="BX2615" s="41"/>
      <c r="BY2615" s="26"/>
      <c r="BZ2615" s="26"/>
      <c r="CA2615" s="26"/>
      <c r="CB2615" s="26"/>
      <c r="CC2615" s="26"/>
      <c r="CD2615" s="26"/>
      <c r="CE2615" s="26"/>
      <c r="CF2615" s="26"/>
      <c r="CG2615" s="26"/>
      <c r="CH2615" s="26"/>
      <c r="CI2615" s="26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</row>
    <row r="2616" spans="1:99" x14ac:dyDescent="0.15">
      <c r="A2616" s="1"/>
      <c r="B2616" s="1"/>
      <c r="AM2616" s="1"/>
      <c r="AW2616" s="1"/>
      <c r="AX2616" s="1"/>
      <c r="AY2616" s="24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20"/>
      <c r="BQ2616" s="41"/>
      <c r="BR2616" s="41"/>
      <c r="BS2616" s="41"/>
      <c r="BT2616" s="41"/>
      <c r="BU2616" s="41"/>
      <c r="BV2616" s="41"/>
      <c r="BW2616" s="41"/>
      <c r="BX2616" s="41"/>
      <c r="BY2616" s="26"/>
      <c r="BZ2616" s="26"/>
      <c r="CA2616" s="26"/>
      <c r="CB2616" s="26"/>
      <c r="CC2616" s="26"/>
      <c r="CD2616" s="26"/>
      <c r="CE2616" s="26"/>
      <c r="CF2616" s="26"/>
      <c r="CG2616" s="26"/>
      <c r="CH2616" s="26"/>
      <c r="CI2616" s="26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</row>
    <row r="2617" spans="1:99" x14ac:dyDescent="0.15">
      <c r="A2617" s="1"/>
      <c r="B2617" s="1"/>
      <c r="AM2617" s="1"/>
      <c r="AW2617" s="1"/>
      <c r="AX2617" s="1"/>
      <c r="AY2617" s="24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20"/>
      <c r="BQ2617" s="41"/>
      <c r="BR2617" s="41"/>
      <c r="BS2617" s="41"/>
      <c r="BT2617" s="41"/>
      <c r="BU2617" s="41"/>
      <c r="BV2617" s="41"/>
      <c r="BW2617" s="41"/>
      <c r="BX2617" s="41"/>
      <c r="BY2617" s="26"/>
      <c r="BZ2617" s="26"/>
      <c r="CA2617" s="26"/>
      <c r="CB2617" s="26"/>
      <c r="CC2617" s="26"/>
      <c r="CD2617" s="26"/>
      <c r="CE2617" s="26"/>
      <c r="CF2617" s="26"/>
      <c r="CG2617" s="26"/>
      <c r="CH2617" s="26"/>
      <c r="CI2617" s="26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</row>
    <row r="2618" spans="1:99" x14ac:dyDescent="0.15">
      <c r="A2618" s="1"/>
      <c r="B2618" s="1"/>
      <c r="AM2618" s="1"/>
      <c r="AW2618" s="1"/>
      <c r="AX2618" s="1"/>
      <c r="AY2618" s="24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20"/>
      <c r="BQ2618" s="41"/>
      <c r="BR2618" s="41"/>
      <c r="BS2618" s="41"/>
      <c r="BT2618" s="41"/>
      <c r="BU2618" s="41"/>
      <c r="BV2618" s="41"/>
      <c r="BW2618" s="41"/>
      <c r="BX2618" s="41"/>
      <c r="BY2618" s="26"/>
      <c r="BZ2618" s="26"/>
      <c r="CA2618" s="26"/>
      <c r="CB2618" s="26"/>
      <c r="CC2618" s="26"/>
      <c r="CD2618" s="26"/>
      <c r="CE2618" s="26"/>
      <c r="CF2618" s="26"/>
      <c r="CG2618" s="26"/>
      <c r="CH2618" s="26"/>
      <c r="CI2618" s="26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</row>
    <row r="2619" spans="1:99" x14ac:dyDescent="0.15">
      <c r="A2619" s="1"/>
      <c r="B2619" s="1"/>
      <c r="AM2619" s="1"/>
      <c r="AW2619" s="1"/>
      <c r="AX2619" s="1"/>
      <c r="AY2619" s="24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20"/>
      <c r="BQ2619" s="41"/>
      <c r="BR2619" s="41"/>
      <c r="BS2619" s="41"/>
      <c r="BT2619" s="41"/>
      <c r="BU2619" s="41"/>
      <c r="BV2619" s="41"/>
      <c r="BW2619" s="41"/>
      <c r="BX2619" s="41"/>
      <c r="BY2619" s="26"/>
      <c r="BZ2619" s="26"/>
      <c r="CA2619" s="26"/>
      <c r="CB2619" s="26"/>
      <c r="CC2619" s="26"/>
      <c r="CD2619" s="26"/>
      <c r="CE2619" s="26"/>
      <c r="CF2619" s="26"/>
      <c r="CG2619" s="26"/>
      <c r="CH2619" s="26"/>
      <c r="CI2619" s="26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</row>
    <row r="2620" spans="1:99" x14ac:dyDescent="0.15">
      <c r="A2620" s="1"/>
      <c r="B2620" s="1"/>
      <c r="AM2620" s="1"/>
      <c r="AW2620" s="1"/>
      <c r="AX2620" s="1"/>
      <c r="AY2620" s="24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20"/>
      <c r="BQ2620" s="41"/>
      <c r="BR2620" s="41"/>
      <c r="BS2620" s="41"/>
      <c r="BT2620" s="41"/>
      <c r="BU2620" s="41"/>
      <c r="BV2620" s="41"/>
      <c r="BW2620" s="41"/>
      <c r="BX2620" s="41"/>
      <c r="BY2620" s="26"/>
      <c r="BZ2620" s="26"/>
      <c r="CA2620" s="26"/>
      <c r="CB2620" s="26"/>
      <c r="CC2620" s="26"/>
      <c r="CD2620" s="26"/>
      <c r="CE2620" s="26"/>
      <c r="CF2620" s="26"/>
      <c r="CG2620" s="26"/>
      <c r="CH2620" s="26"/>
      <c r="CI2620" s="26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</row>
    <row r="2621" spans="1:99" x14ac:dyDescent="0.15">
      <c r="A2621" s="1"/>
      <c r="B2621" s="1"/>
      <c r="AM2621" s="1"/>
      <c r="AW2621" s="1"/>
      <c r="AX2621" s="1"/>
      <c r="AY2621" s="24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20"/>
      <c r="BQ2621" s="41"/>
      <c r="BR2621" s="41"/>
      <c r="BS2621" s="41"/>
      <c r="BT2621" s="41"/>
      <c r="BU2621" s="41"/>
      <c r="BV2621" s="41"/>
      <c r="BW2621" s="41"/>
      <c r="BX2621" s="41"/>
      <c r="BY2621" s="26"/>
      <c r="BZ2621" s="26"/>
      <c r="CA2621" s="26"/>
      <c r="CB2621" s="26"/>
      <c r="CC2621" s="26"/>
      <c r="CD2621" s="26"/>
      <c r="CE2621" s="26"/>
      <c r="CF2621" s="26"/>
      <c r="CG2621" s="26"/>
      <c r="CH2621" s="26"/>
      <c r="CI2621" s="26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</row>
    <row r="2622" spans="1:99" x14ac:dyDescent="0.15">
      <c r="A2622" s="1"/>
      <c r="B2622" s="1"/>
      <c r="AM2622" s="1"/>
      <c r="AW2622" s="1"/>
      <c r="AX2622" s="1"/>
      <c r="AY2622" s="24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20"/>
      <c r="BQ2622" s="41"/>
      <c r="BR2622" s="41"/>
      <c r="BS2622" s="41"/>
      <c r="BT2622" s="41"/>
      <c r="BU2622" s="41"/>
      <c r="BV2622" s="41"/>
      <c r="BW2622" s="41"/>
      <c r="BX2622" s="41"/>
      <c r="BY2622" s="26"/>
      <c r="BZ2622" s="26"/>
      <c r="CA2622" s="26"/>
      <c r="CB2622" s="26"/>
      <c r="CC2622" s="26"/>
      <c r="CD2622" s="26"/>
      <c r="CE2622" s="26"/>
      <c r="CF2622" s="26"/>
      <c r="CG2622" s="26"/>
      <c r="CH2622" s="26"/>
      <c r="CI2622" s="26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</row>
    <row r="2623" spans="1:99" x14ac:dyDescent="0.15">
      <c r="A2623" s="1"/>
      <c r="B2623" s="1"/>
      <c r="AM2623" s="1"/>
      <c r="AW2623" s="1"/>
      <c r="AX2623" s="1"/>
      <c r="AY2623" s="24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20"/>
      <c r="BQ2623" s="41"/>
      <c r="BR2623" s="41"/>
      <c r="BS2623" s="41"/>
      <c r="BT2623" s="41"/>
      <c r="BU2623" s="41"/>
      <c r="BV2623" s="41"/>
      <c r="BW2623" s="41"/>
      <c r="BX2623" s="41"/>
      <c r="BY2623" s="26"/>
      <c r="BZ2623" s="26"/>
      <c r="CA2623" s="26"/>
      <c r="CB2623" s="26"/>
      <c r="CC2623" s="26"/>
      <c r="CD2623" s="26"/>
      <c r="CE2623" s="26"/>
      <c r="CF2623" s="26"/>
      <c r="CG2623" s="26"/>
      <c r="CH2623" s="26"/>
      <c r="CI2623" s="26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</row>
    <row r="2624" spans="1:99" x14ac:dyDescent="0.15">
      <c r="A2624" s="1"/>
      <c r="B2624" s="1"/>
      <c r="AM2624" s="1"/>
      <c r="AW2624" s="1"/>
      <c r="AX2624" s="1"/>
      <c r="AY2624" s="24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20"/>
      <c r="BQ2624" s="41"/>
      <c r="BR2624" s="41"/>
      <c r="BS2624" s="41"/>
      <c r="BT2624" s="41"/>
      <c r="BU2624" s="41"/>
      <c r="BV2624" s="41"/>
      <c r="BW2624" s="41"/>
      <c r="BX2624" s="41"/>
      <c r="BY2624" s="26"/>
      <c r="BZ2624" s="26"/>
      <c r="CA2624" s="26"/>
      <c r="CB2624" s="26"/>
      <c r="CC2624" s="26"/>
      <c r="CD2624" s="26"/>
      <c r="CE2624" s="26"/>
      <c r="CF2624" s="26"/>
      <c r="CG2624" s="26"/>
      <c r="CH2624" s="26"/>
      <c r="CI2624" s="26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</row>
    <row r="2625" spans="1:99" x14ac:dyDescent="0.15">
      <c r="A2625" s="1"/>
      <c r="B2625" s="1"/>
      <c r="AM2625" s="1"/>
      <c r="AW2625" s="1"/>
      <c r="AX2625" s="1"/>
      <c r="AY2625" s="24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20"/>
      <c r="BQ2625" s="41"/>
      <c r="BR2625" s="41"/>
      <c r="BS2625" s="41"/>
      <c r="BT2625" s="41"/>
      <c r="BU2625" s="41"/>
      <c r="BV2625" s="41"/>
      <c r="BW2625" s="41"/>
      <c r="BX2625" s="41"/>
      <c r="BY2625" s="26"/>
      <c r="BZ2625" s="26"/>
      <c r="CA2625" s="26"/>
      <c r="CB2625" s="26"/>
      <c r="CC2625" s="26"/>
      <c r="CD2625" s="26"/>
      <c r="CE2625" s="26"/>
      <c r="CF2625" s="26"/>
      <c r="CG2625" s="26"/>
      <c r="CH2625" s="26"/>
      <c r="CI2625" s="26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</row>
    <row r="2626" spans="1:99" x14ac:dyDescent="0.15">
      <c r="A2626" s="1"/>
      <c r="B2626" s="1"/>
      <c r="AM2626" s="1"/>
      <c r="AW2626" s="1"/>
      <c r="AX2626" s="1"/>
      <c r="AY2626" s="24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20"/>
      <c r="BQ2626" s="41"/>
      <c r="BR2626" s="41"/>
      <c r="BS2626" s="41"/>
      <c r="BT2626" s="41"/>
      <c r="BU2626" s="41"/>
      <c r="BV2626" s="41"/>
      <c r="BW2626" s="41"/>
      <c r="BX2626" s="41"/>
      <c r="BY2626" s="26"/>
      <c r="BZ2626" s="26"/>
      <c r="CA2626" s="26"/>
      <c r="CB2626" s="26"/>
      <c r="CC2626" s="26"/>
      <c r="CD2626" s="26"/>
      <c r="CE2626" s="26"/>
      <c r="CF2626" s="26"/>
      <c r="CG2626" s="26"/>
      <c r="CH2626" s="26"/>
      <c r="CI2626" s="26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</row>
    <row r="2627" spans="1:99" x14ac:dyDescent="0.15">
      <c r="A2627" s="1"/>
      <c r="B2627" s="1"/>
      <c r="AM2627" s="1"/>
      <c r="AW2627" s="1"/>
      <c r="AX2627" s="1"/>
      <c r="AY2627" s="24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20"/>
      <c r="BQ2627" s="41"/>
      <c r="BR2627" s="41"/>
      <c r="BS2627" s="41"/>
      <c r="BT2627" s="41"/>
      <c r="BU2627" s="41"/>
      <c r="BV2627" s="41"/>
      <c r="BW2627" s="41"/>
      <c r="BX2627" s="41"/>
      <c r="BY2627" s="26"/>
      <c r="BZ2627" s="26"/>
      <c r="CA2627" s="26"/>
      <c r="CB2627" s="26"/>
      <c r="CC2627" s="26"/>
      <c r="CD2627" s="26"/>
      <c r="CE2627" s="26"/>
      <c r="CF2627" s="26"/>
      <c r="CG2627" s="26"/>
      <c r="CH2627" s="26"/>
      <c r="CI2627" s="26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</row>
    <row r="2628" spans="1:99" x14ac:dyDescent="0.15">
      <c r="A2628" s="1"/>
      <c r="B2628" s="1"/>
      <c r="AM2628" s="1"/>
      <c r="AW2628" s="1"/>
      <c r="AX2628" s="1"/>
      <c r="AY2628" s="24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20"/>
      <c r="BQ2628" s="41"/>
      <c r="BR2628" s="41"/>
      <c r="BS2628" s="41"/>
      <c r="BT2628" s="41"/>
      <c r="BU2628" s="41"/>
      <c r="BV2628" s="41"/>
      <c r="BW2628" s="41"/>
      <c r="BX2628" s="41"/>
      <c r="BY2628" s="26"/>
      <c r="BZ2628" s="26"/>
      <c r="CA2628" s="26"/>
      <c r="CB2628" s="26"/>
      <c r="CC2628" s="26"/>
      <c r="CD2628" s="26"/>
      <c r="CE2628" s="26"/>
      <c r="CF2628" s="26"/>
      <c r="CG2628" s="26"/>
      <c r="CH2628" s="26"/>
      <c r="CI2628" s="26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</row>
    <row r="2629" spans="1:99" x14ac:dyDescent="0.15">
      <c r="A2629" s="1"/>
      <c r="B2629" s="1"/>
      <c r="AM2629" s="1"/>
      <c r="AW2629" s="1"/>
      <c r="AX2629" s="1"/>
      <c r="AY2629" s="24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20"/>
      <c r="BQ2629" s="41"/>
      <c r="BR2629" s="41"/>
      <c r="BS2629" s="41"/>
      <c r="BT2629" s="41"/>
      <c r="BU2629" s="41"/>
      <c r="BV2629" s="41"/>
      <c r="BW2629" s="41"/>
      <c r="BX2629" s="41"/>
      <c r="BY2629" s="26"/>
      <c r="BZ2629" s="26"/>
      <c r="CA2629" s="26"/>
      <c r="CB2629" s="26"/>
      <c r="CC2629" s="26"/>
      <c r="CD2629" s="26"/>
      <c r="CE2629" s="26"/>
      <c r="CF2629" s="26"/>
      <c r="CG2629" s="26"/>
      <c r="CH2629" s="26"/>
      <c r="CI2629" s="26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</row>
    <row r="2630" spans="1:99" x14ac:dyDescent="0.15">
      <c r="A2630" s="1"/>
      <c r="B2630" s="1"/>
      <c r="AM2630" s="1"/>
      <c r="AW2630" s="1"/>
      <c r="AX2630" s="1"/>
      <c r="AY2630" s="24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20"/>
      <c r="BQ2630" s="41"/>
      <c r="BR2630" s="41"/>
      <c r="BS2630" s="41"/>
      <c r="BT2630" s="41"/>
      <c r="BU2630" s="41"/>
      <c r="BV2630" s="41"/>
      <c r="BW2630" s="41"/>
      <c r="BX2630" s="41"/>
      <c r="BY2630" s="26"/>
      <c r="BZ2630" s="26"/>
      <c r="CA2630" s="26"/>
      <c r="CB2630" s="26"/>
      <c r="CC2630" s="26"/>
      <c r="CD2630" s="26"/>
      <c r="CE2630" s="26"/>
      <c r="CF2630" s="26"/>
      <c r="CG2630" s="26"/>
      <c r="CH2630" s="26"/>
      <c r="CI2630" s="26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</row>
    <row r="2631" spans="1:99" x14ac:dyDescent="0.15">
      <c r="A2631" s="1"/>
      <c r="B2631" s="1"/>
      <c r="AM2631" s="1"/>
      <c r="AW2631" s="1"/>
      <c r="AX2631" s="1"/>
      <c r="AY2631" s="24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20"/>
      <c r="BQ2631" s="41"/>
      <c r="BR2631" s="41"/>
      <c r="BS2631" s="41"/>
      <c r="BT2631" s="41"/>
      <c r="BU2631" s="41"/>
      <c r="BV2631" s="41"/>
      <c r="BW2631" s="41"/>
      <c r="BX2631" s="41"/>
      <c r="BY2631" s="26"/>
      <c r="BZ2631" s="26"/>
      <c r="CA2631" s="26"/>
      <c r="CB2631" s="26"/>
      <c r="CC2631" s="26"/>
      <c r="CD2631" s="26"/>
      <c r="CE2631" s="26"/>
      <c r="CF2631" s="26"/>
      <c r="CG2631" s="26"/>
      <c r="CH2631" s="26"/>
      <c r="CI2631" s="26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</row>
    <row r="2632" spans="1:99" x14ac:dyDescent="0.15">
      <c r="A2632" s="1"/>
      <c r="B2632" s="1"/>
      <c r="AM2632" s="1"/>
      <c r="AW2632" s="1"/>
      <c r="AX2632" s="1"/>
      <c r="AY2632" s="24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20"/>
      <c r="BQ2632" s="41"/>
      <c r="BR2632" s="41"/>
      <c r="BS2632" s="41"/>
      <c r="BT2632" s="41"/>
      <c r="BU2632" s="41"/>
      <c r="BV2632" s="41"/>
      <c r="BW2632" s="41"/>
      <c r="BX2632" s="41"/>
      <c r="BY2632" s="26"/>
      <c r="BZ2632" s="26"/>
      <c r="CA2632" s="26"/>
      <c r="CB2632" s="26"/>
      <c r="CC2632" s="26"/>
      <c r="CD2632" s="26"/>
      <c r="CE2632" s="26"/>
      <c r="CF2632" s="26"/>
      <c r="CG2632" s="26"/>
      <c r="CH2632" s="26"/>
      <c r="CI2632" s="26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</row>
    <row r="2633" spans="1:99" x14ac:dyDescent="0.15">
      <c r="A2633" s="1"/>
      <c r="B2633" s="1"/>
      <c r="AM2633" s="1"/>
      <c r="AW2633" s="1"/>
      <c r="AX2633" s="1"/>
      <c r="AY2633" s="24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20"/>
      <c r="BQ2633" s="41"/>
      <c r="BR2633" s="41"/>
      <c r="BS2633" s="41"/>
      <c r="BT2633" s="41"/>
      <c r="BU2633" s="41"/>
      <c r="BV2633" s="41"/>
      <c r="BW2633" s="41"/>
      <c r="BX2633" s="41"/>
      <c r="BY2633" s="26"/>
      <c r="BZ2633" s="26"/>
      <c r="CA2633" s="26"/>
      <c r="CB2633" s="26"/>
      <c r="CC2633" s="26"/>
      <c r="CD2633" s="26"/>
      <c r="CE2633" s="26"/>
      <c r="CF2633" s="26"/>
      <c r="CG2633" s="26"/>
      <c r="CH2633" s="26"/>
      <c r="CI2633" s="26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</row>
    <row r="2634" spans="1:99" x14ac:dyDescent="0.15">
      <c r="A2634" s="1"/>
      <c r="B2634" s="1"/>
      <c r="AM2634" s="1"/>
      <c r="AW2634" s="1"/>
      <c r="AX2634" s="1"/>
      <c r="AY2634" s="24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20"/>
      <c r="BQ2634" s="41"/>
      <c r="BR2634" s="41"/>
      <c r="BS2634" s="41"/>
      <c r="BT2634" s="41"/>
      <c r="BU2634" s="41"/>
      <c r="BV2634" s="41"/>
      <c r="BW2634" s="41"/>
      <c r="BX2634" s="41"/>
      <c r="BY2634" s="26"/>
      <c r="BZ2634" s="26"/>
      <c r="CA2634" s="26"/>
      <c r="CB2634" s="26"/>
      <c r="CC2634" s="26"/>
      <c r="CD2634" s="26"/>
      <c r="CE2634" s="26"/>
      <c r="CF2634" s="26"/>
      <c r="CG2634" s="26"/>
      <c r="CH2634" s="26"/>
      <c r="CI2634" s="26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</row>
    <row r="2635" spans="1:99" x14ac:dyDescent="0.15">
      <c r="A2635" s="1"/>
      <c r="B2635" s="1"/>
      <c r="AM2635" s="1"/>
      <c r="AW2635" s="1"/>
      <c r="AX2635" s="1"/>
      <c r="AY2635" s="24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20"/>
      <c r="BQ2635" s="41"/>
      <c r="BR2635" s="41"/>
      <c r="BS2635" s="41"/>
      <c r="BT2635" s="41"/>
      <c r="BU2635" s="41"/>
      <c r="BV2635" s="41"/>
      <c r="BW2635" s="41"/>
      <c r="BX2635" s="41"/>
      <c r="BY2635" s="26"/>
      <c r="BZ2635" s="26"/>
      <c r="CA2635" s="26"/>
      <c r="CB2635" s="26"/>
      <c r="CC2635" s="26"/>
      <c r="CD2635" s="26"/>
      <c r="CE2635" s="26"/>
      <c r="CF2635" s="26"/>
      <c r="CG2635" s="26"/>
      <c r="CH2635" s="26"/>
      <c r="CI2635" s="26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</row>
    <row r="2636" spans="1:99" x14ac:dyDescent="0.15">
      <c r="A2636" s="1"/>
      <c r="B2636" s="1"/>
      <c r="AM2636" s="1"/>
      <c r="AW2636" s="1"/>
      <c r="AX2636" s="1"/>
      <c r="AY2636" s="24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20"/>
      <c r="BQ2636" s="41"/>
      <c r="BR2636" s="41"/>
      <c r="BS2636" s="41"/>
      <c r="BT2636" s="41"/>
      <c r="BU2636" s="41"/>
      <c r="BV2636" s="41"/>
      <c r="BW2636" s="41"/>
      <c r="BX2636" s="41"/>
      <c r="BY2636" s="26"/>
      <c r="BZ2636" s="26"/>
      <c r="CA2636" s="26"/>
      <c r="CB2636" s="26"/>
      <c r="CC2636" s="26"/>
      <c r="CD2636" s="26"/>
      <c r="CE2636" s="26"/>
      <c r="CF2636" s="26"/>
      <c r="CG2636" s="26"/>
      <c r="CH2636" s="26"/>
      <c r="CI2636" s="26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</row>
    <row r="2637" spans="1:99" x14ac:dyDescent="0.15">
      <c r="A2637" s="1"/>
      <c r="B2637" s="1"/>
      <c r="AM2637" s="1"/>
      <c r="AW2637" s="1"/>
      <c r="AX2637" s="1"/>
      <c r="AY2637" s="24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20"/>
      <c r="BQ2637" s="41"/>
      <c r="BR2637" s="41"/>
      <c r="BS2637" s="41"/>
      <c r="BT2637" s="41"/>
      <c r="BU2637" s="41"/>
      <c r="BV2637" s="41"/>
      <c r="BW2637" s="41"/>
      <c r="BX2637" s="41"/>
      <c r="BY2637" s="26"/>
      <c r="BZ2637" s="26"/>
      <c r="CA2637" s="26"/>
      <c r="CB2637" s="26"/>
      <c r="CC2637" s="26"/>
      <c r="CD2637" s="26"/>
      <c r="CE2637" s="26"/>
      <c r="CF2637" s="26"/>
      <c r="CG2637" s="26"/>
      <c r="CH2637" s="26"/>
      <c r="CI2637" s="26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</row>
    <row r="2638" spans="1:99" x14ac:dyDescent="0.15">
      <c r="A2638" s="1"/>
      <c r="B2638" s="1"/>
      <c r="AM2638" s="1"/>
      <c r="AW2638" s="1"/>
      <c r="AX2638" s="1"/>
      <c r="AY2638" s="24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20"/>
      <c r="BQ2638" s="41"/>
      <c r="BR2638" s="41"/>
      <c r="BS2638" s="41"/>
      <c r="BT2638" s="41"/>
      <c r="BU2638" s="41"/>
      <c r="BV2638" s="41"/>
      <c r="BW2638" s="41"/>
      <c r="BX2638" s="41"/>
      <c r="BY2638" s="26"/>
      <c r="BZ2638" s="26"/>
      <c r="CA2638" s="26"/>
      <c r="CB2638" s="26"/>
      <c r="CC2638" s="26"/>
      <c r="CD2638" s="26"/>
      <c r="CE2638" s="26"/>
      <c r="CF2638" s="26"/>
      <c r="CG2638" s="26"/>
      <c r="CH2638" s="26"/>
      <c r="CI2638" s="26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</row>
    <row r="2639" spans="1:99" x14ac:dyDescent="0.15">
      <c r="A2639" s="1"/>
      <c r="B2639" s="1"/>
      <c r="AM2639" s="1"/>
      <c r="AW2639" s="1"/>
      <c r="AX2639" s="1"/>
      <c r="AY2639" s="24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20"/>
      <c r="BQ2639" s="41"/>
      <c r="BR2639" s="41"/>
      <c r="BS2639" s="41"/>
      <c r="BT2639" s="41"/>
      <c r="BU2639" s="41"/>
      <c r="BV2639" s="41"/>
      <c r="BW2639" s="41"/>
      <c r="BX2639" s="41"/>
      <c r="BY2639" s="26"/>
      <c r="BZ2639" s="26"/>
      <c r="CA2639" s="26"/>
      <c r="CB2639" s="26"/>
      <c r="CC2639" s="26"/>
      <c r="CD2639" s="26"/>
      <c r="CE2639" s="26"/>
      <c r="CF2639" s="26"/>
      <c r="CG2639" s="26"/>
      <c r="CH2639" s="26"/>
      <c r="CI2639" s="26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</row>
    <row r="2640" spans="1:99" x14ac:dyDescent="0.15">
      <c r="A2640" s="1"/>
      <c r="B2640" s="1"/>
      <c r="AM2640" s="1"/>
      <c r="AW2640" s="1"/>
      <c r="AX2640" s="1"/>
      <c r="AY2640" s="24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20"/>
      <c r="BQ2640" s="41"/>
      <c r="BR2640" s="41"/>
      <c r="BS2640" s="41"/>
      <c r="BT2640" s="41"/>
      <c r="BU2640" s="41"/>
      <c r="BV2640" s="41"/>
      <c r="BW2640" s="41"/>
      <c r="BX2640" s="41"/>
      <c r="BY2640" s="26"/>
      <c r="BZ2640" s="26"/>
      <c r="CA2640" s="26"/>
      <c r="CB2640" s="26"/>
      <c r="CC2640" s="26"/>
      <c r="CD2640" s="26"/>
      <c r="CE2640" s="26"/>
      <c r="CF2640" s="26"/>
      <c r="CG2640" s="26"/>
      <c r="CH2640" s="26"/>
      <c r="CI2640" s="26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</row>
    <row r="2641" spans="1:99" x14ac:dyDescent="0.15">
      <c r="A2641" s="1"/>
      <c r="B2641" s="1"/>
      <c r="AM2641" s="1"/>
      <c r="AW2641" s="1"/>
      <c r="AX2641" s="1"/>
      <c r="AY2641" s="24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20"/>
      <c r="BQ2641" s="41"/>
      <c r="BR2641" s="41"/>
      <c r="BS2641" s="41"/>
      <c r="BT2641" s="41"/>
      <c r="BU2641" s="41"/>
      <c r="BV2641" s="41"/>
      <c r="BW2641" s="41"/>
      <c r="BX2641" s="41"/>
      <c r="BY2641" s="26"/>
      <c r="BZ2641" s="26"/>
      <c r="CA2641" s="26"/>
      <c r="CB2641" s="26"/>
      <c r="CC2641" s="26"/>
      <c r="CD2641" s="26"/>
      <c r="CE2641" s="26"/>
      <c r="CF2641" s="26"/>
      <c r="CG2641" s="26"/>
      <c r="CH2641" s="26"/>
      <c r="CI2641" s="26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</row>
    <row r="2642" spans="1:99" x14ac:dyDescent="0.15">
      <c r="A2642" s="1"/>
      <c r="B2642" s="1"/>
      <c r="AM2642" s="1"/>
      <c r="AW2642" s="1"/>
      <c r="AX2642" s="1"/>
      <c r="AY2642" s="24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20"/>
      <c r="BQ2642" s="41"/>
      <c r="BR2642" s="41"/>
      <c r="BS2642" s="41"/>
      <c r="BT2642" s="41"/>
      <c r="BU2642" s="41"/>
      <c r="BV2642" s="41"/>
      <c r="BW2642" s="41"/>
      <c r="BX2642" s="41"/>
      <c r="BY2642" s="26"/>
      <c r="BZ2642" s="26"/>
      <c r="CA2642" s="26"/>
      <c r="CB2642" s="26"/>
      <c r="CC2642" s="26"/>
      <c r="CD2642" s="26"/>
      <c r="CE2642" s="26"/>
      <c r="CF2642" s="26"/>
      <c r="CG2642" s="26"/>
      <c r="CH2642" s="26"/>
      <c r="CI2642" s="26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</row>
    <row r="2643" spans="1:99" x14ac:dyDescent="0.15">
      <c r="A2643" s="1"/>
      <c r="B2643" s="1"/>
      <c r="AM2643" s="1"/>
      <c r="AW2643" s="1"/>
      <c r="AX2643" s="1"/>
      <c r="AY2643" s="24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20"/>
      <c r="BQ2643" s="41"/>
      <c r="BR2643" s="41"/>
      <c r="BS2643" s="41"/>
      <c r="BT2643" s="41"/>
      <c r="BU2643" s="41"/>
      <c r="BV2643" s="41"/>
      <c r="BW2643" s="41"/>
      <c r="BX2643" s="41"/>
      <c r="BY2643" s="26"/>
      <c r="BZ2643" s="26"/>
      <c r="CA2643" s="26"/>
      <c r="CB2643" s="26"/>
      <c r="CC2643" s="26"/>
      <c r="CD2643" s="26"/>
      <c r="CE2643" s="26"/>
      <c r="CF2643" s="26"/>
      <c r="CG2643" s="26"/>
      <c r="CH2643" s="26"/>
      <c r="CI2643" s="26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</row>
    <row r="2644" spans="1:99" x14ac:dyDescent="0.15">
      <c r="A2644" s="1"/>
      <c r="B2644" s="1"/>
      <c r="AM2644" s="1"/>
      <c r="AW2644" s="1"/>
      <c r="AX2644" s="1"/>
      <c r="AY2644" s="24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20"/>
      <c r="BQ2644" s="41"/>
      <c r="BR2644" s="41"/>
      <c r="BS2644" s="41"/>
      <c r="BT2644" s="41"/>
      <c r="BU2644" s="41"/>
      <c r="BV2644" s="41"/>
      <c r="BW2644" s="41"/>
      <c r="BX2644" s="41"/>
      <c r="BY2644" s="26"/>
      <c r="BZ2644" s="26"/>
      <c r="CA2644" s="26"/>
      <c r="CB2644" s="26"/>
      <c r="CC2644" s="26"/>
      <c r="CD2644" s="26"/>
      <c r="CE2644" s="26"/>
      <c r="CF2644" s="26"/>
      <c r="CG2644" s="26"/>
      <c r="CH2644" s="26"/>
      <c r="CI2644" s="26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</row>
    <row r="2645" spans="1:99" x14ac:dyDescent="0.15">
      <c r="A2645" s="1"/>
      <c r="B2645" s="1"/>
      <c r="AM2645" s="1"/>
      <c r="AW2645" s="1"/>
      <c r="AX2645" s="1"/>
      <c r="AY2645" s="24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20"/>
      <c r="BQ2645" s="41"/>
      <c r="BR2645" s="41"/>
      <c r="BS2645" s="41"/>
      <c r="BT2645" s="41"/>
      <c r="BU2645" s="41"/>
      <c r="BV2645" s="41"/>
      <c r="BW2645" s="41"/>
      <c r="BX2645" s="41"/>
      <c r="BY2645" s="26"/>
      <c r="BZ2645" s="26"/>
      <c r="CA2645" s="26"/>
      <c r="CB2645" s="26"/>
      <c r="CC2645" s="26"/>
      <c r="CD2645" s="26"/>
      <c r="CE2645" s="26"/>
      <c r="CF2645" s="26"/>
      <c r="CG2645" s="26"/>
      <c r="CH2645" s="26"/>
      <c r="CI2645" s="26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</row>
    <row r="2646" spans="1:99" x14ac:dyDescent="0.15">
      <c r="A2646" s="1"/>
      <c r="B2646" s="1"/>
      <c r="AM2646" s="1"/>
      <c r="AW2646" s="1"/>
      <c r="AX2646" s="1"/>
      <c r="AY2646" s="24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20"/>
      <c r="BQ2646" s="41"/>
      <c r="BR2646" s="41"/>
      <c r="BS2646" s="41"/>
      <c r="BT2646" s="41"/>
      <c r="BU2646" s="41"/>
      <c r="BV2646" s="41"/>
      <c r="BW2646" s="41"/>
      <c r="BX2646" s="41"/>
      <c r="BY2646" s="26"/>
      <c r="BZ2646" s="26"/>
      <c r="CA2646" s="26"/>
      <c r="CB2646" s="26"/>
      <c r="CC2646" s="26"/>
      <c r="CD2646" s="26"/>
      <c r="CE2646" s="26"/>
      <c r="CF2646" s="26"/>
      <c r="CG2646" s="26"/>
      <c r="CH2646" s="26"/>
      <c r="CI2646" s="26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</row>
    <row r="2647" spans="1:99" x14ac:dyDescent="0.15">
      <c r="A2647" s="1"/>
      <c r="B2647" s="1"/>
      <c r="AM2647" s="1"/>
      <c r="AW2647" s="1"/>
      <c r="AX2647" s="1"/>
      <c r="AY2647" s="24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20"/>
      <c r="BQ2647" s="41"/>
      <c r="BR2647" s="41"/>
      <c r="BS2647" s="41"/>
      <c r="BT2647" s="41"/>
      <c r="BU2647" s="41"/>
      <c r="BV2647" s="41"/>
      <c r="BW2647" s="41"/>
      <c r="BX2647" s="41"/>
      <c r="BY2647" s="26"/>
      <c r="BZ2647" s="26"/>
      <c r="CA2647" s="26"/>
      <c r="CB2647" s="26"/>
      <c r="CC2647" s="26"/>
      <c r="CD2647" s="26"/>
      <c r="CE2647" s="26"/>
      <c r="CF2647" s="26"/>
      <c r="CG2647" s="26"/>
      <c r="CH2647" s="26"/>
      <c r="CI2647" s="26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</row>
    <row r="2648" spans="1:99" x14ac:dyDescent="0.15">
      <c r="A2648" s="1"/>
      <c r="B2648" s="1"/>
      <c r="AM2648" s="1"/>
      <c r="AW2648" s="1"/>
      <c r="AX2648" s="1"/>
      <c r="AY2648" s="24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20"/>
      <c r="BQ2648" s="41"/>
      <c r="BR2648" s="41"/>
      <c r="BS2648" s="41"/>
      <c r="BT2648" s="41"/>
      <c r="BU2648" s="41"/>
      <c r="BV2648" s="41"/>
      <c r="BW2648" s="41"/>
      <c r="BX2648" s="41"/>
      <c r="BY2648" s="26"/>
      <c r="BZ2648" s="26"/>
      <c r="CA2648" s="26"/>
      <c r="CB2648" s="26"/>
      <c r="CC2648" s="26"/>
      <c r="CD2648" s="26"/>
      <c r="CE2648" s="26"/>
      <c r="CF2648" s="26"/>
      <c r="CG2648" s="26"/>
      <c r="CH2648" s="26"/>
      <c r="CI2648" s="26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</row>
    <row r="2649" spans="1:99" x14ac:dyDescent="0.15">
      <c r="A2649" s="1"/>
      <c r="B2649" s="1"/>
      <c r="AM2649" s="1"/>
      <c r="AW2649" s="1"/>
      <c r="AX2649" s="1"/>
      <c r="AY2649" s="24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20"/>
      <c r="BQ2649" s="41"/>
      <c r="BR2649" s="41"/>
      <c r="BS2649" s="41"/>
      <c r="BT2649" s="41"/>
      <c r="BU2649" s="41"/>
      <c r="BV2649" s="41"/>
      <c r="BW2649" s="41"/>
      <c r="BX2649" s="41"/>
      <c r="BY2649" s="26"/>
      <c r="BZ2649" s="26"/>
      <c r="CA2649" s="26"/>
      <c r="CB2649" s="26"/>
      <c r="CC2649" s="26"/>
      <c r="CD2649" s="26"/>
      <c r="CE2649" s="26"/>
      <c r="CF2649" s="26"/>
      <c r="CG2649" s="26"/>
      <c r="CH2649" s="26"/>
      <c r="CI2649" s="26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</row>
    <row r="2650" spans="1:99" x14ac:dyDescent="0.15">
      <c r="A2650" s="1"/>
      <c r="B2650" s="1"/>
      <c r="AM2650" s="1"/>
      <c r="AW2650" s="1"/>
      <c r="AX2650" s="1"/>
      <c r="AY2650" s="24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20"/>
      <c r="BQ2650" s="41"/>
      <c r="BR2650" s="41"/>
      <c r="BS2650" s="41"/>
      <c r="BT2650" s="41"/>
      <c r="BU2650" s="41"/>
      <c r="BV2650" s="41"/>
      <c r="BW2650" s="41"/>
      <c r="BX2650" s="41"/>
      <c r="BY2650" s="26"/>
      <c r="BZ2650" s="26"/>
      <c r="CA2650" s="26"/>
      <c r="CB2650" s="26"/>
      <c r="CC2650" s="26"/>
      <c r="CD2650" s="26"/>
      <c r="CE2650" s="26"/>
      <c r="CF2650" s="26"/>
      <c r="CG2650" s="26"/>
      <c r="CH2650" s="26"/>
      <c r="CI2650" s="26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</row>
    <row r="2651" spans="1:99" x14ac:dyDescent="0.15">
      <c r="A2651" s="1"/>
      <c r="B2651" s="1"/>
      <c r="AM2651" s="1"/>
      <c r="AW2651" s="1"/>
      <c r="AX2651" s="1"/>
      <c r="AY2651" s="24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20"/>
      <c r="BQ2651" s="41"/>
      <c r="BR2651" s="41"/>
      <c r="BS2651" s="41"/>
      <c r="BT2651" s="41"/>
      <c r="BU2651" s="41"/>
      <c r="BV2651" s="41"/>
      <c r="BW2651" s="41"/>
      <c r="BX2651" s="41"/>
      <c r="BY2651" s="26"/>
      <c r="BZ2651" s="26"/>
      <c r="CA2651" s="26"/>
      <c r="CB2651" s="26"/>
      <c r="CC2651" s="26"/>
      <c r="CD2651" s="26"/>
      <c r="CE2651" s="26"/>
      <c r="CF2651" s="26"/>
      <c r="CG2651" s="26"/>
      <c r="CH2651" s="26"/>
      <c r="CI2651" s="26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</row>
    <row r="2652" spans="1:99" x14ac:dyDescent="0.15">
      <c r="A2652" s="1"/>
      <c r="B2652" s="1"/>
      <c r="AM2652" s="1"/>
      <c r="AW2652" s="1"/>
      <c r="AX2652" s="1"/>
      <c r="AY2652" s="24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20"/>
      <c r="BQ2652" s="41"/>
      <c r="BR2652" s="41"/>
      <c r="BS2652" s="41"/>
      <c r="BT2652" s="41"/>
      <c r="BU2652" s="41"/>
      <c r="BV2652" s="41"/>
      <c r="BW2652" s="41"/>
      <c r="BX2652" s="41"/>
      <c r="BY2652" s="26"/>
      <c r="BZ2652" s="26"/>
      <c r="CA2652" s="26"/>
      <c r="CB2652" s="26"/>
      <c r="CC2652" s="26"/>
      <c r="CD2652" s="26"/>
      <c r="CE2652" s="26"/>
      <c r="CF2652" s="26"/>
      <c r="CG2652" s="26"/>
      <c r="CH2652" s="26"/>
      <c r="CI2652" s="26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</row>
    <row r="2653" spans="1:99" x14ac:dyDescent="0.15">
      <c r="A2653" s="1"/>
      <c r="B2653" s="1"/>
      <c r="AM2653" s="1"/>
      <c r="AW2653" s="1"/>
      <c r="AX2653" s="1"/>
      <c r="AY2653" s="24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20"/>
      <c r="BQ2653" s="41"/>
      <c r="BR2653" s="41"/>
      <c r="BS2653" s="41"/>
      <c r="BT2653" s="41"/>
      <c r="BU2653" s="41"/>
      <c r="BV2653" s="41"/>
      <c r="BW2653" s="41"/>
      <c r="BX2653" s="41"/>
      <c r="BY2653" s="26"/>
      <c r="BZ2653" s="26"/>
      <c r="CA2653" s="26"/>
      <c r="CB2653" s="26"/>
      <c r="CC2653" s="26"/>
      <c r="CD2653" s="26"/>
      <c r="CE2653" s="26"/>
      <c r="CF2653" s="26"/>
      <c r="CG2653" s="26"/>
      <c r="CH2653" s="26"/>
      <c r="CI2653" s="26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</row>
    <row r="2654" spans="1:99" x14ac:dyDescent="0.15">
      <c r="A2654" s="1"/>
      <c r="B2654" s="1"/>
      <c r="AM2654" s="1"/>
      <c r="AW2654" s="1"/>
      <c r="AX2654" s="1"/>
      <c r="AY2654" s="24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20"/>
      <c r="BQ2654" s="41"/>
      <c r="BR2654" s="41"/>
      <c r="BS2654" s="41"/>
      <c r="BT2654" s="41"/>
      <c r="BU2654" s="41"/>
      <c r="BV2654" s="41"/>
      <c r="BW2654" s="41"/>
      <c r="BX2654" s="41"/>
      <c r="BY2654" s="26"/>
      <c r="BZ2654" s="26"/>
      <c r="CA2654" s="26"/>
      <c r="CB2654" s="26"/>
      <c r="CC2654" s="26"/>
      <c r="CD2654" s="26"/>
      <c r="CE2654" s="26"/>
      <c r="CF2654" s="26"/>
      <c r="CG2654" s="26"/>
      <c r="CH2654" s="26"/>
      <c r="CI2654" s="26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</row>
    <row r="2655" spans="1:99" x14ac:dyDescent="0.15">
      <c r="A2655" s="1"/>
      <c r="B2655" s="1"/>
      <c r="AM2655" s="1"/>
      <c r="AW2655" s="1"/>
      <c r="AX2655" s="1"/>
      <c r="AY2655" s="24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20"/>
      <c r="BQ2655" s="41"/>
      <c r="BR2655" s="41"/>
      <c r="BS2655" s="41"/>
      <c r="BT2655" s="41"/>
      <c r="BU2655" s="41"/>
      <c r="BV2655" s="41"/>
      <c r="BW2655" s="41"/>
      <c r="BX2655" s="41"/>
      <c r="BY2655" s="26"/>
      <c r="BZ2655" s="26"/>
      <c r="CA2655" s="26"/>
      <c r="CB2655" s="26"/>
      <c r="CC2655" s="26"/>
      <c r="CD2655" s="26"/>
      <c r="CE2655" s="26"/>
      <c r="CF2655" s="26"/>
      <c r="CG2655" s="26"/>
      <c r="CH2655" s="26"/>
      <c r="CI2655" s="26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</row>
    <row r="2656" spans="1:99" x14ac:dyDescent="0.15">
      <c r="A2656" s="1"/>
      <c r="B2656" s="1"/>
      <c r="AM2656" s="1"/>
      <c r="AW2656" s="1"/>
      <c r="AX2656" s="1"/>
      <c r="AY2656" s="24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20"/>
      <c r="BQ2656" s="41"/>
      <c r="BR2656" s="41"/>
      <c r="BS2656" s="41"/>
      <c r="BT2656" s="41"/>
      <c r="BU2656" s="41"/>
      <c r="BV2656" s="41"/>
      <c r="BW2656" s="41"/>
      <c r="BX2656" s="41"/>
      <c r="BY2656" s="26"/>
      <c r="BZ2656" s="26"/>
      <c r="CA2656" s="26"/>
      <c r="CB2656" s="26"/>
      <c r="CC2656" s="26"/>
      <c r="CD2656" s="26"/>
      <c r="CE2656" s="26"/>
      <c r="CF2656" s="26"/>
      <c r="CG2656" s="26"/>
      <c r="CH2656" s="26"/>
      <c r="CI2656" s="26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</row>
    <row r="2657" spans="1:99" x14ac:dyDescent="0.15">
      <c r="A2657" s="1"/>
      <c r="B2657" s="1"/>
      <c r="AM2657" s="1"/>
      <c r="AW2657" s="1"/>
      <c r="AX2657" s="1"/>
      <c r="AY2657" s="24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20"/>
      <c r="BQ2657" s="41"/>
      <c r="BR2657" s="41"/>
      <c r="BS2657" s="41"/>
      <c r="BT2657" s="41"/>
      <c r="BU2657" s="41"/>
      <c r="BV2657" s="41"/>
      <c r="BW2657" s="41"/>
      <c r="BX2657" s="41"/>
      <c r="BY2657" s="26"/>
      <c r="BZ2657" s="26"/>
      <c r="CA2657" s="26"/>
      <c r="CB2657" s="26"/>
      <c r="CC2657" s="26"/>
      <c r="CD2657" s="26"/>
      <c r="CE2657" s="26"/>
      <c r="CF2657" s="26"/>
      <c r="CG2657" s="26"/>
      <c r="CH2657" s="26"/>
      <c r="CI2657" s="26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</row>
    <row r="2658" spans="1:99" x14ac:dyDescent="0.15">
      <c r="A2658" s="1"/>
      <c r="B2658" s="1"/>
      <c r="AM2658" s="1"/>
      <c r="AW2658" s="1"/>
      <c r="AX2658" s="1"/>
      <c r="AY2658" s="24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20"/>
      <c r="BQ2658" s="41"/>
      <c r="BR2658" s="41"/>
      <c r="BS2658" s="41"/>
      <c r="BT2658" s="41"/>
      <c r="BU2658" s="41"/>
      <c r="BV2658" s="41"/>
      <c r="BW2658" s="41"/>
      <c r="BX2658" s="41"/>
      <c r="BY2658" s="26"/>
      <c r="BZ2658" s="26"/>
      <c r="CA2658" s="26"/>
      <c r="CB2658" s="26"/>
      <c r="CC2658" s="26"/>
      <c r="CD2658" s="26"/>
      <c r="CE2658" s="26"/>
      <c r="CF2658" s="26"/>
      <c r="CG2658" s="26"/>
      <c r="CH2658" s="26"/>
      <c r="CI2658" s="26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</row>
    <row r="2659" spans="1:99" x14ac:dyDescent="0.15">
      <c r="A2659" s="1"/>
      <c r="B2659" s="1"/>
      <c r="AM2659" s="1"/>
      <c r="AW2659" s="1"/>
      <c r="AX2659" s="1"/>
      <c r="AY2659" s="24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20"/>
      <c r="BQ2659" s="41"/>
      <c r="BR2659" s="41"/>
      <c r="BS2659" s="41"/>
      <c r="BT2659" s="41"/>
      <c r="BU2659" s="41"/>
      <c r="BV2659" s="41"/>
      <c r="BW2659" s="41"/>
      <c r="BX2659" s="41"/>
      <c r="BY2659" s="26"/>
      <c r="BZ2659" s="26"/>
      <c r="CA2659" s="26"/>
      <c r="CB2659" s="26"/>
      <c r="CC2659" s="26"/>
      <c r="CD2659" s="26"/>
      <c r="CE2659" s="26"/>
      <c r="CF2659" s="26"/>
      <c r="CG2659" s="26"/>
      <c r="CH2659" s="26"/>
      <c r="CI2659" s="26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</row>
    <row r="2660" spans="1:99" x14ac:dyDescent="0.15">
      <c r="A2660" s="1"/>
      <c r="B2660" s="1"/>
      <c r="AM2660" s="1"/>
      <c r="AW2660" s="1"/>
      <c r="AX2660" s="1"/>
      <c r="AY2660" s="24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20"/>
      <c r="BQ2660" s="41"/>
      <c r="BR2660" s="41"/>
      <c r="BS2660" s="41"/>
      <c r="BT2660" s="41"/>
      <c r="BU2660" s="41"/>
      <c r="BV2660" s="41"/>
      <c r="BW2660" s="41"/>
      <c r="BX2660" s="41"/>
      <c r="BY2660" s="26"/>
      <c r="BZ2660" s="26"/>
      <c r="CA2660" s="26"/>
      <c r="CB2660" s="26"/>
      <c r="CC2660" s="26"/>
      <c r="CD2660" s="26"/>
      <c r="CE2660" s="26"/>
      <c r="CF2660" s="26"/>
      <c r="CG2660" s="26"/>
      <c r="CH2660" s="26"/>
      <c r="CI2660" s="26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</row>
    <row r="2661" spans="1:99" x14ac:dyDescent="0.15">
      <c r="A2661" s="1"/>
      <c r="B2661" s="1"/>
      <c r="AM2661" s="1"/>
      <c r="AW2661" s="1"/>
      <c r="AX2661" s="1"/>
      <c r="AY2661" s="24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20"/>
      <c r="BQ2661" s="41"/>
      <c r="BR2661" s="41"/>
      <c r="BS2661" s="41"/>
      <c r="BT2661" s="41"/>
      <c r="BU2661" s="41"/>
      <c r="BV2661" s="41"/>
      <c r="BW2661" s="41"/>
      <c r="BX2661" s="41"/>
      <c r="BY2661" s="26"/>
      <c r="BZ2661" s="26"/>
      <c r="CA2661" s="26"/>
      <c r="CB2661" s="26"/>
      <c r="CC2661" s="26"/>
      <c r="CD2661" s="26"/>
      <c r="CE2661" s="26"/>
      <c r="CF2661" s="26"/>
      <c r="CG2661" s="26"/>
      <c r="CH2661" s="26"/>
      <c r="CI2661" s="26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</row>
    <row r="2662" spans="1:99" x14ac:dyDescent="0.15">
      <c r="A2662" s="1"/>
      <c r="B2662" s="1"/>
      <c r="AM2662" s="1"/>
      <c r="AW2662" s="1"/>
      <c r="AX2662" s="1"/>
      <c r="AY2662" s="24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20"/>
      <c r="BQ2662" s="41"/>
      <c r="BR2662" s="41"/>
      <c r="BS2662" s="41"/>
      <c r="BT2662" s="41"/>
      <c r="BU2662" s="41"/>
      <c r="BV2662" s="41"/>
      <c r="BW2662" s="41"/>
      <c r="BX2662" s="41"/>
      <c r="BY2662" s="26"/>
      <c r="BZ2662" s="26"/>
      <c r="CA2662" s="26"/>
      <c r="CB2662" s="26"/>
      <c r="CC2662" s="26"/>
      <c r="CD2662" s="26"/>
      <c r="CE2662" s="26"/>
      <c r="CF2662" s="26"/>
      <c r="CG2662" s="26"/>
      <c r="CH2662" s="26"/>
      <c r="CI2662" s="26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</row>
    <row r="2663" spans="1:99" x14ac:dyDescent="0.15">
      <c r="A2663" s="1"/>
      <c r="B2663" s="1"/>
      <c r="AM2663" s="1"/>
      <c r="AW2663" s="1"/>
      <c r="AX2663" s="1"/>
      <c r="AY2663" s="24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20"/>
      <c r="BQ2663" s="41"/>
      <c r="BR2663" s="41"/>
      <c r="BS2663" s="41"/>
      <c r="BT2663" s="41"/>
      <c r="BU2663" s="41"/>
      <c r="BV2663" s="41"/>
      <c r="BW2663" s="41"/>
      <c r="BX2663" s="41"/>
      <c r="BY2663" s="26"/>
      <c r="BZ2663" s="26"/>
      <c r="CA2663" s="26"/>
      <c r="CB2663" s="26"/>
      <c r="CC2663" s="26"/>
      <c r="CD2663" s="26"/>
      <c r="CE2663" s="26"/>
      <c r="CF2663" s="26"/>
      <c r="CG2663" s="26"/>
      <c r="CH2663" s="26"/>
      <c r="CI2663" s="26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</row>
    <row r="2664" spans="1:99" x14ac:dyDescent="0.15">
      <c r="A2664" s="1"/>
      <c r="B2664" s="1"/>
      <c r="AM2664" s="1"/>
      <c r="AW2664" s="1"/>
      <c r="AX2664" s="1"/>
      <c r="AY2664" s="24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20"/>
      <c r="BQ2664" s="41"/>
      <c r="BR2664" s="41"/>
      <c r="BS2664" s="41"/>
      <c r="BT2664" s="41"/>
      <c r="BU2664" s="41"/>
      <c r="BV2664" s="41"/>
      <c r="BW2664" s="41"/>
      <c r="BX2664" s="41"/>
      <c r="BY2664" s="26"/>
      <c r="BZ2664" s="26"/>
      <c r="CA2664" s="26"/>
      <c r="CB2664" s="26"/>
      <c r="CC2664" s="26"/>
      <c r="CD2664" s="26"/>
      <c r="CE2664" s="26"/>
      <c r="CF2664" s="26"/>
      <c r="CG2664" s="26"/>
      <c r="CH2664" s="26"/>
      <c r="CI2664" s="26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</row>
    <row r="2665" spans="1:99" x14ac:dyDescent="0.15">
      <c r="A2665" s="1"/>
      <c r="B2665" s="1"/>
      <c r="AM2665" s="1"/>
      <c r="AW2665" s="1"/>
      <c r="AX2665" s="1"/>
      <c r="AY2665" s="24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20"/>
      <c r="BQ2665" s="41"/>
      <c r="BR2665" s="41"/>
      <c r="BS2665" s="41"/>
      <c r="BT2665" s="41"/>
      <c r="BU2665" s="41"/>
      <c r="BV2665" s="41"/>
      <c r="BW2665" s="41"/>
      <c r="BX2665" s="41"/>
      <c r="BY2665" s="26"/>
      <c r="BZ2665" s="26"/>
      <c r="CA2665" s="26"/>
      <c r="CB2665" s="26"/>
      <c r="CC2665" s="26"/>
      <c r="CD2665" s="26"/>
      <c r="CE2665" s="26"/>
      <c r="CF2665" s="26"/>
      <c r="CG2665" s="26"/>
      <c r="CH2665" s="26"/>
      <c r="CI2665" s="26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</row>
    <row r="2666" spans="1:99" x14ac:dyDescent="0.15">
      <c r="A2666" s="1"/>
      <c r="B2666" s="1"/>
      <c r="AM2666" s="1"/>
      <c r="AW2666" s="1"/>
      <c r="AX2666" s="1"/>
      <c r="AY2666" s="24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20"/>
      <c r="BQ2666" s="41"/>
      <c r="BR2666" s="41"/>
      <c r="BS2666" s="41"/>
      <c r="BT2666" s="41"/>
      <c r="BU2666" s="41"/>
      <c r="BV2666" s="41"/>
      <c r="BW2666" s="41"/>
      <c r="BX2666" s="41"/>
      <c r="BY2666" s="26"/>
      <c r="BZ2666" s="26"/>
      <c r="CA2666" s="26"/>
      <c r="CB2666" s="26"/>
      <c r="CC2666" s="26"/>
      <c r="CD2666" s="26"/>
      <c r="CE2666" s="26"/>
      <c r="CF2666" s="26"/>
      <c r="CG2666" s="26"/>
      <c r="CH2666" s="26"/>
      <c r="CI2666" s="26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</row>
    <row r="2667" spans="1:99" x14ac:dyDescent="0.15">
      <c r="A2667" s="1"/>
      <c r="B2667" s="1"/>
      <c r="AM2667" s="1"/>
      <c r="AW2667" s="1"/>
      <c r="AX2667" s="1"/>
      <c r="AY2667" s="24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20"/>
      <c r="BQ2667" s="41"/>
      <c r="BR2667" s="41"/>
      <c r="BS2667" s="41"/>
      <c r="BT2667" s="41"/>
      <c r="BU2667" s="41"/>
      <c r="BV2667" s="41"/>
      <c r="BW2667" s="41"/>
      <c r="BX2667" s="41"/>
      <c r="BY2667" s="26"/>
      <c r="BZ2667" s="26"/>
      <c r="CA2667" s="26"/>
      <c r="CB2667" s="26"/>
      <c r="CC2667" s="26"/>
      <c r="CD2667" s="26"/>
      <c r="CE2667" s="26"/>
      <c r="CF2667" s="26"/>
      <c r="CG2667" s="26"/>
      <c r="CH2667" s="26"/>
      <c r="CI2667" s="26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</row>
    <row r="2668" spans="1:99" x14ac:dyDescent="0.15">
      <c r="A2668" s="1"/>
      <c r="B2668" s="1"/>
      <c r="AM2668" s="1"/>
      <c r="AW2668" s="1"/>
      <c r="AX2668" s="1"/>
      <c r="AY2668" s="24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20"/>
      <c r="BQ2668" s="41"/>
      <c r="BR2668" s="41"/>
      <c r="BS2668" s="41"/>
      <c r="BT2668" s="41"/>
      <c r="BU2668" s="41"/>
      <c r="BV2668" s="41"/>
      <c r="BW2668" s="41"/>
      <c r="BX2668" s="41"/>
      <c r="BY2668" s="26"/>
      <c r="BZ2668" s="26"/>
      <c r="CA2668" s="26"/>
      <c r="CB2668" s="26"/>
      <c r="CC2668" s="26"/>
      <c r="CD2668" s="26"/>
      <c r="CE2668" s="26"/>
      <c r="CF2668" s="26"/>
      <c r="CG2668" s="26"/>
      <c r="CH2668" s="26"/>
      <c r="CI2668" s="26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</row>
    <row r="2669" spans="1:99" x14ac:dyDescent="0.15">
      <c r="A2669" s="1"/>
      <c r="B2669" s="1"/>
      <c r="AM2669" s="1"/>
      <c r="AW2669" s="1"/>
      <c r="AX2669" s="1"/>
      <c r="AY2669" s="24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20"/>
      <c r="BQ2669" s="41"/>
      <c r="BR2669" s="41"/>
      <c r="BS2669" s="41"/>
      <c r="BT2669" s="41"/>
      <c r="BU2669" s="41"/>
      <c r="BV2669" s="41"/>
      <c r="BW2669" s="41"/>
      <c r="BX2669" s="41"/>
      <c r="BY2669" s="26"/>
      <c r="BZ2669" s="26"/>
      <c r="CA2669" s="26"/>
      <c r="CB2669" s="26"/>
      <c r="CC2669" s="26"/>
      <c r="CD2669" s="26"/>
      <c r="CE2669" s="26"/>
      <c r="CF2669" s="26"/>
      <c r="CG2669" s="26"/>
      <c r="CH2669" s="26"/>
      <c r="CI2669" s="26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</row>
    <row r="2670" spans="1:99" x14ac:dyDescent="0.15">
      <c r="A2670" s="1"/>
      <c r="B2670" s="1"/>
      <c r="AM2670" s="1"/>
      <c r="AW2670" s="1"/>
      <c r="AX2670" s="1"/>
      <c r="AY2670" s="24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20"/>
      <c r="BQ2670" s="41"/>
      <c r="BR2670" s="41"/>
      <c r="BS2670" s="41"/>
      <c r="BT2670" s="41"/>
      <c r="BU2670" s="41"/>
      <c r="BV2670" s="41"/>
      <c r="BW2670" s="41"/>
      <c r="BX2670" s="41"/>
      <c r="BY2670" s="26"/>
      <c r="BZ2670" s="26"/>
      <c r="CA2670" s="26"/>
      <c r="CB2670" s="26"/>
      <c r="CC2670" s="26"/>
      <c r="CD2670" s="26"/>
      <c r="CE2670" s="26"/>
      <c r="CF2670" s="26"/>
      <c r="CG2670" s="26"/>
      <c r="CH2670" s="26"/>
      <c r="CI2670" s="26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</row>
    <row r="2671" spans="1:99" x14ac:dyDescent="0.15">
      <c r="A2671" s="1"/>
      <c r="B2671" s="1"/>
      <c r="AM2671" s="1"/>
      <c r="AW2671" s="1"/>
      <c r="AX2671" s="1"/>
      <c r="AY2671" s="24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20"/>
      <c r="BQ2671" s="41"/>
      <c r="BR2671" s="41"/>
      <c r="BS2671" s="41"/>
      <c r="BT2671" s="41"/>
      <c r="BU2671" s="41"/>
      <c r="BV2671" s="41"/>
      <c r="BW2671" s="41"/>
      <c r="BX2671" s="41"/>
      <c r="BY2671" s="26"/>
      <c r="BZ2671" s="26"/>
      <c r="CA2671" s="26"/>
      <c r="CB2671" s="26"/>
      <c r="CC2671" s="26"/>
      <c r="CD2671" s="26"/>
      <c r="CE2671" s="26"/>
      <c r="CF2671" s="26"/>
      <c r="CG2671" s="26"/>
      <c r="CH2671" s="26"/>
      <c r="CI2671" s="26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</row>
    <row r="2672" spans="1:99" x14ac:dyDescent="0.15">
      <c r="A2672" s="1"/>
      <c r="B2672" s="1"/>
      <c r="AM2672" s="1"/>
      <c r="AW2672" s="1"/>
      <c r="AX2672" s="1"/>
      <c r="AY2672" s="24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20"/>
      <c r="BQ2672" s="41"/>
      <c r="BR2672" s="41"/>
      <c r="BS2672" s="41"/>
      <c r="BT2672" s="41"/>
      <c r="BU2672" s="41"/>
      <c r="BV2672" s="41"/>
      <c r="BW2672" s="41"/>
      <c r="BX2672" s="41"/>
      <c r="BY2672" s="26"/>
      <c r="BZ2672" s="26"/>
      <c r="CA2672" s="26"/>
      <c r="CB2672" s="26"/>
      <c r="CC2672" s="26"/>
      <c r="CD2672" s="26"/>
      <c r="CE2672" s="26"/>
      <c r="CF2672" s="26"/>
      <c r="CG2672" s="26"/>
      <c r="CH2672" s="26"/>
      <c r="CI2672" s="26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</row>
    <row r="2673" spans="1:99" x14ac:dyDescent="0.15">
      <c r="A2673" s="1"/>
      <c r="B2673" s="1"/>
      <c r="AM2673" s="1"/>
      <c r="AW2673" s="1"/>
      <c r="AX2673" s="1"/>
      <c r="AY2673" s="24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20"/>
      <c r="BQ2673" s="41"/>
      <c r="BR2673" s="41"/>
      <c r="BS2673" s="41"/>
      <c r="BT2673" s="41"/>
      <c r="BU2673" s="41"/>
      <c r="BV2673" s="41"/>
      <c r="BW2673" s="41"/>
      <c r="BX2673" s="41"/>
      <c r="BY2673" s="26"/>
      <c r="BZ2673" s="26"/>
      <c r="CA2673" s="26"/>
      <c r="CB2673" s="26"/>
      <c r="CC2673" s="26"/>
      <c r="CD2673" s="26"/>
      <c r="CE2673" s="26"/>
      <c r="CF2673" s="26"/>
      <c r="CG2673" s="26"/>
      <c r="CH2673" s="26"/>
      <c r="CI2673" s="26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</row>
    <row r="2674" spans="1:99" x14ac:dyDescent="0.15">
      <c r="A2674" s="1"/>
      <c r="B2674" s="1"/>
      <c r="AM2674" s="1"/>
      <c r="AW2674" s="1"/>
      <c r="AX2674" s="1"/>
      <c r="AY2674" s="24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20"/>
      <c r="BQ2674" s="41"/>
      <c r="BR2674" s="41"/>
      <c r="BS2674" s="41"/>
      <c r="BT2674" s="41"/>
      <c r="BU2674" s="41"/>
      <c r="BV2674" s="41"/>
      <c r="BW2674" s="41"/>
      <c r="BX2674" s="41"/>
      <c r="BY2674" s="26"/>
      <c r="BZ2674" s="26"/>
      <c r="CA2674" s="26"/>
      <c r="CB2674" s="26"/>
      <c r="CC2674" s="26"/>
      <c r="CD2674" s="26"/>
      <c r="CE2674" s="26"/>
      <c r="CF2674" s="26"/>
      <c r="CG2674" s="26"/>
      <c r="CH2674" s="26"/>
      <c r="CI2674" s="26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</row>
    <row r="2675" spans="1:99" x14ac:dyDescent="0.15">
      <c r="A2675" s="1"/>
      <c r="B2675" s="1"/>
      <c r="AM2675" s="1"/>
      <c r="AW2675" s="1"/>
      <c r="AX2675" s="1"/>
      <c r="AY2675" s="24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20"/>
      <c r="BQ2675" s="41"/>
      <c r="BR2675" s="41"/>
      <c r="BS2675" s="41"/>
      <c r="BT2675" s="41"/>
      <c r="BU2675" s="41"/>
      <c r="BV2675" s="41"/>
      <c r="BW2675" s="41"/>
      <c r="BX2675" s="41"/>
      <c r="BY2675" s="26"/>
      <c r="BZ2675" s="26"/>
      <c r="CA2675" s="26"/>
      <c r="CB2675" s="26"/>
      <c r="CC2675" s="26"/>
      <c r="CD2675" s="26"/>
      <c r="CE2675" s="26"/>
      <c r="CF2675" s="26"/>
      <c r="CG2675" s="26"/>
      <c r="CH2675" s="26"/>
      <c r="CI2675" s="26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</row>
    <row r="2676" spans="1:99" x14ac:dyDescent="0.15">
      <c r="A2676" s="1"/>
      <c r="B2676" s="1"/>
      <c r="AM2676" s="1"/>
      <c r="AW2676" s="1"/>
      <c r="AX2676" s="1"/>
      <c r="AY2676" s="24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20"/>
      <c r="BQ2676" s="41"/>
      <c r="BR2676" s="41"/>
      <c r="BS2676" s="41"/>
      <c r="BT2676" s="41"/>
      <c r="BU2676" s="41"/>
      <c r="BV2676" s="41"/>
      <c r="BW2676" s="41"/>
      <c r="BX2676" s="41"/>
      <c r="BY2676" s="26"/>
      <c r="BZ2676" s="26"/>
      <c r="CA2676" s="26"/>
      <c r="CB2676" s="26"/>
      <c r="CC2676" s="26"/>
      <c r="CD2676" s="26"/>
      <c r="CE2676" s="26"/>
      <c r="CF2676" s="26"/>
      <c r="CG2676" s="26"/>
      <c r="CH2676" s="26"/>
      <c r="CI2676" s="26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</row>
    <row r="2677" spans="1:99" x14ac:dyDescent="0.15">
      <c r="A2677" s="1"/>
      <c r="B2677" s="1"/>
      <c r="AM2677" s="1"/>
      <c r="AW2677" s="1"/>
      <c r="AX2677" s="1"/>
      <c r="AY2677" s="24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20"/>
      <c r="BQ2677" s="41"/>
      <c r="BR2677" s="41"/>
      <c r="BS2677" s="41"/>
      <c r="BT2677" s="41"/>
      <c r="BU2677" s="41"/>
      <c r="BV2677" s="41"/>
      <c r="BW2677" s="41"/>
      <c r="BX2677" s="41"/>
      <c r="BY2677" s="26"/>
      <c r="BZ2677" s="26"/>
      <c r="CA2677" s="26"/>
      <c r="CB2677" s="26"/>
      <c r="CC2677" s="26"/>
      <c r="CD2677" s="26"/>
      <c r="CE2677" s="26"/>
      <c r="CF2677" s="26"/>
      <c r="CG2677" s="26"/>
      <c r="CH2677" s="26"/>
      <c r="CI2677" s="26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</row>
    <row r="2678" spans="1:99" x14ac:dyDescent="0.15">
      <c r="A2678" s="1"/>
      <c r="B2678" s="1"/>
      <c r="AM2678" s="1"/>
      <c r="AW2678" s="1"/>
      <c r="AX2678" s="1"/>
      <c r="AY2678" s="24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20"/>
      <c r="BQ2678" s="41"/>
      <c r="BR2678" s="41"/>
      <c r="BS2678" s="41"/>
      <c r="BT2678" s="41"/>
      <c r="BU2678" s="41"/>
      <c r="BV2678" s="41"/>
      <c r="BW2678" s="41"/>
      <c r="BX2678" s="41"/>
      <c r="BY2678" s="26"/>
      <c r="BZ2678" s="26"/>
      <c r="CA2678" s="26"/>
      <c r="CB2678" s="26"/>
      <c r="CC2678" s="26"/>
      <c r="CD2678" s="26"/>
      <c r="CE2678" s="26"/>
      <c r="CF2678" s="26"/>
      <c r="CG2678" s="26"/>
      <c r="CH2678" s="26"/>
      <c r="CI2678" s="26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</row>
    <row r="2679" spans="1:99" x14ac:dyDescent="0.15">
      <c r="A2679" s="1"/>
      <c r="B2679" s="1"/>
      <c r="AM2679" s="1"/>
      <c r="AW2679" s="1"/>
      <c r="AX2679" s="1"/>
      <c r="AY2679" s="24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20"/>
      <c r="BQ2679" s="41"/>
      <c r="BR2679" s="41"/>
      <c r="BS2679" s="41"/>
      <c r="BT2679" s="41"/>
      <c r="BU2679" s="41"/>
      <c r="BV2679" s="41"/>
      <c r="BW2679" s="41"/>
      <c r="BX2679" s="41"/>
      <c r="BY2679" s="26"/>
      <c r="BZ2679" s="26"/>
      <c r="CA2679" s="26"/>
      <c r="CB2679" s="26"/>
      <c r="CC2679" s="26"/>
      <c r="CD2679" s="26"/>
      <c r="CE2679" s="26"/>
      <c r="CF2679" s="26"/>
      <c r="CG2679" s="26"/>
      <c r="CH2679" s="26"/>
      <c r="CI2679" s="26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</row>
    <row r="2680" spans="1:99" x14ac:dyDescent="0.15">
      <c r="A2680" s="1"/>
      <c r="B2680" s="1"/>
      <c r="AM2680" s="1"/>
      <c r="AW2680" s="1"/>
      <c r="AX2680" s="1"/>
      <c r="AY2680" s="24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20"/>
      <c r="BQ2680" s="41"/>
      <c r="BR2680" s="41"/>
      <c r="BS2680" s="41"/>
      <c r="BT2680" s="41"/>
      <c r="BU2680" s="41"/>
      <c r="BV2680" s="41"/>
      <c r="BW2680" s="41"/>
      <c r="BX2680" s="41"/>
      <c r="BY2680" s="26"/>
      <c r="BZ2680" s="26"/>
      <c r="CA2680" s="26"/>
      <c r="CB2680" s="26"/>
      <c r="CC2680" s="26"/>
      <c r="CD2680" s="26"/>
      <c r="CE2680" s="26"/>
      <c r="CF2680" s="26"/>
      <c r="CG2680" s="26"/>
      <c r="CH2680" s="26"/>
      <c r="CI2680" s="26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</row>
    <row r="2681" spans="1:99" x14ac:dyDescent="0.15">
      <c r="A2681" s="1"/>
      <c r="B2681" s="1"/>
      <c r="AM2681" s="1"/>
      <c r="AW2681" s="1"/>
      <c r="AX2681" s="1"/>
      <c r="AY2681" s="24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20"/>
      <c r="BQ2681" s="41"/>
      <c r="BR2681" s="41"/>
      <c r="BS2681" s="41"/>
      <c r="BT2681" s="41"/>
      <c r="BU2681" s="41"/>
      <c r="BV2681" s="41"/>
      <c r="BW2681" s="41"/>
      <c r="BX2681" s="41"/>
      <c r="BY2681" s="26"/>
      <c r="BZ2681" s="26"/>
      <c r="CA2681" s="26"/>
      <c r="CB2681" s="26"/>
      <c r="CC2681" s="26"/>
      <c r="CD2681" s="26"/>
      <c r="CE2681" s="26"/>
      <c r="CF2681" s="26"/>
      <c r="CG2681" s="26"/>
      <c r="CH2681" s="26"/>
      <c r="CI2681" s="26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</row>
    <row r="2682" spans="1:99" x14ac:dyDescent="0.15">
      <c r="A2682" s="1"/>
      <c r="B2682" s="1"/>
      <c r="AM2682" s="1"/>
      <c r="AW2682" s="1"/>
      <c r="AX2682" s="1"/>
      <c r="AY2682" s="24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20"/>
      <c r="BQ2682" s="41"/>
      <c r="BR2682" s="41"/>
      <c r="BS2682" s="41"/>
      <c r="BT2682" s="41"/>
      <c r="BU2682" s="41"/>
      <c r="BV2682" s="41"/>
      <c r="BW2682" s="41"/>
      <c r="BX2682" s="41"/>
      <c r="BY2682" s="26"/>
      <c r="BZ2682" s="26"/>
      <c r="CA2682" s="26"/>
      <c r="CB2682" s="26"/>
      <c r="CC2682" s="26"/>
      <c r="CD2682" s="26"/>
      <c r="CE2682" s="26"/>
      <c r="CF2682" s="26"/>
      <c r="CG2682" s="26"/>
      <c r="CH2682" s="26"/>
      <c r="CI2682" s="26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</row>
    <row r="2683" spans="1:99" x14ac:dyDescent="0.15">
      <c r="A2683" s="1"/>
      <c r="B2683" s="1"/>
      <c r="AM2683" s="1"/>
      <c r="AW2683" s="1"/>
      <c r="AX2683" s="1"/>
      <c r="AY2683" s="24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20"/>
      <c r="BQ2683" s="41"/>
      <c r="BR2683" s="41"/>
      <c r="BS2683" s="41"/>
      <c r="BT2683" s="41"/>
      <c r="BU2683" s="41"/>
      <c r="BV2683" s="41"/>
      <c r="BW2683" s="41"/>
      <c r="BX2683" s="41"/>
      <c r="BY2683" s="26"/>
      <c r="BZ2683" s="26"/>
      <c r="CA2683" s="26"/>
      <c r="CB2683" s="26"/>
      <c r="CC2683" s="26"/>
      <c r="CD2683" s="26"/>
      <c r="CE2683" s="26"/>
      <c r="CF2683" s="26"/>
      <c r="CG2683" s="26"/>
      <c r="CH2683" s="26"/>
      <c r="CI2683" s="26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</row>
    <row r="2684" spans="1:99" x14ac:dyDescent="0.15">
      <c r="A2684" s="1"/>
      <c r="B2684" s="1"/>
      <c r="AM2684" s="1"/>
      <c r="AW2684" s="1"/>
      <c r="AX2684" s="1"/>
      <c r="AY2684" s="24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20"/>
      <c r="BQ2684" s="41"/>
      <c r="BR2684" s="41"/>
      <c r="BS2684" s="41"/>
      <c r="BT2684" s="41"/>
      <c r="BU2684" s="41"/>
      <c r="BV2684" s="41"/>
      <c r="BW2684" s="41"/>
      <c r="BX2684" s="41"/>
      <c r="BY2684" s="26"/>
      <c r="BZ2684" s="26"/>
      <c r="CA2684" s="26"/>
      <c r="CB2684" s="26"/>
      <c r="CC2684" s="26"/>
      <c r="CD2684" s="26"/>
      <c r="CE2684" s="26"/>
      <c r="CF2684" s="26"/>
      <c r="CG2684" s="26"/>
      <c r="CH2684" s="26"/>
      <c r="CI2684" s="26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</row>
    <row r="2685" spans="1:99" x14ac:dyDescent="0.15">
      <c r="A2685" s="1"/>
      <c r="B2685" s="1"/>
      <c r="AM2685" s="1"/>
      <c r="AW2685" s="1"/>
      <c r="AX2685" s="1"/>
      <c r="AY2685" s="24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20"/>
      <c r="BQ2685" s="41"/>
      <c r="BR2685" s="41"/>
      <c r="BS2685" s="41"/>
      <c r="BT2685" s="41"/>
      <c r="BU2685" s="41"/>
      <c r="BV2685" s="41"/>
      <c r="BW2685" s="41"/>
      <c r="BX2685" s="41"/>
      <c r="BY2685" s="26"/>
      <c r="BZ2685" s="26"/>
      <c r="CA2685" s="26"/>
      <c r="CB2685" s="26"/>
      <c r="CC2685" s="26"/>
      <c r="CD2685" s="26"/>
      <c r="CE2685" s="26"/>
      <c r="CF2685" s="26"/>
      <c r="CG2685" s="26"/>
      <c r="CH2685" s="26"/>
      <c r="CI2685" s="26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</row>
    <row r="2686" spans="1:99" x14ac:dyDescent="0.15">
      <c r="A2686" s="1"/>
      <c r="B2686" s="1"/>
      <c r="AM2686" s="1"/>
      <c r="AW2686" s="1"/>
      <c r="AX2686" s="1"/>
      <c r="AY2686" s="24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20"/>
      <c r="BQ2686" s="41"/>
      <c r="BR2686" s="41"/>
      <c r="BS2686" s="41"/>
      <c r="BT2686" s="41"/>
      <c r="BU2686" s="41"/>
      <c r="BV2686" s="41"/>
      <c r="BW2686" s="41"/>
      <c r="BX2686" s="41"/>
      <c r="BY2686" s="26"/>
      <c r="BZ2686" s="26"/>
      <c r="CA2686" s="26"/>
      <c r="CB2686" s="26"/>
      <c r="CC2686" s="26"/>
      <c r="CD2686" s="26"/>
      <c r="CE2686" s="26"/>
      <c r="CF2686" s="26"/>
      <c r="CG2686" s="26"/>
      <c r="CH2686" s="26"/>
      <c r="CI2686" s="26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</row>
    <row r="2687" spans="1:99" x14ac:dyDescent="0.15">
      <c r="A2687" s="1"/>
      <c r="B2687" s="1"/>
      <c r="AM2687" s="1"/>
      <c r="AW2687" s="1"/>
      <c r="AX2687" s="1"/>
      <c r="AY2687" s="24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20"/>
      <c r="BQ2687" s="41"/>
      <c r="BR2687" s="41"/>
      <c r="BS2687" s="41"/>
      <c r="BT2687" s="41"/>
      <c r="BU2687" s="41"/>
      <c r="BV2687" s="41"/>
      <c r="BW2687" s="41"/>
      <c r="BX2687" s="41"/>
      <c r="BY2687" s="26"/>
      <c r="BZ2687" s="26"/>
      <c r="CA2687" s="26"/>
      <c r="CB2687" s="26"/>
      <c r="CC2687" s="26"/>
      <c r="CD2687" s="26"/>
      <c r="CE2687" s="26"/>
      <c r="CF2687" s="26"/>
      <c r="CG2687" s="26"/>
      <c r="CH2687" s="26"/>
      <c r="CI2687" s="26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</row>
    <row r="2688" spans="1:99" x14ac:dyDescent="0.15">
      <c r="A2688" s="1"/>
      <c r="B2688" s="1"/>
      <c r="AM2688" s="1"/>
      <c r="AW2688" s="1"/>
      <c r="AX2688" s="1"/>
      <c r="AY2688" s="24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20"/>
      <c r="BQ2688" s="41"/>
      <c r="BR2688" s="41"/>
      <c r="BS2688" s="41"/>
      <c r="BT2688" s="41"/>
      <c r="BU2688" s="41"/>
      <c r="BV2688" s="41"/>
      <c r="BW2688" s="41"/>
      <c r="BX2688" s="41"/>
      <c r="BY2688" s="26"/>
      <c r="BZ2688" s="26"/>
      <c r="CA2688" s="26"/>
      <c r="CB2688" s="26"/>
      <c r="CC2688" s="26"/>
      <c r="CD2688" s="26"/>
      <c r="CE2688" s="26"/>
      <c r="CF2688" s="26"/>
      <c r="CG2688" s="26"/>
      <c r="CH2688" s="26"/>
      <c r="CI2688" s="26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</row>
    <row r="2689" spans="1:99" x14ac:dyDescent="0.15">
      <c r="A2689" s="1"/>
      <c r="B2689" s="1"/>
      <c r="AM2689" s="1"/>
      <c r="AW2689" s="1"/>
      <c r="AX2689" s="1"/>
      <c r="AY2689" s="24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20"/>
      <c r="BQ2689" s="41"/>
      <c r="BR2689" s="41"/>
      <c r="BS2689" s="41"/>
      <c r="BT2689" s="41"/>
      <c r="BU2689" s="41"/>
      <c r="BV2689" s="41"/>
      <c r="BW2689" s="41"/>
      <c r="BX2689" s="41"/>
      <c r="BY2689" s="26"/>
      <c r="BZ2689" s="26"/>
      <c r="CA2689" s="26"/>
      <c r="CB2689" s="26"/>
      <c r="CC2689" s="26"/>
      <c r="CD2689" s="26"/>
      <c r="CE2689" s="26"/>
      <c r="CF2689" s="26"/>
      <c r="CG2689" s="26"/>
      <c r="CH2689" s="26"/>
      <c r="CI2689" s="26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</row>
    <row r="2690" spans="1:99" x14ac:dyDescent="0.15">
      <c r="A2690" s="1"/>
      <c r="B2690" s="1"/>
      <c r="AM2690" s="1"/>
      <c r="AW2690" s="1"/>
      <c r="AX2690" s="1"/>
      <c r="AY2690" s="24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20"/>
      <c r="BQ2690" s="41"/>
      <c r="BR2690" s="41"/>
      <c r="BS2690" s="41"/>
      <c r="BT2690" s="41"/>
      <c r="BU2690" s="41"/>
      <c r="BV2690" s="41"/>
      <c r="BW2690" s="41"/>
      <c r="BX2690" s="41"/>
      <c r="BY2690" s="26"/>
      <c r="BZ2690" s="26"/>
      <c r="CA2690" s="26"/>
      <c r="CB2690" s="26"/>
      <c r="CC2690" s="26"/>
      <c r="CD2690" s="26"/>
      <c r="CE2690" s="26"/>
      <c r="CF2690" s="26"/>
      <c r="CG2690" s="26"/>
      <c r="CH2690" s="26"/>
      <c r="CI2690" s="26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</row>
    <row r="2691" spans="1:99" x14ac:dyDescent="0.15">
      <c r="A2691" s="1"/>
      <c r="B2691" s="1"/>
      <c r="AM2691" s="1"/>
      <c r="AW2691" s="1"/>
      <c r="AX2691" s="1"/>
      <c r="AY2691" s="24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20"/>
      <c r="BQ2691" s="41"/>
      <c r="BR2691" s="41"/>
      <c r="BS2691" s="41"/>
      <c r="BT2691" s="41"/>
      <c r="BU2691" s="41"/>
      <c r="BV2691" s="41"/>
      <c r="BW2691" s="41"/>
      <c r="BX2691" s="41"/>
      <c r="BY2691" s="26"/>
      <c r="BZ2691" s="26"/>
      <c r="CA2691" s="26"/>
      <c r="CB2691" s="26"/>
      <c r="CC2691" s="26"/>
      <c r="CD2691" s="26"/>
      <c r="CE2691" s="26"/>
      <c r="CF2691" s="26"/>
      <c r="CG2691" s="26"/>
      <c r="CH2691" s="26"/>
      <c r="CI2691" s="26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</row>
    <row r="2692" spans="1:99" x14ac:dyDescent="0.15">
      <c r="A2692" s="1"/>
      <c r="B2692" s="1"/>
      <c r="AM2692" s="1"/>
      <c r="AW2692" s="1"/>
      <c r="AX2692" s="1"/>
      <c r="AY2692" s="24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20"/>
      <c r="BQ2692" s="41"/>
      <c r="BR2692" s="41"/>
      <c r="BS2692" s="41"/>
      <c r="BT2692" s="41"/>
      <c r="BU2692" s="41"/>
      <c r="BV2692" s="41"/>
      <c r="BW2692" s="41"/>
      <c r="BX2692" s="41"/>
      <c r="BY2692" s="26"/>
      <c r="BZ2692" s="26"/>
      <c r="CA2692" s="26"/>
      <c r="CB2692" s="26"/>
      <c r="CC2692" s="26"/>
      <c r="CD2692" s="26"/>
      <c r="CE2692" s="26"/>
      <c r="CF2692" s="26"/>
      <c r="CG2692" s="26"/>
      <c r="CH2692" s="26"/>
      <c r="CI2692" s="26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</row>
    <row r="2693" spans="1:99" x14ac:dyDescent="0.15">
      <c r="A2693" s="1"/>
      <c r="B2693" s="1"/>
      <c r="AM2693" s="1"/>
      <c r="AW2693" s="1"/>
      <c r="AX2693" s="1"/>
      <c r="AY2693" s="24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20"/>
      <c r="BQ2693" s="41"/>
      <c r="BR2693" s="41"/>
      <c r="BS2693" s="41"/>
      <c r="BT2693" s="41"/>
      <c r="BU2693" s="41"/>
      <c r="BV2693" s="41"/>
      <c r="BW2693" s="41"/>
      <c r="BX2693" s="41"/>
      <c r="BY2693" s="26"/>
      <c r="BZ2693" s="26"/>
      <c r="CA2693" s="26"/>
      <c r="CB2693" s="26"/>
      <c r="CC2693" s="26"/>
      <c r="CD2693" s="26"/>
      <c r="CE2693" s="26"/>
      <c r="CF2693" s="26"/>
      <c r="CG2693" s="26"/>
      <c r="CH2693" s="26"/>
      <c r="CI2693" s="26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</row>
    <row r="2694" spans="1:99" x14ac:dyDescent="0.15">
      <c r="A2694" s="1"/>
      <c r="B2694" s="1"/>
      <c r="AM2694" s="1"/>
      <c r="AW2694" s="1"/>
      <c r="AX2694" s="1"/>
      <c r="AY2694" s="24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20"/>
      <c r="BQ2694" s="41"/>
      <c r="BR2694" s="41"/>
      <c r="BS2694" s="41"/>
      <c r="BT2694" s="41"/>
      <c r="BU2694" s="41"/>
      <c r="BV2694" s="41"/>
      <c r="BW2694" s="41"/>
      <c r="BX2694" s="41"/>
      <c r="BY2694" s="26"/>
      <c r="BZ2694" s="26"/>
      <c r="CA2694" s="26"/>
      <c r="CB2694" s="26"/>
      <c r="CC2694" s="26"/>
      <c r="CD2694" s="26"/>
      <c r="CE2694" s="26"/>
      <c r="CF2694" s="26"/>
      <c r="CG2694" s="26"/>
      <c r="CH2694" s="26"/>
      <c r="CI2694" s="26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</row>
    <row r="2695" spans="1:99" x14ac:dyDescent="0.15">
      <c r="A2695" s="1"/>
      <c r="B2695" s="1"/>
      <c r="AM2695" s="1"/>
      <c r="AW2695" s="1"/>
      <c r="AX2695" s="1"/>
      <c r="AY2695" s="24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20"/>
      <c r="BQ2695" s="41"/>
      <c r="BR2695" s="41"/>
      <c r="BS2695" s="41"/>
      <c r="BT2695" s="41"/>
      <c r="BU2695" s="41"/>
      <c r="BV2695" s="41"/>
      <c r="BW2695" s="41"/>
      <c r="BX2695" s="41"/>
      <c r="BY2695" s="26"/>
      <c r="BZ2695" s="26"/>
      <c r="CA2695" s="26"/>
      <c r="CB2695" s="26"/>
      <c r="CC2695" s="26"/>
      <c r="CD2695" s="26"/>
      <c r="CE2695" s="26"/>
      <c r="CF2695" s="26"/>
      <c r="CG2695" s="26"/>
      <c r="CH2695" s="26"/>
      <c r="CI2695" s="26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</row>
    <row r="2696" spans="1:99" x14ac:dyDescent="0.15">
      <c r="A2696" s="1"/>
      <c r="B2696" s="1"/>
      <c r="AM2696" s="1"/>
      <c r="AW2696" s="1"/>
      <c r="AX2696" s="1"/>
      <c r="AY2696" s="24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20"/>
      <c r="BQ2696" s="41"/>
      <c r="BR2696" s="41"/>
      <c r="BS2696" s="41"/>
      <c r="BT2696" s="41"/>
      <c r="BU2696" s="41"/>
      <c r="BV2696" s="41"/>
      <c r="BW2696" s="41"/>
      <c r="BX2696" s="41"/>
      <c r="BY2696" s="26"/>
      <c r="BZ2696" s="26"/>
      <c r="CA2696" s="26"/>
      <c r="CB2696" s="26"/>
      <c r="CC2696" s="26"/>
      <c r="CD2696" s="26"/>
      <c r="CE2696" s="26"/>
      <c r="CF2696" s="26"/>
      <c r="CG2696" s="26"/>
      <c r="CH2696" s="26"/>
      <c r="CI2696" s="26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</row>
    <row r="2697" spans="1:99" x14ac:dyDescent="0.15">
      <c r="A2697" s="1"/>
      <c r="B2697" s="1"/>
      <c r="AM2697" s="1"/>
      <c r="AW2697" s="1"/>
      <c r="AX2697" s="1"/>
      <c r="AY2697" s="24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20"/>
      <c r="BQ2697" s="41"/>
      <c r="BR2697" s="41"/>
      <c r="BS2697" s="41"/>
      <c r="BT2697" s="41"/>
      <c r="BU2697" s="41"/>
      <c r="BV2697" s="41"/>
      <c r="BW2697" s="41"/>
      <c r="BX2697" s="41"/>
      <c r="BY2697" s="26"/>
      <c r="BZ2697" s="26"/>
      <c r="CA2697" s="26"/>
      <c r="CB2697" s="26"/>
      <c r="CC2697" s="26"/>
      <c r="CD2697" s="26"/>
      <c r="CE2697" s="26"/>
      <c r="CF2697" s="26"/>
      <c r="CG2697" s="26"/>
      <c r="CH2697" s="26"/>
      <c r="CI2697" s="26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</row>
    <row r="2698" spans="1:99" x14ac:dyDescent="0.15">
      <c r="A2698" s="1"/>
      <c r="B2698" s="1"/>
      <c r="AM2698" s="1"/>
      <c r="AW2698" s="1"/>
      <c r="AX2698" s="1"/>
      <c r="AY2698" s="24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20"/>
      <c r="BQ2698" s="41"/>
      <c r="BR2698" s="41"/>
      <c r="BS2698" s="41"/>
      <c r="BT2698" s="41"/>
      <c r="BU2698" s="41"/>
      <c r="BV2698" s="41"/>
      <c r="BW2698" s="41"/>
      <c r="BX2698" s="41"/>
      <c r="BY2698" s="26"/>
      <c r="BZ2698" s="26"/>
      <c r="CA2698" s="26"/>
      <c r="CB2698" s="26"/>
      <c r="CC2698" s="26"/>
      <c r="CD2698" s="26"/>
      <c r="CE2698" s="26"/>
      <c r="CF2698" s="26"/>
      <c r="CG2698" s="26"/>
      <c r="CH2698" s="26"/>
      <c r="CI2698" s="26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</row>
    <row r="2699" spans="1:99" x14ac:dyDescent="0.15">
      <c r="A2699" s="1"/>
      <c r="B2699" s="1"/>
      <c r="AM2699" s="1"/>
      <c r="AW2699" s="1"/>
      <c r="AX2699" s="1"/>
      <c r="AY2699" s="24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20"/>
      <c r="BQ2699" s="41"/>
      <c r="BR2699" s="41"/>
      <c r="BS2699" s="41"/>
      <c r="BT2699" s="41"/>
      <c r="BU2699" s="41"/>
      <c r="BV2699" s="41"/>
      <c r="BW2699" s="41"/>
      <c r="BX2699" s="41"/>
      <c r="BY2699" s="26"/>
      <c r="BZ2699" s="26"/>
      <c r="CA2699" s="26"/>
      <c r="CB2699" s="26"/>
      <c r="CC2699" s="26"/>
      <c r="CD2699" s="26"/>
      <c r="CE2699" s="26"/>
      <c r="CF2699" s="26"/>
      <c r="CG2699" s="26"/>
      <c r="CH2699" s="26"/>
      <c r="CI2699" s="26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</row>
    <row r="2700" spans="1:99" x14ac:dyDescent="0.15">
      <c r="A2700" s="1"/>
      <c r="B2700" s="1"/>
      <c r="AM2700" s="1"/>
      <c r="AW2700" s="1"/>
      <c r="AX2700" s="1"/>
      <c r="AY2700" s="24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20"/>
      <c r="BQ2700" s="41"/>
      <c r="BR2700" s="41"/>
      <c r="BS2700" s="41"/>
      <c r="BT2700" s="41"/>
      <c r="BU2700" s="41"/>
      <c r="BV2700" s="41"/>
      <c r="BW2700" s="41"/>
      <c r="BX2700" s="41"/>
      <c r="BY2700" s="26"/>
      <c r="BZ2700" s="26"/>
      <c r="CA2700" s="26"/>
      <c r="CB2700" s="26"/>
      <c r="CC2700" s="26"/>
      <c r="CD2700" s="26"/>
      <c r="CE2700" s="26"/>
      <c r="CF2700" s="26"/>
      <c r="CG2700" s="26"/>
      <c r="CH2700" s="26"/>
      <c r="CI2700" s="26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</row>
    <row r="2701" spans="1:99" x14ac:dyDescent="0.15">
      <c r="A2701" s="1"/>
      <c r="B2701" s="1"/>
      <c r="AM2701" s="1"/>
      <c r="AW2701" s="1"/>
      <c r="AX2701" s="1"/>
      <c r="AY2701" s="24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20"/>
      <c r="BQ2701" s="41"/>
      <c r="BR2701" s="41"/>
      <c r="BS2701" s="41"/>
      <c r="BT2701" s="41"/>
      <c r="BU2701" s="41"/>
      <c r="BV2701" s="41"/>
      <c r="BW2701" s="41"/>
      <c r="BX2701" s="41"/>
      <c r="BY2701" s="26"/>
      <c r="BZ2701" s="26"/>
      <c r="CA2701" s="26"/>
      <c r="CB2701" s="26"/>
      <c r="CC2701" s="26"/>
      <c r="CD2701" s="26"/>
      <c r="CE2701" s="26"/>
      <c r="CF2701" s="26"/>
      <c r="CG2701" s="26"/>
      <c r="CH2701" s="26"/>
      <c r="CI2701" s="26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</row>
    <row r="2702" spans="1:99" x14ac:dyDescent="0.15">
      <c r="A2702" s="1"/>
      <c r="B2702" s="1"/>
      <c r="AM2702" s="1"/>
      <c r="AW2702" s="1"/>
      <c r="AX2702" s="1"/>
      <c r="AY2702" s="24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20"/>
      <c r="BQ2702" s="41"/>
      <c r="BR2702" s="41"/>
      <c r="BS2702" s="41"/>
      <c r="BT2702" s="41"/>
      <c r="BU2702" s="41"/>
      <c r="BV2702" s="41"/>
      <c r="BW2702" s="41"/>
      <c r="BX2702" s="41"/>
      <c r="BY2702" s="26"/>
      <c r="BZ2702" s="26"/>
      <c r="CA2702" s="26"/>
      <c r="CB2702" s="26"/>
      <c r="CC2702" s="26"/>
      <c r="CD2702" s="26"/>
      <c r="CE2702" s="26"/>
      <c r="CF2702" s="26"/>
      <c r="CG2702" s="26"/>
      <c r="CH2702" s="26"/>
      <c r="CI2702" s="26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</row>
    <row r="2703" spans="1:99" x14ac:dyDescent="0.15">
      <c r="A2703" s="1"/>
      <c r="B2703" s="1"/>
      <c r="AM2703" s="1"/>
      <c r="AW2703" s="1"/>
      <c r="AX2703" s="1"/>
      <c r="AY2703" s="24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20"/>
      <c r="BQ2703" s="41"/>
      <c r="BR2703" s="41"/>
      <c r="BS2703" s="41"/>
      <c r="BT2703" s="41"/>
      <c r="BU2703" s="41"/>
      <c r="BV2703" s="41"/>
      <c r="BW2703" s="41"/>
      <c r="BX2703" s="41"/>
      <c r="BY2703" s="26"/>
      <c r="BZ2703" s="26"/>
      <c r="CA2703" s="26"/>
      <c r="CB2703" s="26"/>
      <c r="CC2703" s="26"/>
      <c r="CD2703" s="26"/>
      <c r="CE2703" s="26"/>
      <c r="CF2703" s="26"/>
      <c r="CG2703" s="26"/>
      <c r="CH2703" s="26"/>
      <c r="CI2703" s="26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</row>
    <row r="2704" spans="1:99" x14ac:dyDescent="0.15">
      <c r="A2704" s="1"/>
      <c r="B2704" s="1"/>
      <c r="AM2704" s="1"/>
      <c r="AW2704" s="1"/>
      <c r="AX2704" s="1"/>
      <c r="AY2704" s="24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20"/>
      <c r="BQ2704" s="41"/>
      <c r="BR2704" s="41"/>
      <c r="BS2704" s="41"/>
      <c r="BT2704" s="41"/>
      <c r="BU2704" s="41"/>
      <c r="BV2704" s="41"/>
      <c r="BW2704" s="41"/>
      <c r="BX2704" s="41"/>
      <c r="BY2704" s="26"/>
      <c r="BZ2704" s="26"/>
      <c r="CA2704" s="26"/>
      <c r="CB2704" s="26"/>
      <c r="CC2704" s="26"/>
      <c r="CD2704" s="26"/>
      <c r="CE2704" s="26"/>
      <c r="CF2704" s="26"/>
      <c r="CG2704" s="26"/>
      <c r="CH2704" s="26"/>
      <c r="CI2704" s="26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</row>
    <row r="2705" spans="1:99" x14ac:dyDescent="0.15">
      <c r="A2705" s="1"/>
      <c r="B2705" s="1"/>
      <c r="AM2705" s="1"/>
      <c r="AW2705" s="1"/>
      <c r="AX2705" s="1"/>
      <c r="AY2705" s="24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20"/>
      <c r="BQ2705" s="41"/>
      <c r="BR2705" s="41"/>
      <c r="BS2705" s="41"/>
      <c r="BT2705" s="41"/>
      <c r="BU2705" s="41"/>
      <c r="BV2705" s="41"/>
      <c r="BW2705" s="41"/>
      <c r="BX2705" s="41"/>
      <c r="BY2705" s="26"/>
      <c r="BZ2705" s="26"/>
      <c r="CA2705" s="26"/>
      <c r="CB2705" s="26"/>
      <c r="CC2705" s="26"/>
      <c r="CD2705" s="26"/>
      <c r="CE2705" s="26"/>
      <c r="CF2705" s="26"/>
      <c r="CG2705" s="26"/>
      <c r="CH2705" s="26"/>
      <c r="CI2705" s="26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</row>
    <row r="2706" spans="1:99" x14ac:dyDescent="0.15">
      <c r="A2706" s="1"/>
      <c r="B2706" s="1"/>
      <c r="AM2706" s="1"/>
      <c r="AW2706" s="1"/>
      <c r="AX2706" s="1"/>
      <c r="AY2706" s="24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20"/>
      <c r="BQ2706" s="41"/>
      <c r="BR2706" s="41"/>
      <c r="BS2706" s="41"/>
      <c r="BT2706" s="41"/>
      <c r="BU2706" s="41"/>
      <c r="BV2706" s="41"/>
      <c r="BW2706" s="41"/>
      <c r="BX2706" s="41"/>
      <c r="BY2706" s="26"/>
      <c r="BZ2706" s="26"/>
      <c r="CA2706" s="26"/>
      <c r="CB2706" s="26"/>
      <c r="CC2706" s="26"/>
      <c r="CD2706" s="26"/>
      <c r="CE2706" s="26"/>
      <c r="CF2706" s="26"/>
      <c r="CG2706" s="26"/>
      <c r="CH2706" s="26"/>
      <c r="CI2706" s="26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</row>
    <row r="2707" spans="1:99" x14ac:dyDescent="0.15">
      <c r="A2707" s="1"/>
      <c r="B2707" s="1"/>
      <c r="AM2707" s="1"/>
      <c r="AW2707" s="1"/>
      <c r="AX2707" s="1"/>
      <c r="AY2707" s="24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20"/>
      <c r="BQ2707" s="41"/>
      <c r="BR2707" s="41"/>
      <c r="BS2707" s="41"/>
      <c r="BT2707" s="41"/>
      <c r="BU2707" s="41"/>
      <c r="BV2707" s="41"/>
      <c r="BW2707" s="41"/>
      <c r="BX2707" s="41"/>
      <c r="BY2707" s="26"/>
      <c r="BZ2707" s="26"/>
      <c r="CA2707" s="26"/>
      <c r="CB2707" s="26"/>
      <c r="CC2707" s="26"/>
      <c r="CD2707" s="26"/>
      <c r="CE2707" s="26"/>
      <c r="CF2707" s="26"/>
      <c r="CG2707" s="26"/>
      <c r="CH2707" s="26"/>
      <c r="CI2707" s="26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</row>
    <row r="2708" spans="1:99" x14ac:dyDescent="0.15">
      <c r="A2708" s="1"/>
      <c r="B2708" s="1"/>
      <c r="AM2708" s="1"/>
      <c r="AW2708" s="1"/>
      <c r="AX2708" s="1"/>
      <c r="AY2708" s="24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20"/>
      <c r="BQ2708" s="41"/>
      <c r="BR2708" s="41"/>
      <c r="BS2708" s="41"/>
      <c r="BT2708" s="41"/>
      <c r="BU2708" s="41"/>
      <c r="BV2708" s="41"/>
      <c r="BW2708" s="41"/>
      <c r="BX2708" s="41"/>
      <c r="BY2708" s="26"/>
      <c r="BZ2708" s="26"/>
      <c r="CA2708" s="26"/>
      <c r="CB2708" s="26"/>
      <c r="CC2708" s="26"/>
      <c r="CD2708" s="26"/>
      <c r="CE2708" s="26"/>
      <c r="CF2708" s="26"/>
      <c r="CG2708" s="26"/>
      <c r="CH2708" s="26"/>
      <c r="CI2708" s="26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</row>
    <row r="2709" spans="1:99" x14ac:dyDescent="0.15">
      <c r="A2709" s="1"/>
      <c r="B2709" s="1"/>
      <c r="AM2709" s="1"/>
      <c r="AW2709" s="1"/>
      <c r="AX2709" s="1"/>
      <c r="AY2709" s="24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20"/>
      <c r="BQ2709" s="41"/>
      <c r="BR2709" s="41"/>
      <c r="BS2709" s="41"/>
      <c r="BT2709" s="41"/>
      <c r="BU2709" s="41"/>
      <c r="BV2709" s="41"/>
      <c r="BW2709" s="41"/>
      <c r="BX2709" s="41"/>
      <c r="BY2709" s="26"/>
      <c r="BZ2709" s="26"/>
      <c r="CA2709" s="26"/>
      <c r="CB2709" s="26"/>
      <c r="CC2709" s="26"/>
      <c r="CD2709" s="26"/>
      <c r="CE2709" s="26"/>
      <c r="CF2709" s="26"/>
      <c r="CG2709" s="26"/>
      <c r="CH2709" s="26"/>
      <c r="CI2709" s="26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</row>
    <row r="2710" spans="1:99" x14ac:dyDescent="0.15">
      <c r="A2710" s="1"/>
      <c r="B2710" s="1"/>
      <c r="AM2710" s="1"/>
      <c r="AW2710" s="1"/>
      <c r="AX2710" s="1"/>
      <c r="AY2710" s="24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20"/>
      <c r="BQ2710" s="41"/>
      <c r="BR2710" s="41"/>
      <c r="BS2710" s="41"/>
      <c r="BT2710" s="41"/>
      <c r="BU2710" s="41"/>
      <c r="BV2710" s="41"/>
      <c r="BW2710" s="41"/>
      <c r="BX2710" s="41"/>
      <c r="BY2710" s="26"/>
      <c r="BZ2710" s="26"/>
      <c r="CA2710" s="26"/>
      <c r="CB2710" s="26"/>
      <c r="CC2710" s="26"/>
      <c r="CD2710" s="26"/>
      <c r="CE2710" s="26"/>
      <c r="CF2710" s="26"/>
      <c r="CG2710" s="26"/>
      <c r="CH2710" s="26"/>
      <c r="CI2710" s="26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</row>
    <row r="2711" spans="1:99" x14ac:dyDescent="0.15">
      <c r="A2711" s="1"/>
      <c r="B2711" s="1"/>
      <c r="AM2711" s="1"/>
      <c r="AW2711" s="1"/>
      <c r="AX2711" s="1"/>
      <c r="AY2711" s="24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20"/>
      <c r="BQ2711" s="41"/>
      <c r="BR2711" s="41"/>
      <c r="BS2711" s="41"/>
      <c r="BT2711" s="41"/>
      <c r="BU2711" s="41"/>
      <c r="BV2711" s="41"/>
      <c r="BW2711" s="41"/>
      <c r="BX2711" s="41"/>
      <c r="BY2711" s="26"/>
      <c r="BZ2711" s="26"/>
      <c r="CA2711" s="26"/>
      <c r="CB2711" s="26"/>
      <c r="CC2711" s="26"/>
      <c r="CD2711" s="26"/>
      <c r="CE2711" s="26"/>
      <c r="CF2711" s="26"/>
      <c r="CG2711" s="26"/>
      <c r="CH2711" s="26"/>
      <c r="CI2711" s="26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</row>
    <row r="2712" spans="1:99" x14ac:dyDescent="0.15">
      <c r="A2712" s="1"/>
      <c r="B2712" s="1"/>
      <c r="AM2712" s="1"/>
      <c r="AW2712" s="1"/>
      <c r="AX2712" s="1"/>
      <c r="AY2712" s="24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20"/>
      <c r="BQ2712" s="41"/>
      <c r="BR2712" s="41"/>
      <c r="BS2712" s="41"/>
      <c r="BT2712" s="41"/>
      <c r="BU2712" s="41"/>
      <c r="BV2712" s="41"/>
      <c r="BW2712" s="41"/>
      <c r="BX2712" s="41"/>
      <c r="BY2712" s="26"/>
      <c r="BZ2712" s="26"/>
      <c r="CA2712" s="26"/>
      <c r="CB2712" s="26"/>
      <c r="CC2712" s="26"/>
      <c r="CD2712" s="26"/>
      <c r="CE2712" s="26"/>
      <c r="CF2712" s="26"/>
      <c r="CG2712" s="26"/>
      <c r="CH2712" s="26"/>
      <c r="CI2712" s="26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</row>
    <row r="2713" spans="1:99" x14ac:dyDescent="0.15">
      <c r="A2713" s="1"/>
      <c r="B2713" s="1"/>
      <c r="AM2713" s="1"/>
      <c r="AW2713" s="1"/>
      <c r="AX2713" s="1"/>
      <c r="AY2713" s="24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20"/>
      <c r="BQ2713" s="41"/>
      <c r="BR2713" s="41"/>
      <c r="BS2713" s="41"/>
      <c r="BT2713" s="41"/>
      <c r="BU2713" s="41"/>
      <c r="BV2713" s="41"/>
      <c r="BW2713" s="41"/>
      <c r="BX2713" s="41"/>
      <c r="BY2713" s="26"/>
      <c r="BZ2713" s="26"/>
      <c r="CA2713" s="26"/>
      <c r="CB2713" s="26"/>
      <c r="CC2713" s="26"/>
      <c r="CD2713" s="26"/>
      <c r="CE2713" s="26"/>
      <c r="CF2713" s="26"/>
      <c r="CG2713" s="26"/>
      <c r="CH2713" s="26"/>
      <c r="CI2713" s="26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</row>
    <row r="2714" spans="1:99" x14ac:dyDescent="0.15">
      <c r="A2714" s="1"/>
      <c r="B2714" s="1"/>
      <c r="AM2714" s="1"/>
      <c r="AW2714" s="1"/>
      <c r="AX2714" s="1"/>
      <c r="AY2714" s="24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20"/>
      <c r="BQ2714" s="41"/>
      <c r="BR2714" s="41"/>
      <c r="BS2714" s="41"/>
      <c r="BT2714" s="41"/>
      <c r="BU2714" s="41"/>
      <c r="BV2714" s="41"/>
      <c r="BW2714" s="41"/>
      <c r="BX2714" s="41"/>
      <c r="BY2714" s="26"/>
      <c r="BZ2714" s="26"/>
      <c r="CA2714" s="26"/>
      <c r="CB2714" s="26"/>
      <c r="CC2714" s="26"/>
      <c r="CD2714" s="26"/>
      <c r="CE2714" s="26"/>
      <c r="CF2714" s="26"/>
      <c r="CG2714" s="26"/>
      <c r="CH2714" s="26"/>
      <c r="CI2714" s="26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</row>
    <row r="2715" spans="1:99" x14ac:dyDescent="0.15">
      <c r="A2715" s="1"/>
      <c r="B2715" s="1"/>
      <c r="AM2715" s="1"/>
      <c r="AW2715" s="1"/>
      <c r="AX2715" s="1"/>
      <c r="AY2715" s="24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20"/>
      <c r="BQ2715" s="41"/>
      <c r="BR2715" s="41"/>
      <c r="BS2715" s="41"/>
      <c r="BT2715" s="41"/>
      <c r="BU2715" s="41"/>
      <c r="BV2715" s="41"/>
      <c r="BW2715" s="41"/>
      <c r="BX2715" s="41"/>
      <c r="BY2715" s="26"/>
      <c r="BZ2715" s="26"/>
      <c r="CA2715" s="26"/>
      <c r="CB2715" s="26"/>
      <c r="CC2715" s="26"/>
      <c r="CD2715" s="26"/>
      <c r="CE2715" s="26"/>
      <c r="CF2715" s="26"/>
      <c r="CG2715" s="26"/>
      <c r="CH2715" s="26"/>
      <c r="CI2715" s="26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</row>
    <row r="2716" spans="1:99" x14ac:dyDescent="0.15">
      <c r="A2716" s="1"/>
      <c r="B2716" s="1"/>
      <c r="AM2716" s="1"/>
      <c r="AW2716" s="1"/>
      <c r="AX2716" s="1"/>
      <c r="AY2716" s="24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20"/>
      <c r="BQ2716" s="41"/>
      <c r="BR2716" s="41"/>
      <c r="BS2716" s="41"/>
      <c r="BT2716" s="41"/>
      <c r="BU2716" s="41"/>
      <c r="BV2716" s="41"/>
      <c r="BW2716" s="41"/>
      <c r="BX2716" s="41"/>
      <c r="BY2716" s="26"/>
      <c r="BZ2716" s="26"/>
      <c r="CA2716" s="26"/>
      <c r="CB2716" s="26"/>
      <c r="CC2716" s="26"/>
      <c r="CD2716" s="26"/>
      <c r="CE2716" s="26"/>
      <c r="CF2716" s="26"/>
      <c r="CG2716" s="26"/>
      <c r="CH2716" s="26"/>
      <c r="CI2716" s="26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</row>
    <row r="2717" spans="1:99" x14ac:dyDescent="0.15">
      <c r="A2717" s="1"/>
      <c r="B2717" s="1"/>
      <c r="AM2717" s="1"/>
      <c r="AW2717" s="1"/>
      <c r="AX2717" s="1"/>
      <c r="AY2717" s="24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20"/>
      <c r="BQ2717" s="41"/>
      <c r="BR2717" s="41"/>
      <c r="BS2717" s="41"/>
      <c r="BT2717" s="41"/>
      <c r="BU2717" s="41"/>
      <c r="BV2717" s="41"/>
      <c r="BW2717" s="41"/>
      <c r="BX2717" s="41"/>
      <c r="BY2717" s="26"/>
      <c r="BZ2717" s="26"/>
      <c r="CA2717" s="26"/>
      <c r="CB2717" s="26"/>
      <c r="CC2717" s="26"/>
      <c r="CD2717" s="26"/>
      <c r="CE2717" s="26"/>
      <c r="CF2717" s="26"/>
      <c r="CG2717" s="26"/>
      <c r="CH2717" s="26"/>
      <c r="CI2717" s="26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</row>
    <row r="2718" spans="1:99" x14ac:dyDescent="0.15">
      <c r="A2718" s="1"/>
      <c r="B2718" s="1"/>
      <c r="AM2718" s="1"/>
      <c r="AW2718" s="1"/>
      <c r="AX2718" s="1"/>
      <c r="AY2718" s="24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20"/>
      <c r="BQ2718" s="41"/>
      <c r="BR2718" s="41"/>
      <c r="BS2718" s="41"/>
      <c r="BT2718" s="41"/>
      <c r="BU2718" s="41"/>
      <c r="BV2718" s="41"/>
      <c r="BW2718" s="41"/>
      <c r="BX2718" s="41"/>
      <c r="BY2718" s="26"/>
      <c r="BZ2718" s="26"/>
      <c r="CA2718" s="26"/>
      <c r="CB2718" s="26"/>
      <c r="CC2718" s="26"/>
      <c r="CD2718" s="26"/>
      <c r="CE2718" s="26"/>
      <c r="CF2718" s="26"/>
      <c r="CG2718" s="26"/>
      <c r="CH2718" s="26"/>
      <c r="CI2718" s="26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</row>
    <row r="2719" spans="1:99" x14ac:dyDescent="0.15">
      <c r="A2719" s="1"/>
      <c r="B2719" s="1"/>
      <c r="AM2719" s="1"/>
      <c r="AW2719" s="1"/>
      <c r="AX2719" s="1"/>
      <c r="AY2719" s="24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20"/>
      <c r="BQ2719" s="41"/>
      <c r="BR2719" s="41"/>
      <c r="BS2719" s="41"/>
      <c r="BT2719" s="41"/>
      <c r="BU2719" s="41"/>
      <c r="BV2719" s="41"/>
      <c r="BW2719" s="41"/>
      <c r="BX2719" s="41"/>
      <c r="BY2719" s="26"/>
      <c r="BZ2719" s="26"/>
      <c r="CA2719" s="26"/>
      <c r="CB2719" s="26"/>
      <c r="CC2719" s="26"/>
      <c r="CD2719" s="26"/>
      <c r="CE2719" s="26"/>
      <c r="CF2719" s="26"/>
      <c r="CG2719" s="26"/>
      <c r="CH2719" s="26"/>
      <c r="CI2719" s="26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</row>
    <row r="2720" spans="1:99" x14ac:dyDescent="0.15">
      <c r="A2720" s="1"/>
      <c r="B2720" s="1"/>
      <c r="AM2720" s="1"/>
      <c r="AW2720" s="1"/>
      <c r="AX2720" s="1"/>
      <c r="AY2720" s="24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20"/>
      <c r="BQ2720" s="41"/>
      <c r="BR2720" s="41"/>
      <c r="BS2720" s="41"/>
      <c r="BT2720" s="41"/>
      <c r="BU2720" s="41"/>
      <c r="BV2720" s="41"/>
      <c r="BW2720" s="41"/>
      <c r="BX2720" s="41"/>
      <c r="BY2720" s="26"/>
      <c r="BZ2720" s="26"/>
      <c r="CA2720" s="26"/>
      <c r="CB2720" s="26"/>
      <c r="CC2720" s="26"/>
      <c r="CD2720" s="26"/>
      <c r="CE2720" s="26"/>
      <c r="CF2720" s="26"/>
      <c r="CG2720" s="26"/>
      <c r="CH2720" s="26"/>
      <c r="CI2720" s="26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</row>
    <row r="2721" spans="1:99" x14ac:dyDescent="0.15">
      <c r="A2721" s="1"/>
      <c r="B2721" s="1"/>
      <c r="AM2721" s="1"/>
      <c r="AW2721" s="1"/>
      <c r="AX2721" s="1"/>
      <c r="AY2721" s="24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20"/>
      <c r="BQ2721" s="41"/>
      <c r="BR2721" s="41"/>
      <c r="BS2721" s="41"/>
      <c r="BT2721" s="41"/>
      <c r="BU2721" s="41"/>
      <c r="BV2721" s="41"/>
      <c r="BW2721" s="41"/>
      <c r="BX2721" s="41"/>
      <c r="BY2721" s="26"/>
      <c r="BZ2721" s="26"/>
      <c r="CA2721" s="26"/>
      <c r="CB2721" s="26"/>
      <c r="CC2721" s="26"/>
      <c r="CD2721" s="26"/>
      <c r="CE2721" s="26"/>
      <c r="CF2721" s="26"/>
      <c r="CG2721" s="26"/>
      <c r="CH2721" s="26"/>
      <c r="CI2721" s="26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</row>
    <row r="2722" spans="1:99" x14ac:dyDescent="0.15">
      <c r="A2722" s="1"/>
      <c r="B2722" s="1"/>
      <c r="AM2722" s="1"/>
      <c r="AW2722" s="1"/>
      <c r="AX2722" s="1"/>
      <c r="AY2722" s="24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20"/>
      <c r="BQ2722" s="41"/>
      <c r="BR2722" s="41"/>
      <c r="BS2722" s="41"/>
      <c r="BT2722" s="41"/>
      <c r="BU2722" s="41"/>
      <c r="BV2722" s="41"/>
      <c r="BW2722" s="41"/>
      <c r="BX2722" s="41"/>
      <c r="BY2722" s="26"/>
      <c r="BZ2722" s="26"/>
      <c r="CA2722" s="26"/>
      <c r="CB2722" s="26"/>
      <c r="CC2722" s="26"/>
      <c r="CD2722" s="26"/>
      <c r="CE2722" s="26"/>
      <c r="CF2722" s="26"/>
      <c r="CG2722" s="26"/>
      <c r="CH2722" s="26"/>
      <c r="CI2722" s="26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</row>
    <row r="2723" spans="1:99" x14ac:dyDescent="0.15">
      <c r="A2723" s="1"/>
      <c r="B2723" s="1"/>
      <c r="AM2723" s="1"/>
      <c r="AW2723" s="1"/>
      <c r="AX2723" s="1"/>
      <c r="AY2723" s="24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20"/>
      <c r="BQ2723" s="41"/>
      <c r="BR2723" s="41"/>
      <c r="BS2723" s="41"/>
      <c r="BT2723" s="41"/>
      <c r="BU2723" s="41"/>
      <c r="BV2723" s="41"/>
      <c r="BW2723" s="41"/>
      <c r="BX2723" s="41"/>
      <c r="BY2723" s="26"/>
      <c r="BZ2723" s="26"/>
      <c r="CA2723" s="26"/>
      <c r="CB2723" s="26"/>
      <c r="CC2723" s="26"/>
      <c r="CD2723" s="26"/>
      <c r="CE2723" s="26"/>
      <c r="CF2723" s="26"/>
      <c r="CG2723" s="26"/>
      <c r="CH2723" s="26"/>
      <c r="CI2723" s="26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</row>
    <row r="2724" spans="1:99" x14ac:dyDescent="0.15">
      <c r="A2724" s="1"/>
      <c r="B2724" s="1"/>
      <c r="AM2724" s="1"/>
      <c r="AW2724" s="1"/>
      <c r="AX2724" s="1"/>
      <c r="AY2724" s="24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20"/>
      <c r="BQ2724" s="41"/>
      <c r="BR2724" s="41"/>
      <c r="BS2724" s="41"/>
      <c r="BT2724" s="41"/>
      <c r="BU2724" s="41"/>
      <c r="BV2724" s="41"/>
      <c r="BW2724" s="41"/>
      <c r="BX2724" s="41"/>
      <c r="BY2724" s="26"/>
      <c r="BZ2724" s="26"/>
      <c r="CA2724" s="26"/>
      <c r="CB2724" s="26"/>
      <c r="CC2724" s="26"/>
      <c r="CD2724" s="26"/>
      <c r="CE2724" s="26"/>
      <c r="CF2724" s="26"/>
      <c r="CG2724" s="26"/>
      <c r="CH2724" s="26"/>
      <c r="CI2724" s="26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</row>
    <row r="2725" spans="1:99" x14ac:dyDescent="0.15">
      <c r="A2725" s="1"/>
      <c r="B2725" s="1"/>
      <c r="AM2725" s="1"/>
      <c r="AW2725" s="1"/>
      <c r="AX2725" s="1"/>
      <c r="AY2725" s="24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20"/>
      <c r="BQ2725" s="41"/>
      <c r="BR2725" s="41"/>
      <c r="BS2725" s="41"/>
      <c r="BT2725" s="41"/>
      <c r="BU2725" s="41"/>
      <c r="BV2725" s="41"/>
      <c r="BW2725" s="41"/>
      <c r="BX2725" s="41"/>
      <c r="BY2725" s="26"/>
      <c r="BZ2725" s="26"/>
      <c r="CA2725" s="26"/>
      <c r="CB2725" s="26"/>
      <c r="CC2725" s="26"/>
      <c r="CD2725" s="26"/>
      <c r="CE2725" s="26"/>
      <c r="CF2725" s="26"/>
      <c r="CG2725" s="26"/>
      <c r="CH2725" s="26"/>
      <c r="CI2725" s="26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</row>
    <row r="2726" spans="1:99" x14ac:dyDescent="0.15">
      <c r="A2726" s="1"/>
      <c r="B2726" s="1"/>
      <c r="AM2726" s="1"/>
      <c r="AW2726" s="1"/>
      <c r="AX2726" s="1"/>
      <c r="AY2726" s="24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20"/>
      <c r="BQ2726" s="41"/>
      <c r="BR2726" s="41"/>
      <c r="BS2726" s="41"/>
      <c r="BT2726" s="41"/>
      <c r="BU2726" s="41"/>
      <c r="BV2726" s="41"/>
      <c r="BW2726" s="41"/>
      <c r="BX2726" s="41"/>
      <c r="BY2726" s="26"/>
      <c r="BZ2726" s="26"/>
      <c r="CA2726" s="26"/>
      <c r="CB2726" s="26"/>
      <c r="CC2726" s="26"/>
      <c r="CD2726" s="26"/>
      <c r="CE2726" s="26"/>
      <c r="CF2726" s="26"/>
      <c r="CG2726" s="26"/>
      <c r="CH2726" s="26"/>
      <c r="CI2726" s="26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</row>
    <row r="2727" spans="1:99" x14ac:dyDescent="0.15">
      <c r="A2727" s="1"/>
      <c r="B2727" s="1"/>
      <c r="AM2727" s="1"/>
      <c r="AW2727" s="1"/>
      <c r="AX2727" s="1"/>
      <c r="AY2727" s="24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20"/>
      <c r="BQ2727" s="41"/>
      <c r="BR2727" s="41"/>
      <c r="BS2727" s="41"/>
      <c r="BT2727" s="41"/>
      <c r="BU2727" s="41"/>
      <c r="BV2727" s="41"/>
      <c r="BW2727" s="41"/>
      <c r="BX2727" s="41"/>
      <c r="BY2727" s="26"/>
      <c r="BZ2727" s="26"/>
      <c r="CA2727" s="26"/>
      <c r="CB2727" s="26"/>
      <c r="CC2727" s="26"/>
      <c r="CD2727" s="26"/>
      <c r="CE2727" s="26"/>
      <c r="CF2727" s="26"/>
      <c r="CG2727" s="26"/>
      <c r="CH2727" s="26"/>
      <c r="CI2727" s="26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</row>
    <row r="2728" spans="1:99" x14ac:dyDescent="0.15">
      <c r="A2728" s="1"/>
      <c r="B2728" s="1"/>
      <c r="AM2728" s="1"/>
      <c r="AW2728" s="1"/>
      <c r="AX2728" s="1"/>
      <c r="AY2728" s="24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20"/>
      <c r="BQ2728" s="41"/>
      <c r="BR2728" s="41"/>
      <c r="BS2728" s="41"/>
      <c r="BT2728" s="41"/>
      <c r="BU2728" s="41"/>
      <c r="BV2728" s="41"/>
      <c r="BW2728" s="41"/>
      <c r="BX2728" s="41"/>
      <c r="BY2728" s="26"/>
      <c r="BZ2728" s="26"/>
      <c r="CA2728" s="26"/>
      <c r="CB2728" s="26"/>
      <c r="CC2728" s="26"/>
      <c r="CD2728" s="26"/>
      <c r="CE2728" s="26"/>
      <c r="CF2728" s="26"/>
      <c r="CG2728" s="26"/>
      <c r="CH2728" s="26"/>
      <c r="CI2728" s="26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</row>
    <row r="2729" spans="1:99" x14ac:dyDescent="0.15">
      <c r="A2729" s="1"/>
      <c r="B2729" s="1"/>
      <c r="AM2729" s="1"/>
      <c r="AW2729" s="1"/>
      <c r="AX2729" s="1"/>
      <c r="AY2729" s="24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20"/>
      <c r="BQ2729" s="41"/>
      <c r="BR2729" s="41"/>
      <c r="BS2729" s="41"/>
      <c r="BT2729" s="41"/>
      <c r="BU2729" s="41"/>
      <c r="BV2729" s="41"/>
      <c r="BW2729" s="41"/>
      <c r="BX2729" s="41"/>
      <c r="BY2729" s="26"/>
      <c r="BZ2729" s="26"/>
      <c r="CA2729" s="26"/>
      <c r="CB2729" s="26"/>
      <c r="CC2729" s="26"/>
      <c r="CD2729" s="26"/>
      <c r="CE2729" s="26"/>
      <c r="CF2729" s="26"/>
      <c r="CG2729" s="26"/>
      <c r="CH2729" s="26"/>
      <c r="CI2729" s="26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</row>
    <row r="2730" spans="1:99" x14ac:dyDescent="0.15">
      <c r="A2730" s="1"/>
      <c r="B2730" s="1"/>
      <c r="AM2730" s="1"/>
      <c r="AW2730" s="1"/>
      <c r="AX2730" s="1"/>
      <c r="AY2730" s="24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20"/>
      <c r="BQ2730" s="41"/>
      <c r="BR2730" s="41"/>
      <c r="BS2730" s="41"/>
      <c r="BT2730" s="41"/>
      <c r="BU2730" s="41"/>
      <c r="BV2730" s="41"/>
      <c r="BW2730" s="41"/>
      <c r="BX2730" s="41"/>
      <c r="BY2730" s="26"/>
      <c r="BZ2730" s="26"/>
      <c r="CA2730" s="26"/>
      <c r="CB2730" s="26"/>
      <c r="CC2730" s="26"/>
      <c r="CD2730" s="26"/>
      <c r="CE2730" s="26"/>
      <c r="CF2730" s="26"/>
      <c r="CG2730" s="26"/>
      <c r="CH2730" s="26"/>
      <c r="CI2730" s="26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</row>
    <row r="2731" spans="1:99" x14ac:dyDescent="0.15">
      <c r="A2731" s="1"/>
      <c r="B2731" s="1"/>
      <c r="AM2731" s="1"/>
      <c r="AW2731" s="1"/>
      <c r="AX2731" s="1"/>
      <c r="AY2731" s="24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20"/>
      <c r="BQ2731" s="41"/>
      <c r="BR2731" s="41"/>
      <c r="BS2731" s="41"/>
      <c r="BT2731" s="41"/>
      <c r="BU2731" s="41"/>
      <c r="BV2731" s="41"/>
      <c r="BW2731" s="41"/>
      <c r="BX2731" s="41"/>
      <c r="BY2731" s="26"/>
      <c r="BZ2731" s="26"/>
      <c r="CA2731" s="26"/>
      <c r="CB2731" s="26"/>
      <c r="CC2731" s="26"/>
      <c r="CD2731" s="26"/>
      <c r="CE2731" s="26"/>
      <c r="CF2731" s="26"/>
      <c r="CG2731" s="26"/>
      <c r="CH2731" s="26"/>
      <c r="CI2731" s="26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</row>
    <row r="2732" spans="1:99" x14ac:dyDescent="0.15">
      <c r="A2732" s="1"/>
      <c r="B2732" s="1"/>
      <c r="AM2732" s="1"/>
      <c r="AW2732" s="1"/>
      <c r="AX2732" s="1"/>
      <c r="AY2732" s="24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20"/>
      <c r="BQ2732" s="41"/>
      <c r="BR2732" s="41"/>
      <c r="BS2732" s="41"/>
      <c r="BT2732" s="41"/>
      <c r="BU2732" s="41"/>
      <c r="BV2732" s="41"/>
      <c r="BW2732" s="41"/>
      <c r="BX2732" s="41"/>
      <c r="BY2732" s="26"/>
      <c r="BZ2732" s="26"/>
      <c r="CA2732" s="26"/>
      <c r="CB2732" s="26"/>
      <c r="CC2732" s="26"/>
      <c r="CD2732" s="26"/>
      <c r="CE2732" s="26"/>
      <c r="CF2732" s="26"/>
      <c r="CG2732" s="26"/>
      <c r="CH2732" s="26"/>
      <c r="CI2732" s="26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</row>
    <row r="2733" spans="1:99" x14ac:dyDescent="0.15">
      <c r="A2733" s="1"/>
      <c r="B2733" s="1"/>
      <c r="AM2733" s="1"/>
      <c r="AW2733" s="1"/>
      <c r="AX2733" s="1"/>
      <c r="AY2733" s="24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20"/>
      <c r="BQ2733" s="41"/>
      <c r="BR2733" s="41"/>
      <c r="BS2733" s="41"/>
      <c r="BT2733" s="41"/>
      <c r="BU2733" s="41"/>
      <c r="BV2733" s="41"/>
      <c r="BW2733" s="41"/>
      <c r="BX2733" s="41"/>
      <c r="BY2733" s="26"/>
      <c r="BZ2733" s="26"/>
      <c r="CA2733" s="26"/>
      <c r="CB2733" s="26"/>
      <c r="CC2733" s="26"/>
      <c r="CD2733" s="26"/>
      <c r="CE2733" s="26"/>
      <c r="CF2733" s="26"/>
      <c r="CG2733" s="26"/>
      <c r="CH2733" s="26"/>
      <c r="CI2733" s="26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</row>
    <row r="2734" spans="1:99" x14ac:dyDescent="0.15">
      <c r="A2734" s="1"/>
      <c r="B2734" s="1"/>
      <c r="AM2734" s="1"/>
      <c r="AW2734" s="1"/>
      <c r="AX2734" s="1"/>
      <c r="AY2734" s="24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20"/>
      <c r="BQ2734" s="41"/>
      <c r="BR2734" s="41"/>
      <c r="BS2734" s="41"/>
      <c r="BT2734" s="41"/>
      <c r="BU2734" s="41"/>
      <c r="BV2734" s="41"/>
      <c r="BW2734" s="41"/>
      <c r="BX2734" s="41"/>
      <c r="BY2734" s="26"/>
      <c r="BZ2734" s="26"/>
      <c r="CA2734" s="26"/>
      <c r="CB2734" s="26"/>
      <c r="CC2734" s="26"/>
      <c r="CD2734" s="26"/>
      <c r="CE2734" s="26"/>
      <c r="CF2734" s="26"/>
      <c r="CG2734" s="26"/>
      <c r="CH2734" s="26"/>
      <c r="CI2734" s="26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</row>
    <row r="2735" spans="1:99" x14ac:dyDescent="0.15">
      <c r="A2735" s="1"/>
      <c r="B2735" s="1"/>
      <c r="AM2735" s="1"/>
      <c r="AW2735" s="1"/>
      <c r="AX2735" s="1"/>
      <c r="AY2735" s="24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20"/>
      <c r="BQ2735" s="41"/>
      <c r="BR2735" s="41"/>
      <c r="BS2735" s="41"/>
      <c r="BT2735" s="41"/>
      <c r="BU2735" s="41"/>
      <c r="BV2735" s="41"/>
      <c r="BW2735" s="41"/>
      <c r="BX2735" s="41"/>
      <c r="BY2735" s="26"/>
      <c r="BZ2735" s="26"/>
      <c r="CA2735" s="26"/>
      <c r="CB2735" s="26"/>
      <c r="CC2735" s="26"/>
      <c r="CD2735" s="26"/>
      <c r="CE2735" s="26"/>
      <c r="CF2735" s="26"/>
      <c r="CG2735" s="26"/>
      <c r="CH2735" s="26"/>
      <c r="CI2735" s="26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</row>
    <row r="2736" spans="1:99" x14ac:dyDescent="0.15">
      <c r="A2736" s="1"/>
      <c r="B2736" s="1"/>
      <c r="AM2736" s="1"/>
      <c r="AW2736" s="1"/>
      <c r="AX2736" s="1"/>
      <c r="AY2736" s="24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20"/>
      <c r="BQ2736" s="41"/>
      <c r="BR2736" s="41"/>
      <c r="BS2736" s="41"/>
      <c r="BT2736" s="41"/>
      <c r="BU2736" s="41"/>
      <c r="BV2736" s="41"/>
      <c r="BW2736" s="41"/>
      <c r="BX2736" s="41"/>
      <c r="BY2736" s="26"/>
      <c r="BZ2736" s="26"/>
      <c r="CA2736" s="26"/>
      <c r="CB2736" s="26"/>
      <c r="CC2736" s="26"/>
      <c r="CD2736" s="26"/>
      <c r="CE2736" s="26"/>
      <c r="CF2736" s="26"/>
      <c r="CG2736" s="26"/>
      <c r="CH2736" s="26"/>
      <c r="CI2736" s="26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</row>
    <row r="2737" spans="1:99" x14ac:dyDescent="0.15">
      <c r="A2737" s="1"/>
      <c r="B2737" s="1"/>
      <c r="AM2737" s="1"/>
      <c r="AW2737" s="1"/>
      <c r="AX2737" s="1"/>
      <c r="AY2737" s="24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20"/>
      <c r="BQ2737" s="41"/>
      <c r="BR2737" s="41"/>
      <c r="BS2737" s="41"/>
      <c r="BT2737" s="41"/>
      <c r="BU2737" s="41"/>
      <c r="BV2737" s="41"/>
      <c r="BW2737" s="41"/>
      <c r="BX2737" s="41"/>
      <c r="BY2737" s="26"/>
      <c r="BZ2737" s="26"/>
      <c r="CA2737" s="26"/>
      <c r="CB2737" s="26"/>
      <c r="CC2737" s="26"/>
      <c r="CD2737" s="26"/>
      <c r="CE2737" s="26"/>
      <c r="CF2737" s="26"/>
      <c r="CG2737" s="26"/>
      <c r="CH2737" s="26"/>
      <c r="CI2737" s="26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</row>
    <row r="2738" spans="1:99" x14ac:dyDescent="0.15">
      <c r="A2738" s="1"/>
      <c r="B2738" s="1"/>
      <c r="AM2738" s="1"/>
      <c r="AW2738" s="1"/>
      <c r="AX2738" s="1"/>
      <c r="AY2738" s="24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20"/>
      <c r="BQ2738" s="41"/>
      <c r="BR2738" s="41"/>
      <c r="BS2738" s="41"/>
      <c r="BT2738" s="41"/>
      <c r="BU2738" s="41"/>
      <c r="BV2738" s="41"/>
      <c r="BW2738" s="41"/>
      <c r="BX2738" s="41"/>
      <c r="BY2738" s="26"/>
      <c r="BZ2738" s="26"/>
      <c r="CA2738" s="26"/>
      <c r="CB2738" s="26"/>
      <c r="CC2738" s="26"/>
      <c r="CD2738" s="26"/>
      <c r="CE2738" s="26"/>
      <c r="CF2738" s="26"/>
      <c r="CG2738" s="26"/>
      <c r="CH2738" s="26"/>
      <c r="CI2738" s="26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</row>
    <row r="2739" spans="1:99" x14ac:dyDescent="0.15">
      <c r="A2739" s="1"/>
      <c r="B2739" s="1"/>
      <c r="AM2739" s="1"/>
      <c r="AW2739" s="1"/>
      <c r="AX2739" s="1"/>
      <c r="AY2739" s="24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20"/>
      <c r="BQ2739" s="41"/>
      <c r="BR2739" s="41"/>
      <c r="BS2739" s="41"/>
      <c r="BT2739" s="41"/>
      <c r="BU2739" s="41"/>
      <c r="BV2739" s="41"/>
      <c r="BW2739" s="41"/>
      <c r="BX2739" s="41"/>
      <c r="BY2739" s="26"/>
      <c r="BZ2739" s="26"/>
      <c r="CA2739" s="26"/>
      <c r="CB2739" s="26"/>
      <c r="CC2739" s="26"/>
      <c r="CD2739" s="26"/>
      <c r="CE2739" s="26"/>
      <c r="CF2739" s="26"/>
      <c r="CG2739" s="26"/>
      <c r="CH2739" s="26"/>
      <c r="CI2739" s="26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</row>
    <row r="2740" spans="1:99" x14ac:dyDescent="0.15">
      <c r="A2740" s="1"/>
      <c r="B2740" s="1"/>
      <c r="AM2740" s="1"/>
      <c r="AW2740" s="1"/>
      <c r="AX2740" s="1"/>
      <c r="AY2740" s="24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20"/>
      <c r="BQ2740" s="41"/>
      <c r="BR2740" s="41"/>
      <c r="BS2740" s="41"/>
      <c r="BT2740" s="41"/>
      <c r="BU2740" s="41"/>
      <c r="BV2740" s="41"/>
      <c r="BW2740" s="41"/>
      <c r="BX2740" s="41"/>
      <c r="BY2740" s="26"/>
      <c r="BZ2740" s="26"/>
      <c r="CA2740" s="26"/>
      <c r="CB2740" s="26"/>
      <c r="CC2740" s="26"/>
      <c r="CD2740" s="26"/>
      <c r="CE2740" s="26"/>
      <c r="CF2740" s="26"/>
      <c r="CG2740" s="26"/>
      <c r="CH2740" s="26"/>
      <c r="CI2740" s="26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</row>
    <row r="2741" spans="1:99" x14ac:dyDescent="0.15">
      <c r="A2741" s="1"/>
      <c r="B2741" s="1"/>
      <c r="AM2741" s="1"/>
      <c r="AW2741" s="1"/>
      <c r="AX2741" s="1"/>
      <c r="AY2741" s="24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20"/>
      <c r="BQ2741" s="41"/>
      <c r="BR2741" s="41"/>
      <c r="BS2741" s="41"/>
      <c r="BT2741" s="41"/>
      <c r="BU2741" s="41"/>
      <c r="BV2741" s="41"/>
      <c r="BW2741" s="41"/>
      <c r="BX2741" s="41"/>
      <c r="BY2741" s="26"/>
      <c r="BZ2741" s="26"/>
      <c r="CA2741" s="26"/>
      <c r="CB2741" s="26"/>
      <c r="CC2741" s="26"/>
      <c r="CD2741" s="26"/>
      <c r="CE2741" s="26"/>
      <c r="CF2741" s="26"/>
      <c r="CG2741" s="26"/>
      <c r="CH2741" s="26"/>
      <c r="CI2741" s="26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</row>
    <row r="2742" spans="1:99" x14ac:dyDescent="0.15">
      <c r="A2742" s="1"/>
      <c r="B2742" s="1"/>
      <c r="AM2742" s="1"/>
      <c r="AW2742" s="1"/>
      <c r="AX2742" s="1"/>
      <c r="AY2742" s="24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20"/>
      <c r="BQ2742" s="41"/>
      <c r="BR2742" s="41"/>
      <c r="BS2742" s="41"/>
      <c r="BT2742" s="41"/>
      <c r="BU2742" s="41"/>
      <c r="BV2742" s="41"/>
      <c r="BW2742" s="41"/>
      <c r="BX2742" s="41"/>
      <c r="BY2742" s="26"/>
      <c r="BZ2742" s="26"/>
      <c r="CA2742" s="26"/>
      <c r="CB2742" s="26"/>
      <c r="CC2742" s="26"/>
      <c r="CD2742" s="26"/>
      <c r="CE2742" s="26"/>
      <c r="CF2742" s="26"/>
      <c r="CG2742" s="26"/>
      <c r="CH2742" s="26"/>
      <c r="CI2742" s="26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</row>
    <row r="2743" spans="1:99" x14ac:dyDescent="0.15">
      <c r="A2743" s="1"/>
      <c r="B2743" s="1"/>
      <c r="AM2743" s="1"/>
      <c r="AW2743" s="1"/>
      <c r="AX2743" s="1"/>
      <c r="AY2743" s="24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20"/>
      <c r="BQ2743" s="41"/>
      <c r="BR2743" s="41"/>
      <c r="BS2743" s="41"/>
      <c r="BT2743" s="41"/>
      <c r="BU2743" s="41"/>
      <c r="BV2743" s="41"/>
      <c r="BW2743" s="41"/>
      <c r="BX2743" s="41"/>
      <c r="BY2743" s="26"/>
      <c r="BZ2743" s="26"/>
      <c r="CA2743" s="26"/>
      <c r="CB2743" s="26"/>
      <c r="CC2743" s="26"/>
      <c r="CD2743" s="26"/>
      <c r="CE2743" s="26"/>
      <c r="CF2743" s="26"/>
      <c r="CG2743" s="26"/>
      <c r="CH2743" s="26"/>
      <c r="CI2743" s="26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</row>
    <row r="2744" spans="1:99" x14ac:dyDescent="0.15">
      <c r="A2744" s="1"/>
      <c r="B2744" s="1"/>
      <c r="AM2744" s="1"/>
      <c r="AW2744" s="1"/>
      <c r="AX2744" s="1"/>
      <c r="AY2744" s="24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20"/>
      <c r="BQ2744" s="41"/>
      <c r="BR2744" s="41"/>
      <c r="BS2744" s="41"/>
      <c r="BT2744" s="41"/>
      <c r="BU2744" s="41"/>
      <c r="BV2744" s="41"/>
      <c r="BW2744" s="41"/>
      <c r="BX2744" s="41"/>
      <c r="BY2744" s="26"/>
      <c r="BZ2744" s="26"/>
      <c r="CA2744" s="26"/>
      <c r="CB2744" s="26"/>
      <c r="CC2744" s="26"/>
      <c r="CD2744" s="26"/>
      <c r="CE2744" s="26"/>
      <c r="CF2744" s="26"/>
      <c r="CG2744" s="26"/>
      <c r="CH2744" s="26"/>
      <c r="CI2744" s="26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</row>
    <row r="2745" spans="1:99" x14ac:dyDescent="0.15">
      <c r="A2745" s="1"/>
      <c r="B2745" s="1"/>
      <c r="AM2745" s="1"/>
      <c r="AW2745" s="1"/>
      <c r="AX2745" s="1"/>
      <c r="AY2745" s="24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20"/>
      <c r="BQ2745" s="41"/>
      <c r="BR2745" s="41"/>
      <c r="BS2745" s="41"/>
      <c r="BT2745" s="41"/>
      <c r="BU2745" s="41"/>
      <c r="BV2745" s="41"/>
      <c r="BW2745" s="41"/>
      <c r="BX2745" s="41"/>
      <c r="BY2745" s="26"/>
      <c r="BZ2745" s="26"/>
      <c r="CA2745" s="26"/>
      <c r="CB2745" s="26"/>
      <c r="CC2745" s="26"/>
      <c r="CD2745" s="26"/>
      <c r="CE2745" s="26"/>
      <c r="CF2745" s="26"/>
      <c r="CG2745" s="26"/>
      <c r="CH2745" s="26"/>
      <c r="CI2745" s="26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</row>
    <row r="2746" spans="1:99" x14ac:dyDescent="0.15">
      <c r="A2746" s="1"/>
      <c r="B2746" s="1"/>
      <c r="AM2746" s="1"/>
      <c r="AW2746" s="1"/>
      <c r="AX2746" s="1"/>
      <c r="AY2746" s="24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20"/>
      <c r="BQ2746" s="41"/>
      <c r="BR2746" s="41"/>
      <c r="BS2746" s="41"/>
      <c r="BT2746" s="41"/>
      <c r="BU2746" s="41"/>
      <c r="BV2746" s="41"/>
      <c r="BW2746" s="41"/>
      <c r="BX2746" s="41"/>
      <c r="BY2746" s="26"/>
      <c r="BZ2746" s="26"/>
      <c r="CA2746" s="26"/>
      <c r="CB2746" s="26"/>
      <c r="CC2746" s="26"/>
      <c r="CD2746" s="26"/>
      <c r="CE2746" s="26"/>
      <c r="CF2746" s="26"/>
      <c r="CG2746" s="26"/>
      <c r="CH2746" s="26"/>
      <c r="CI2746" s="26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</row>
    <row r="2747" spans="1:99" x14ac:dyDescent="0.15">
      <c r="A2747" s="1"/>
      <c r="B2747" s="1"/>
      <c r="AM2747" s="1"/>
      <c r="AW2747" s="1"/>
      <c r="AX2747" s="1"/>
      <c r="AY2747" s="24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20"/>
      <c r="BQ2747" s="41"/>
      <c r="BR2747" s="41"/>
      <c r="BS2747" s="41"/>
      <c r="BT2747" s="41"/>
      <c r="BU2747" s="41"/>
      <c r="BV2747" s="41"/>
      <c r="BW2747" s="41"/>
      <c r="BX2747" s="41"/>
      <c r="BY2747" s="26"/>
      <c r="BZ2747" s="26"/>
      <c r="CA2747" s="26"/>
      <c r="CB2747" s="26"/>
      <c r="CC2747" s="26"/>
      <c r="CD2747" s="26"/>
      <c r="CE2747" s="26"/>
      <c r="CF2747" s="26"/>
      <c r="CG2747" s="26"/>
      <c r="CH2747" s="26"/>
      <c r="CI2747" s="26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</row>
    <row r="2748" spans="1:99" x14ac:dyDescent="0.15">
      <c r="A2748" s="1"/>
      <c r="B2748" s="1"/>
      <c r="AM2748" s="1"/>
      <c r="AW2748" s="1"/>
      <c r="AX2748" s="1"/>
      <c r="AY2748" s="24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20"/>
      <c r="BQ2748" s="41"/>
      <c r="BR2748" s="41"/>
      <c r="BS2748" s="41"/>
      <c r="BT2748" s="41"/>
      <c r="BU2748" s="41"/>
      <c r="BV2748" s="41"/>
      <c r="BW2748" s="41"/>
      <c r="BX2748" s="41"/>
      <c r="BY2748" s="26"/>
      <c r="BZ2748" s="26"/>
      <c r="CA2748" s="26"/>
      <c r="CB2748" s="26"/>
      <c r="CC2748" s="26"/>
      <c r="CD2748" s="26"/>
      <c r="CE2748" s="26"/>
      <c r="CF2748" s="26"/>
      <c r="CG2748" s="26"/>
      <c r="CH2748" s="26"/>
      <c r="CI2748" s="26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</row>
    <row r="2749" spans="1:99" x14ac:dyDescent="0.15">
      <c r="A2749" s="1"/>
      <c r="B2749" s="1"/>
      <c r="AM2749" s="1"/>
      <c r="AW2749" s="1"/>
      <c r="AX2749" s="1"/>
      <c r="AY2749" s="24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20"/>
      <c r="BQ2749" s="41"/>
      <c r="BR2749" s="41"/>
      <c r="BS2749" s="41"/>
      <c r="BT2749" s="41"/>
      <c r="BU2749" s="41"/>
      <c r="BV2749" s="41"/>
      <c r="BW2749" s="41"/>
      <c r="BX2749" s="41"/>
      <c r="BY2749" s="26"/>
      <c r="BZ2749" s="26"/>
      <c r="CA2749" s="26"/>
      <c r="CB2749" s="26"/>
      <c r="CC2749" s="26"/>
      <c r="CD2749" s="26"/>
      <c r="CE2749" s="26"/>
      <c r="CF2749" s="26"/>
      <c r="CG2749" s="26"/>
      <c r="CH2749" s="26"/>
      <c r="CI2749" s="26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</row>
    <row r="2750" spans="1:99" x14ac:dyDescent="0.15">
      <c r="A2750" s="1"/>
      <c r="B2750" s="1"/>
      <c r="AM2750" s="1"/>
      <c r="AW2750" s="1"/>
      <c r="AX2750" s="1"/>
      <c r="AY2750" s="24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20"/>
      <c r="BQ2750" s="41"/>
      <c r="BR2750" s="41"/>
      <c r="BS2750" s="41"/>
      <c r="BT2750" s="41"/>
      <c r="BU2750" s="41"/>
      <c r="BV2750" s="41"/>
      <c r="BW2750" s="41"/>
      <c r="BX2750" s="41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</row>
    <row r="2751" spans="1:99" x14ac:dyDescent="0.15">
      <c r="A2751" s="1"/>
      <c r="B2751" s="1"/>
      <c r="AM2751" s="1"/>
      <c r="AW2751" s="1"/>
      <c r="AX2751" s="1"/>
      <c r="AY2751" s="24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20"/>
      <c r="BQ2751" s="41"/>
      <c r="BR2751" s="41"/>
      <c r="BS2751" s="41"/>
      <c r="BT2751" s="41"/>
      <c r="BU2751" s="41"/>
      <c r="BV2751" s="41"/>
      <c r="BW2751" s="41"/>
      <c r="BX2751" s="41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</row>
    <row r="2752" spans="1:99" x14ac:dyDescent="0.15">
      <c r="A2752" s="1"/>
      <c r="B2752" s="1"/>
      <c r="AM2752" s="1"/>
      <c r="AW2752" s="1"/>
      <c r="AX2752" s="1"/>
      <c r="AY2752" s="24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20"/>
      <c r="BQ2752" s="41"/>
      <c r="BR2752" s="41"/>
      <c r="BS2752" s="41"/>
      <c r="BT2752" s="41"/>
      <c r="BU2752" s="41"/>
      <c r="BV2752" s="41"/>
      <c r="BW2752" s="41"/>
      <c r="BX2752" s="41"/>
      <c r="BY2752" s="26"/>
      <c r="BZ2752" s="26"/>
      <c r="CA2752" s="26"/>
      <c r="CB2752" s="26"/>
      <c r="CC2752" s="26"/>
      <c r="CD2752" s="26"/>
      <c r="CE2752" s="26"/>
      <c r="CF2752" s="26"/>
      <c r="CG2752" s="26"/>
      <c r="CH2752" s="26"/>
      <c r="CI2752" s="26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</row>
    <row r="2753" spans="1:99" x14ac:dyDescent="0.15">
      <c r="A2753" s="1"/>
      <c r="B2753" s="1"/>
      <c r="AM2753" s="1"/>
      <c r="AW2753" s="1"/>
      <c r="AX2753" s="1"/>
      <c r="AY2753" s="24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20"/>
      <c r="BQ2753" s="41"/>
      <c r="BR2753" s="41"/>
      <c r="BS2753" s="41"/>
      <c r="BT2753" s="41"/>
      <c r="BU2753" s="41"/>
      <c r="BV2753" s="41"/>
      <c r="BW2753" s="41"/>
      <c r="BX2753" s="41"/>
      <c r="BY2753" s="26"/>
      <c r="BZ2753" s="26"/>
      <c r="CA2753" s="26"/>
      <c r="CB2753" s="26"/>
      <c r="CC2753" s="26"/>
      <c r="CD2753" s="26"/>
      <c r="CE2753" s="26"/>
      <c r="CF2753" s="26"/>
      <c r="CG2753" s="26"/>
      <c r="CH2753" s="26"/>
      <c r="CI2753" s="26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</row>
    <row r="2754" spans="1:99" x14ac:dyDescent="0.15">
      <c r="A2754" s="1"/>
      <c r="B2754" s="1"/>
      <c r="AM2754" s="1"/>
      <c r="AW2754" s="1"/>
      <c r="AX2754" s="1"/>
      <c r="AY2754" s="24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20"/>
      <c r="BQ2754" s="41"/>
      <c r="BR2754" s="41"/>
      <c r="BS2754" s="41"/>
      <c r="BT2754" s="41"/>
      <c r="BU2754" s="41"/>
      <c r="BV2754" s="41"/>
      <c r="BW2754" s="41"/>
      <c r="BX2754" s="41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</row>
    <row r="2755" spans="1:99" x14ac:dyDescent="0.15">
      <c r="A2755" s="1"/>
      <c r="B2755" s="1"/>
      <c r="AM2755" s="1"/>
      <c r="AW2755" s="1"/>
      <c r="AX2755" s="1"/>
      <c r="AY2755" s="24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20"/>
      <c r="BQ2755" s="41"/>
      <c r="BR2755" s="41"/>
      <c r="BS2755" s="41"/>
      <c r="BT2755" s="41"/>
      <c r="BU2755" s="41"/>
      <c r="BV2755" s="41"/>
      <c r="BW2755" s="41"/>
      <c r="BX2755" s="41"/>
      <c r="BY2755" s="26"/>
      <c r="BZ2755" s="26"/>
      <c r="CA2755" s="26"/>
      <c r="CB2755" s="26"/>
      <c r="CC2755" s="26"/>
      <c r="CD2755" s="26"/>
      <c r="CE2755" s="26"/>
      <c r="CF2755" s="26"/>
      <c r="CG2755" s="26"/>
      <c r="CH2755" s="26"/>
      <c r="CI2755" s="26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</row>
    <row r="2756" spans="1:99" x14ac:dyDescent="0.15">
      <c r="A2756" s="1"/>
      <c r="B2756" s="1"/>
      <c r="AM2756" s="1"/>
      <c r="AW2756" s="1"/>
      <c r="AX2756" s="1"/>
      <c r="AY2756" s="24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20"/>
      <c r="BQ2756" s="41"/>
      <c r="BR2756" s="41"/>
      <c r="BS2756" s="41"/>
      <c r="BT2756" s="41"/>
      <c r="BU2756" s="41"/>
      <c r="BV2756" s="41"/>
      <c r="BW2756" s="41"/>
      <c r="BX2756" s="41"/>
      <c r="BY2756" s="26"/>
      <c r="BZ2756" s="26"/>
      <c r="CA2756" s="26"/>
      <c r="CB2756" s="26"/>
      <c r="CC2756" s="26"/>
      <c r="CD2756" s="26"/>
      <c r="CE2756" s="26"/>
      <c r="CF2756" s="26"/>
      <c r="CG2756" s="26"/>
      <c r="CH2756" s="26"/>
      <c r="CI2756" s="26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</row>
    <row r="2757" spans="1:99" x14ac:dyDescent="0.15">
      <c r="A2757" s="1"/>
      <c r="B2757" s="1"/>
      <c r="AM2757" s="1"/>
      <c r="AW2757" s="1"/>
      <c r="AX2757" s="1"/>
      <c r="AY2757" s="24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20"/>
      <c r="BQ2757" s="41"/>
      <c r="BR2757" s="41"/>
      <c r="BS2757" s="41"/>
      <c r="BT2757" s="41"/>
      <c r="BU2757" s="41"/>
      <c r="BV2757" s="41"/>
      <c r="BW2757" s="41"/>
      <c r="BX2757" s="41"/>
      <c r="BY2757" s="26"/>
      <c r="BZ2757" s="26"/>
      <c r="CA2757" s="26"/>
      <c r="CB2757" s="26"/>
      <c r="CC2757" s="26"/>
      <c r="CD2757" s="26"/>
      <c r="CE2757" s="26"/>
      <c r="CF2757" s="26"/>
      <c r="CG2757" s="26"/>
      <c r="CH2757" s="26"/>
      <c r="CI2757" s="26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</row>
    <row r="2758" spans="1:99" x14ac:dyDescent="0.15">
      <c r="A2758" s="1"/>
      <c r="B2758" s="1"/>
      <c r="AM2758" s="1"/>
      <c r="AW2758" s="1"/>
      <c r="AX2758" s="1"/>
      <c r="AY2758" s="24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20"/>
      <c r="BQ2758" s="41"/>
      <c r="BR2758" s="41"/>
      <c r="BS2758" s="41"/>
      <c r="BT2758" s="41"/>
      <c r="BU2758" s="41"/>
      <c r="BV2758" s="41"/>
      <c r="BW2758" s="41"/>
      <c r="BX2758" s="41"/>
      <c r="BY2758" s="26"/>
      <c r="BZ2758" s="26"/>
      <c r="CA2758" s="26"/>
      <c r="CB2758" s="26"/>
      <c r="CC2758" s="26"/>
      <c r="CD2758" s="26"/>
      <c r="CE2758" s="26"/>
      <c r="CF2758" s="26"/>
      <c r="CG2758" s="26"/>
      <c r="CH2758" s="26"/>
      <c r="CI2758" s="26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</row>
    <row r="2759" spans="1:99" x14ac:dyDescent="0.15">
      <c r="A2759" s="1"/>
      <c r="B2759" s="1"/>
      <c r="AM2759" s="1"/>
      <c r="AW2759" s="1"/>
      <c r="AX2759" s="1"/>
      <c r="AY2759" s="24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20"/>
      <c r="BQ2759" s="41"/>
      <c r="BR2759" s="41"/>
      <c r="BS2759" s="41"/>
      <c r="BT2759" s="41"/>
      <c r="BU2759" s="41"/>
      <c r="BV2759" s="41"/>
      <c r="BW2759" s="41"/>
      <c r="BX2759" s="41"/>
      <c r="BY2759" s="26"/>
      <c r="BZ2759" s="26"/>
      <c r="CA2759" s="26"/>
      <c r="CB2759" s="26"/>
      <c r="CC2759" s="26"/>
      <c r="CD2759" s="26"/>
      <c r="CE2759" s="26"/>
      <c r="CF2759" s="26"/>
      <c r="CG2759" s="26"/>
      <c r="CH2759" s="26"/>
      <c r="CI2759" s="26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</row>
    <row r="2760" spans="1:99" x14ac:dyDescent="0.15">
      <c r="A2760" s="1"/>
      <c r="B2760" s="1"/>
      <c r="AM2760" s="1"/>
      <c r="AW2760" s="1"/>
      <c r="AX2760" s="1"/>
      <c r="AY2760" s="24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20"/>
      <c r="BQ2760" s="41"/>
      <c r="BR2760" s="41"/>
      <c r="BS2760" s="41"/>
      <c r="BT2760" s="41"/>
      <c r="BU2760" s="41"/>
      <c r="BV2760" s="41"/>
      <c r="BW2760" s="41"/>
      <c r="BX2760" s="41"/>
      <c r="BY2760" s="26"/>
      <c r="BZ2760" s="26"/>
      <c r="CA2760" s="26"/>
      <c r="CB2760" s="26"/>
      <c r="CC2760" s="26"/>
      <c r="CD2760" s="26"/>
      <c r="CE2760" s="26"/>
      <c r="CF2760" s="26"/>
      <c r="CG2760" s="26"/>
      <c r="CH2760" s="26"/>
      <c r="CI2760" s="26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</row>
    <row r="2761" spans="1:99" x14ac:dyDescent="0.15">
      <c r="A2761" s="1"/>
      <c r="B2761" s="1"/>
      <c r="AM2761" s="1"/>
      <c r="AW2761" s="1"/>
      <c r="AX2761" s="1"/>
      <c r="AY2761" s="24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20"/>
      <c r="BQ2761" s="41"/>
      <c r="BR2761" s="41"/>
      <c r="BS2761" s="41"/>
      <c r="BT2761" s="41"/>
      <c r="BU2761" s="41"/>
      <c r="BV2761" s="41"/>
      <c r="BW2761" s="41"/>
      <c r="BX2761" s="41"/>
      <c r="BY2761" s="26"/>
      <c r="BZ2761" s="26"/>
      <c r="CA2761" s="26"/>
      <c r="CB2761" s="26"/>
      <c r="CC2761" s="26"/>
      <c r="CD2761" s="26"/>
      <c r="CE2761" s="26"/>
      <c r="CF2761" s="26"/>
      <c r="CG2761" s="26"/>
      <c r="CH2761" s="26"/>
      <c r="CI2761" s="26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</row>
    <row r="2762" spans="1:99" x14ac:dyDescent="0.15">
      <c r="A2762" s="1"/>
      <c r="B2762" s="1"/>
      <c r="AM2762" s="1"/>
      <c r="AW2762" s="1"/>
      <c r="AX2762" s="1"/>
      <c r="AY2762" s="24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20"/>
      <c r="BQ2762" s="41"/>
      <c r="BR2762" s="41"/>
      <c r="BS2762" s="41"/>
      <c r="BT2762" s="41"/>
      <c r="BU2762" s="41"/>
      <c r="BV2762" s="41"/>
      <c r="BW2762" s="41"/>
      <c r="BX2762" s="41"/>
      <c r="BY2762" s="26"/>
      <c r="BZ2762" s="26"/>
      <c r="CA2762" s="26"/>
      <c r="CB2762" s="26"/>
      <c r="CC2762" s="26"/>
      <c r="CD2762" s="26"/>
      <c r="CE2762" s="26"/>
      <c r="CF2762" s="26"/>
      <c r="CG2762" s="26"/>
      <c r="CH2762" s="26"/>
      <c r="CI2762" s="26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</row>
    <row r="2763" spans="1:99" x14ac:dyDescent="0.15">
      <c r="A2763" s="1"/>
      <c r="B2763" s="1"/>
      <c r="AM2763" s="1"/>
      <c r="AW2763" s="1"/>
      <c r="AX2763" s="1"/>
      <c r="AY2763" s="24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20"/>
      <c r="BQ2763" s="41"/>
      <c r="BR2763" s="41"/>
      <c r="BS2763" s="41"/>
      <c r="BT2763" s="41"/>
      <c r="BU2763" s="41"/>
      <c r="BV2763" s="41"/>
      <c r="BW2763" s="41"/>
      <c r="BX2763" s="41"/>
      <c r="BY2763" s="26"/>
      <c r="BZ2763" s="26"/>
      <c r="CA2763" s="26"/>
      <c r="CB2763" s="26"/>
      <c r="CC2763" s="26"/>
      <c r="CD2763" s="26"/>
      <c r="CE2763" s="26"/>
      <c r="CF2763" s="26"/>
      <c r="CG2763" s="26"/>
      <c r="CH2763" s="26"/>
      <c r="CI2763" s="26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</row>
    <row r="2764" spans="1:99" x14ac:dyDescent="0.15">
      <c r="A2764" s="1"/>
      <c r="B2764" s="1"/>
      <c r="AM2764" s="1"/>
      <c r="AW2764" s="1"/>
      <c r="AX2764" s="1"/>
      <c r="AY2764" s="24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20"/>
      <c r="BQ2764" s="41"/>
      <c r="BR2764" s="41"/>
      <c r="BS2764" s="41"/>
      <c r="BT2764" s="41"/>
      <c r="BU2764" s="41"/>
      <c r="BV2764" s="41"/>
      <c r="BW2764" s="41"/>
      <c r="BX2764" s="41"/>
      <c r="BY2764" s="26"/>
      <c r="BZ2764" s="26"/>
      <c r="CA2764" s="26"/>
      <c r="CB2764" s="26"/>
      <c r="CC2764" s="26"/>
      <c r="CD2764" s="26"/>
      <c r="CE2764" s="26"/>
      <c r="CF2764" s="26"/>
      <c r="CG2764" s="26"/>
      <c r="CH2764" s="26"/>
      <c r="CI2764" s="26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</row>
    <row r="2765" spans="1:99" x14ac:dyDescent="0.15">
      <c r="A2765" s="1"/>
      <c r="B2765" s="1"/>
      <c r="AM2765" s="1"/>
      <c r="AW2765" s="1"/>
      <c r="AX2765" s="1"/>
      <c r="AY2765" s="24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20"/>
      <c r="BQ2765" s="41"/>
      <c r="BR2765" s="41"/>
      <c r="BS2765" s="41"/>
      <c r="BT2765" s="41"/>
      <c r="BU2765" s="41"/>
      <c r="BV2765" s="41"/>
      <c r="BW2765" s="41"/>
      <c r="BX2765" s="41"/>
      <c r="BY2765" s="26"/>
      <c r="BZ2765" s="26"/>
      <c r="CA2765" s="26"/>
      <c r="CB2765" s="26"/>
      <c r="CC2765" s="26"/>
      <c r="CD2765" s="26"/>
      <c r="CE2765" s="26"/>
      <c r="CF2765" s="26"/>
      <c r="CG2765" s="26"/>
      <c r="CH2765" s="26"/>
      <c r="CI2765" s="26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</row>
    <row r="2766" spans="1:99" x14ac:dyDescent="0.15">
      <c r="A2766" s="1"/>
      <c r="B2766" s="1"/>
      <c r="AM2766" s="1"/>
      <c r="AW2766" s="1"/>
      <c r="AX2766" s="1"/>
      <c r="AY2766" s="24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20"/>
      <c r="BQ2766" s="41"/>
      <c r="BR2766" s="41"/>
      <c r="BS2766" s="41"/>
      <c r="BT2766" s="41"/>
      <c r="BU2766" s="41"/>
      <c r="BV2766" s="41"/>
      <c r="BW2766" s="41"/>
      <c r="BX2766" s="41"/>
      <c r="BY2766" s="26"/>
      <c r="BZ2766" s="26"/>
      <c r="CA2766" s="26"/>
      <c r="CB2766" s="26"/>
      <c r="CC2766" s="26"/>
      <c r="CD2766" s="26"/>
      <c r="CE2766" s="26"/>
      <c r="CF2766" s="26"/>
      <c r="CG2766" s="26"/>
      <c r="CH2766" s="26"/>
      <c r="CI2766" s="26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</row>
    <row r="2767" spans="1:99" x14ac:dyDescent="0.15">
      <c r="A2767" s="1"/>
      <c r="B2767" s="1"/>
      <c r="AM2767" s="1"/>
      <c r="AW2767" s="1"/>
      <c r="AX2767" s="1"/>
      <c r="AY2767" s="24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20"/>
      <c r="BQ2767" s="41"/>
      <c r="BR2767" s="41"/>
      <c r="BS2767" s="41"/>
      <c r="BT2767" s="41"/>
      <c r="BU2767" s="41"/>
      <c r="BV2767" s="41"/>
      <c r="BW2767" s="41"/>
      <c r="BX2767" s="41"/>
      <c r="BY2767" s="26"/>
      <c r="BZ2767" s="26"/>
      <c r="CA2767" s="26"/>
      <c r="CB2767" s="26"/>
      <c r="CC2767" s="26"/>
      <c r="CD2767" s="26"/>
      <c r="CE2767" s="26"/>
      <c r="CF2767" s="26"/>
      <c r="CG2767" s="26"/>
      <c r="CH2767" s="26"/>
      <c r="CI2767" s="26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</row>
    <row r="2768" spans="1:99" x14ac:dyDescent="0.15">
      <c r="A2768" s="1"/>
      <c r="B2768" s="1"/>
      <c r="AM2768" s="1"/>
      <c r="AW2768" s="1"/>
      <c r="AX2768" s="1"/>
      <c r="AY2768" s="24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20"/>
      <c r="BQ2768" s="41"/>
      <c r="BR2768" s="41"/>
      <c r="BS2768" s="41"/>
      <c r="BT2768" s="41"/>
      <c r="BU2768" s="41"/>
      <c r="BV2768" s="41"/>
      <c r="BW2768" s="41"/>
      <c r="BX2768" s="41"/>
      <c r="BY2768" s="26"/>
      <c r="BZ2768" s="26"/>
      <c r="CA2768" s="26"/>
      <c r="CB2768" s="26"/>
      <c r="CC2768" s="26"/>
      <c r="CD2768" s="26"/>
      <c r="CE2768" s="26"/>
      <c r="CF2768" s="26"/>
      <c r="CG2768" s="26"/>
      <c r="CH2768" s="26"/>
      <c r="CI2768" s="26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</row>
    <row r="2769" spans="1:99" x14ac:dyDescent="0.15">
      <c r="A2769" s="1"/>
      <c r="B2769" s="1"/>
      <c r="AM2769" s="1"/>
      <c r="AW2769" s="1"/>
      <c r="AX2769" s="1"/>
      <c r="AY2769" s="24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20"/>
      <c r="BQ2769" s="41"/>
      <c r="BR2769" s="41"/>
      <c r="BS2769" s="41"/>
      <c r="BT2769" s="41"/>
      <c r="BU2769" s="41"/>
      <c r="BV2769" s="41"/>
      <c r="BW2769" s="41"/>
      <c r="BX2769" s="41"/>
      <c r="BY2769" s="26"/>
      <c r="BZ2769" s="26"/>
      <c r="CA2769" s="26"/>
      <c r="CB2769" s="26"/>
      <c r="CC2769" s="26"/>
      <c r="CD2769" s="26"/>
      <c r="CE2769" s="26"/>
      <c r="CF2769" s="26"/>
      <c r="CG2769" s="26"/>
      <c r="CH2769" s="26"/>
      <c r="CI2769" s="26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</row>
    <row r="2770" spans="1:99" x14ac:dyDescent="0.15">
      <c r="A2770" s="1"/>
      <c r="B2770" s="1"/>
      <c r="AM2770" s="1"/>
      <c r="AW2770" s="1"/>
      <c r="AX2770" s="1"/>
      <c r="AY2770" s="24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20"/>
      <c r="BQ2770" s="41"/>
      <c r="BR2770" s="41"/>
      <c r="BS2770" s="41"/>
      <c r="BT2770" s="41"/>
      <c r="BU2770" s="41"/>
      <c r="BV2770" s="41"/>
      <c r="BW2770" s="41"/>
      <c r="BX2770" s="41"/>
      <c r="BY2770" s="26"/>
      <c r="BZ2770" s="26"/>
      <c r="CA2770" s="26"/>
      <c r="CB2770" s="26"/>
      <c r="CC2770" s="26"/>
      <c r="CD2770" s="26"/>
      <c r="CE2770" s="26"/>
      <c r="CF2770" s="26"/>
      <c r="CG2770" s="26"/>
      <c r="CH2770" s="26"/>
      <c r="CI2770" s="26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</row>
    <row r="2771" spans="1:99" x14ac:dyDescent="0.15">
      <c r="A2771" s="1"/>
      <c r="B2771" s="1"/>
      <c r="AM2771" s="1"/>
      <c r="AW2771" s="1"/>
      <c r="AX2771" s="1"/>
      <c r="AY2771" s="24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20"/>
      <c r="BQ2771" s="41"/>
      <c r="BR2771" s="41"/>
      <c r="BS2771" s="41"/>
      <c r="BT2771" s="41"/>
      <c r="BU2771" s="41"/>
      <c r="BV2771" s="41"/>
      <c r="BW2771" s="41"/>
      <c r="BX2771" s="41"/>
      <c r="BY2771" s="26"/>
      <c r="BZ2771" s="26"/>
      <c r="CA2771" s="26"/>
      <c r="CB2771" s="26"/>
      <c r="CC2771" s="26"/>
      <c r="CD2771" s="26"/>
      <c r="CE2771" s="26"/>
      <c r="CF2771" s="26"/>
      <c r="CG2771" s="26"/>
      <c r="CH2771" s="26"/>
      <c r="CI2771" s="26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</row>
    <row r="2772" spans="1:99" x14ac:dyDescent="0.15">
      <c r="A2772" s="1"/>
      <c r="B2772" s="1"/>
      <c r="AM2772" s="1"/>
      <c r="AW2772" s="1"/>
      <c r="AX2772" s="1"/>
      <c r="AY2772" s="24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20"/>
      <c r="BQ2772" s="41"/>
      <c r="BR2772" s="41"/>
      <c r="BS2772" s="41"/>
      <c r="BT2772" s="41"/>
      <c r="BU2772" s="41"/>
      <c r="BV2772" s="41"/>
      <c r="BW2772" s="41"/>
      <c r="BX2772" s="41"/>
      <c r="BY2772" s="26"/>
      <c r="BZ2772" s="26"/>
      <c r="CA2772" s="26"/>
      <c r="CB2772" s="26"/>
      <c r="CC2772" s="26"/>
      <c r="CD2772" s="26"/>
      <c r="CE2772" s="26"/>
      <c r="CF2772" s="26"/>
      <c r="CG2772" s="26"/>
      <c r="CH2772" s="26"/>
      <c r="CI2772" s="26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</row>
    <row r="2773" spans="1:99" x14ac:dyDescent="0.15">
      <c r="A2773" s="1"/>
      <c r="B2773" s="1"/>
      <c r="AM2773" s="1"/>
      <c r="AW2773" s="1"/>
      <c r="AX2773" s="1"/>
      <c r="AY2773" s="24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20"/>
      <c r="BQ2773" s="41"/>
      <c r="BR2773" s="41"/>
      <c r="BS2773" s="41"/>
      <c r="BT2773" s="41"/>
      <c r="BU2773" s="41"/>
      <c r="BV2773" s="41"/>
      <c r="BW2773" s="41"/>
      <c r="BX2773" s="41"/>
      <c r="BY2773" s="26"/>
      <c r="BZ2773" s="26"/>
      <c r="CA2773" s="26"/>
      <c r="CB2773" s="26"/>
      <c r="CC2773" s="26"/>
      <c r="CD2773" s="26"/>
      <c r="CE2773" s="26"/>
      <c r="CF2773" s="26"/>
      <c r="CG2773" s="26"/>
      <c r="CH2773" s="26"/>
      <c r="CI2773" s="26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</row>
    <row r="2774" spans="1:99" x14ac:dyDescent="0.15">
      <c r="A2774" s="1"/>
      <c r="B2774" s="1"/>
      <c r="AM2774" s="1"/>
      <c r="AW2774" s="1"/>
      <c r="AX2774" s="1"/>
      <c r="AY2774" s="24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20"/>
      <c r="BQ2774" s="41"/>
      <c r="BR2774" s="41"/>
      <c r="BS2774" s="41"/>
      <c r="BT2774" s="41"/>
      <c r="BU2774" s="41"/>
      <c r="BV2774" s="41"/>
      <c r="BW2774" s="41"/>
      <c r="BX2774" s="41"/>
      <c r="BY2774" s="26"/>
      <c r="BZ2774" s="26"/>
      <c r="CA2774" s="26"/>
      <c r="CB2774" s="26"/>
      <c r="CC2774" s="26"/>
      <c r="CD2774" s="26"/>
      <c r="CE2774" s="26"/>
      <c r="CF2774" s="26"/>
      <c r="CG2774" s="26"/>
      <c r="CH2774" s="26"/>
      <c r="CI2774" s="26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</row>
    <row r="2775" spans="1:99" x14ac:dyDescent="0.15">
      <c r="A2775" s="1"/>
      <c r="B2775" s="1"/>
      <c r="AM2775" s="1"/>
      <c r="AW2775" s="1"/>
      <c r="AX2775" s="1"/>
      <c r="AY2775" s="24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20"/>
      <c r="BQ2775" s="41"/>
      <c r="BR2775" s="41"/>
      <c r="BS2775" s="41"/>
      <c r="BT2775" s="41"/>
      <c r="BU2775" s="41"/>
      <c r="BV2775" s="41"/>
      <c r="BW2775" s="41"/>
      <c r="BX2775" s="41"/>
      <c r="BY2775" s="26"/>
      <c r="BZ2775" s="26"/>
      <c r="CA2775" s="26"/>
      <c r="CB2775" s="26"/>
      <c r="CC2775" s="26"/>
      <c r="CD2775" s="26"/>
      <c r="CE2775" s="26"/>
      <c r="CF2775" s="26"/>
      <c r="CG2775" s="26"/>
      <c r="CH2775" s="26"/>
      <c r="CI2775" s="26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</row>
    <row r="2776" spans="1:99" x14ac:dyDescent="0.15">
      <c r="A2776" s="1"/>
      <c r="B2776" s="1"/>
      <c r="AM2776" s="1"/>
      <c r="AW2776" s="1"/>
      <c r="AX2776" s="1"/>
      <c r="AY2776" s="24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20"/>
      <c r="BQ2776" s="41"/>
      <c r="BR2776" s="41"/>
      <c r="BS2776" s="41"/>
      <c r="BT2776" s="41"/>
      <c r="BU2776" s="41"/>
      <c r="BV2776" s="41"/>
      <c r="BW2776" s="41"/>
      <c r="BX2776" s="41"/>
      <c r="BY2776" s="26"/>
      <c r="BZ2776" s="26"/>
      <c r="CA2776" s="26"/>
      <c r="CB2776" s="26"/>
      <c r="CC2776" s="26"/>
      <c r="CD2776" s="26"/>
      <c r="CE2776" s="26"/>
      <c r="CF2776" s="26"/>
      <c r="CG2776" s="26"/>
      <c r="CH2776" s="26"/>
      <c r="CI2776" s="26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</row>
    <row r="2777" spans="1:99" x14ac:dyDescent="0.15">
      <c r="A2777" s="1"/>
      <c r="B2777" s="1"/>
      <c r="AM2777" s="1"/>
      <c r="AW2777" s="1"/>
      <c r="AX2777" s="1"/>
      <c r="AY2777" s="24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20"/>
      <c r="BQ2777" s="41"/>
      <c r="BR2777" s="41"/>
      <c r="BS2777" s="41"/>
      <c r="BT2777" s="41"/>
      <c r="BU2777" s="41"/>
      <c r="BV2777" s="41"/>
      <c r="BW2777" s="41"/>
      <c r="BX2777" s="41"/>
      <c r="BY2777" s="26"/>
      <c r="BZ2777" s="26"/>
      <c r="CA2777" s="26"/>
      <c r="CB2777" s="26"/>
      <c r="CC2777" s="26"/>
      <c r="CD2777" s="26"/>
      <c r="CE2777" s="26"/>
      <c r="CF2777" s="26"/>
      <c r="CG2777" s="26"/>
      <c r="CH2777" s="26"/>
      <c r="CI2777" s="26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</row>
    <row r="2778" spans="1:99" x14ac:dyDescent="0.15">
      <c r="A2778" s="1"/>
      <c r="B2778" s="1"/>
      <c r="AM2778" s="1"/>
      <c r="AW2778" s="1"/>
      <c r="AX2778" s="1"/>
      <c r="AY2778" s="24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20"/>
      <c r="BQ2778" s="41"/>
      <c r="BR2778" s="41"/>
      <c r="BS2778" s="41"/>
      <c r="BT2778" s="41"/>
      <c r="BU2778" s="41"/>
      <c r="BV2778" s="41"/>
      <c r="BW2778" s="41"/>
      <c r="BX2778" s="41"/>
      <c r="BY2778" s="26"/>
      <c r="BZ2778" s="26"/>
      <c r="CA2778" s="26"/>
      <c r="CB2778" s="26"/>
      <c r="CC2778" s="26"/>
      <c r="CD2778" s="26"/>
      <c r="CE2778" s="26"/>
      <c r="CF2778" s="26"/>
      <c r="CG2778" s="26"/>
      <c r="CH2778" s="26"/>
      <c r="CI2778" s="26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</row>
    <row r="2779" spans="1:99" x14ac:dyDescent="0.15">
      <c r="A2779" s="1"/>
      <c r="B2779" s="1"/>
      <c r="AM2779" s="1"/>
      <c r="AW2779" s="1"/>
      <c r="AX2779" s="1"/>
      <c r="AY2779" s="24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20"/>
      <c r="BQ2779" s="41"/>
      <c r="BR2779" s="41"/>
      <c r="BS2779" s="41"/>
      <c r="BT2779" s="41"/>
      <c r="BU2779" s="41"/>
      <c r="BV2779" s="41"/>
      <c r="BW2779" s="41"/>
      <c r="BX2779" s="41"/>
      <c r="BY2779" s="26"/>
      <c r="BZ2779" s="26"/>
      <c r="CA2779" s="26"/>
      <c r="CB2779" s="26"/>
      <c r="CC2779" s="26"/>
      <c r="CD2779" s="26"/>
      <c r="CE2779" s="26"/>
      <c r="CF2779" s="26"/>
      <c r="CG2779" s="26"/>
      <c r="CH2779" s="26"/>
      <c r="CI2779" s="26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</row>
    <row r="2780" spans="1:99" x14ac:dyDescent="0.15">
      <c r="A2780" s="1"/>
      <c r="B2780" s="1"/>
      <c r="AM2780" s="1"/>
      <c r="AW2780" s="1"/>
      <c r="AX2780" s="1"/>
      <c r="AY2780" s="24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20"/>
      <c r="BQ2780" s="41"/>
      <c r="BR2780" s="41"/>
      <c r="BS2780" s="41"/>
      <c r="BT2780" s="41"/>
      <c r="BU2780" s="41"/>
      <c r="BV2780" s="41"/>
      <c r="BW2780" s="41"/>
      <c r="BX2780" s="41"/>
      <c r="BY2780" s="26"/>
      <c r="BZ2780" s="26"/>
      <c r="CA2780" s="26"/>
      <c r="CB2780" s="26"/>
      <c r="CC2780" s="26"/>
      <c r="CD2780" s="26"/>
      <c r="CE2780" s="26"/>
      <c r="CF2780" s="26"/>
      <c r="CG2780" s="26"/>
      <c r="CH2780" s="26"/>
      <c r="CI2780" s="26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</row>
    <row r="2781" spans="1:99" x14ac:dyDescent="0.15">
      <c r="A2781" s="1"/>
      <c r="B2781" s="1"/>
      <c r="AM2781" s="1"/>
      <c r="AW2781" s="1"/>
      <c r="AX2781" s="1"/>
      <c r="AY2781" s="24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20"/>
      <c r="BQ2781" s="41"/>
      <c r="BR2781" s="41"/>
      <c r="BS2781" s="41"/>
      <c r="BT2781" s="41"/>
      <c r="BU2781" s="41"/>
      <c r="BV2781" s="41"/>
      <c r="BW2781" s="41"/>
      <c r="BX2781" s="41"/>
      <c r="BY2781" s="26"/>
      <c r="BZ2781" s="26"/>
      <c r="CA2781" s="26"/>
      <c r="CB2781" s="26"/>
      <c r="CC2781" s="26"/>
      <c r="CD2781" s="26"/>
      <c r="CE2781" s="26"/>
      <c r="CF2781" s="26"/>
      <c r="CG2781" s="26"/>
      <c r="CH2781" s="26"/>
      <c r="CI2781" s="26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</row>
    <row r="2782" spans="1:99" x14ac:dyDescent="0.15">
      <c r="A2782" s="1"/>
      <c r="B2782" s="1"/>
      <c r="AM2782" s="1"/>
      <c r="AW2782" s="1"/>
      <c r="AX2782" s="1"/>
      <c r="AY2782" s="24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20"/>
      <c r="BQ2782" s="41"/>
      <c r="BR2782" s="41"/>
      <c r="BS2782" s="41"/>
      <c r="BT2782" s="41"/>
      <c r="BU2782" s="41"/>
      <c r="BV2782" s="41"/>
      <c r="BW2782" s="41"/>
      <c r="BX2782" s="41"/>
      <c r="BY2782" s="26"/>
      <c r="BZ2782" s="26"/>
      <c r="CA2782" s="26"/>
      <c r="CB2782" s="26"/>
      <c r="CC2782" s="26"/>
      <c r="CD2782" s="26"/>
      <c r="CE2782" s="26"/>
      <c r="CF2782" s="26"/>
      <c r="CG2782" s="26"/>
      <c r="CH2782" s="26"/>
      <c r="CI2782" s="26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</row>
    <row r="2783" spans="1:99" x14ac:dyDescent="0.15">
      <c r="A2783" s="1"/>
      <c r="B2783" s="1"/>
      <c r="AM2783" s="1"/>
      <c r="AW2783" s="1"/>
      <c r="AX2783" s="1"/>
      <c r="AY2783" s="24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20"/>
      <c r="BQ2783" s="41"/>
      <c r="BR2783" s="41"/>
      <c r="BS2783" s="41"/>
      <c r="BT2783" s="41"/>
      <c r="BU2783" s="41"/>
      <c r="BV2783" s="41"/>
      <c r="BW2783" s="41"/>
      <c r="BX2783" s="41"/>
      <c r="BY2783" s="26"/>
      <c r="BZ2783" s="26"/>
      <c r="CA2783" s="26"/>
      <c r="CB2783" s="26"/>
      <c r="CC2783" s="26"/>
      <c r="CD2783" s="26"/>
      <c r="CE2783" s="26"/>
      <c r="CF2783" s="26"/>
      <c r="CG2783" s="26"/>
      <c r="CH2783" s="26"/>
      <c r="CI2783" s="26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</row>
    <row r="2784" spans="1:99" x14ac:dyDescent="0.15">
      <c r="A2784" s="1"/>
      <c r="B2784" s="1"/>
      <c r="AM2784" s="1"/>
      <c r="AW2784" s="1"/>
      <c r="AX2784" s="1"/>
      <c r="AY2784" s="24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20"/>
      <c r="BQ2784" s="41"/>
      <c r="BR2784" s="41"/>
      <c r="BS2784" s="41"/>
      <c r="BT2784" s="41"/>
      <c r="BU2784" s="41"/>
      <c r="BV2784" s="41"/>
      <c r="BW2784" s="41"/>
      <c r="BX2784" s="41"/>
      <c r="BY2784" s="26"/>
      <c r="BZ2784" s="26"/>
      <c r="CA2784" s="26"/>
      <c r="CB2784" s="26"/>
      <c r="CC2784" s="26"/>
      <c r="CD2784" s="26"/>
      <c r="CE2784" s="26"/>
      <c r="CF2784" s="26"/>
      <c r="CG2784" s="26"/>
      <c r="CH2784" s="26"/>
      <c r="CI2784" s="26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</row>
    <row r="2785" spans="1:99" x14ac:dyDescent="0.15">
      <c r="A2785" s="1"/>
      <c r="B2785" s="1"/>
      <c r="AM2785" s="1"/>
      <c r="AW2785" s="1"/>
      <c r="AX2785" s="1"/>
      <c r="AY2785" s="24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20"/>
      <c r="BQ2785" s="41"/>
      <c r="BR2785" s="41"/>
      <c r="BS2785" s="41"/>
      <c r="BT2785" s="41"/>
      <c r="BU2785" s="41"/>
      <c r="BV2785" s="41"/>
      <c r="BW2785" s="41"/>
      <c r="BX2785" s="41"/>
      <c r="BY2785" s="26"/>
      <c r="BZ2785" s="26"/>
      <c r="CA2785" s="26"/>
      <c r="CB2785" s="26"/>
      <c r="CC2785" s="26"/>
      <c r="CD2785" s="26"/>
      <c r="CE2785" s="26"/>
      <c r="CF2785" s="26"/>
      <c r="CG2785" s="26"/>
      <c r="CH2785" s="26"/>
      <c r="CI2785" s="26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</row>
    <row r="2786" spans="1:99" x14ac:dyDescent="0.15">
      <c r="A2786" s="1"/>
      <c r="B2786" s="1"/>
      <c r="AM2786" s="1"/>
      <c r="AW2786" s="1"/>
      <c r="AX2786" s="1"/>
      <c r="AY2786" s="24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20"/>
      <c r="BQ2786" s="41"/>
      <c r="BR2786" s="41"/>
      <c r="BS2786" s="41"/>
      <c r="BT2786" s="41"/>
      <c r="BU2786" s="41"/>
      <c r="BV2786" s="41"/>
      <c r="BW2786" s="41"/>
      <c r="BX2786" s="41"/>
      <c r="BY2786" s="26"/>
      <c r="BZ2786" s="26"/>
      <c r="CA2786" s="26"/>
      <c r="CB2786" s="26"/>
      <c r="CC2786" s="26"/>
      <c r="CD2786" s="26"/>
      <c r="CE2786" s="26"/>
      <c r="CF2786" s="26"/>
      <c r="CG2786" s="26"/>
      <c r="CH2786" s="26"/>
      <c r="CI2786" s="26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</row>
    <row r="2787" spans="1:99" x14ac:dyDescent="0.15">
      <c r="A2787" s="1"/>
      <c r="B2787" s="1"/>
      <c r="AM2787" s="1"/>
      <c r="AW2787" s="1"/>
      <c r="AX2787" s="1"/>
      <c r="AY2787" s="24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20"/>
      <c r="BQ2787" s="41"/>
      <c r="BR2787" s="41"/>
      <c r="BS2787" s="41"/>
      <c r="BT2787" s="41"/>
      <c r="BU2787" s="41"/>
      <c r="BV2787" s="41"/>
      <c r="BW2787" s="41"/>
      <c r="BX2787" s="41"/>
      <c r="BY2787" s="26"/>
      <c r="BZ2787" s="26"/>
      <c r="CA2787" s="26"/>
      <c r="CB2787" s="26"/>
      <c r="CC2787" s="26"/>
      <c r="CD2787" s="26"/>
      <c r="CE2787" s="26"/>
      <c r="CF2787" s="26"/>
      <c r="CG2787" s="26"/>
      <c r="CH2787" s="26"/>
      <c r="CI2787" s="26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</row>
    <row r="2788" spans="1:99" x14ac:dyDescent="0.15">
      <c r="A2788" s="1"/>
      <c r="B2788" s="1"/>
      <c r="AM2788" s="1"/>
      <c r="AW2788" s="1"/>
      <c r="AX2788" s="1"/>
      <c r="AY2788" s="24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20"/>
      <c r="BQ2788" s="41"/>
      <c r="BR2788" s="41"/>
      <c r="BS2788" s="41"/>
      <c r="BT2788" s="41"/>
      <c r="BU2788" s="41"/>
      <c r="BV2788" s="41"/>
      <c r="BW2788" s="41"/>
      <c r="BX2788" s="41"/>
      <c r="BY2788" s="26"/>
      <c r="BZ2788" s="26"/>
      <c r="CA2788" s="26"/>
      <c r="CB2788" s="26"/>
      <c r="CC2788" s="26"/>
      <c r="CD2788" s="26"/>
      <c r="CE2788" s="26"/>
      <c r="CF2788" s="26"/>
      <c r="CG2788" s="26"/>
      <c r="CH2788" s="26"/>
      <c r="CI2788" s="26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</row>
    <row r="2789" spans="1:99" x14ac:dyDescent="0.15">
      <c r="A2789" s="1"/>
      <c r="B2789" s="1"/>
      <c r="AM2789" s="1"/>
      <c r="AW2789" s="1"/>
      <c r="AX2789" s="1"/>
      <c r="AY2789" s="24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20"/>
      <c r="BQ2789" s="41"/>
      <c r="BR2789" s="41"/>
      <c r="BS2789" s="41"/>
      <c r="BT2789" s="41"/>
      <c r="BU2789" s="41"/>
      <c r="BV2789" s="41"/>
      <c r="BW2789" s="41"/>
      <c r="BX2789" s="41"/>
      <c r="BY2789" s="26"/>
      <c r="BZ2789" s="26"/>
      <c r="CA2789" s="26"/>
      <c r="CB2789" s="26"/>
      <c r="CC2789" s="26"/>
      <c r="CD2789" s="26"/>
      <c r="CE2789" s="26"/>
      <c r="CF2789" s="26"/>
      <c r="CG2789" s="26"/>
      <c r="CH2789" s="26"/>
      <c r="CI2789" s="26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</row>
    <row r="2790" spans="1:99" x14ac:dyDescent="0.15">
      <c r="A2790" s="1"/>
      <c r="B2790" s="1"/>
      <c r="AM2790" s="1"/>
      <c r="AW2790" s="1"/>
      <c r="AX2790" s="1"/>
      <c r="AY2790" s="24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20"/>
      <c r="BQ2790" s="41"/>
      <c r="BR2790" s="41"/>
      <c r="BS2790" s="41"/>
      <c r="BT2790" s="41"/>
      <c r="BU2790" s="41"/>
      <c r="BV2790" s="41"/>
      <c r="BW2790" s="41"/>
      <c r="BX2790" s="41"/>
      <c r="BY2790" s="26"/>
      <c r="BZ2790" s="26"/>
      <c r="CA2790" s="26"/>
      <c r="CB2790" s="26"/>
      <c r="CC2790" s="26"/>
      <c r="CD2790" s="26"/>
      <c r="CE2790" s="26"/>
      <c r="CF2790" s="26"/>
      <c r="CG2790" s="26"/>
      <c r="CH2790" s="26"/>
      <c r="CI2790" s="26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</row>
    <row r="2791" spans="1:99" x14ac:dyDescent="0.15">
      <c r="A2791" s="1"/>
      <c r="B2791" s="1"/>
      <c r="AM2791" s="1"/>
      <c r="AW2791" s="1"/>
      <c r="AX2791" s="1"/>
      <c r="AY2791" s="24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20"/>
      <c r="BQ2791" s="41"/>
      <c r="BR2791" s="41"/>
      <c r="BS2791" s="41"/>
      <c r="BT2791" s="41"/>
      <c r="BU2791" s="41"/>
      <c r="BV2791" s="41"/>
      <c r="BW2791" s="41"/>
      <c r="BX2791" s="41"/>
      <c r="BY2791" s="26"/>
      <c r="BZ2791" s="26"/>
      <c r="CA2791" s="26"/>
      <c r="CB2791" s="26"/>
      <c r="CC2791" s="26"/>
      <c r="CD2791" s="26"/>
      <c r="CE2791" s="26"/>
      <c r="CF2791" s="26"/>
      <c r="CG2791" s="26"/>
      <c r="CH2791" s="26"/>
      <c r="CI2791" s="26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</row>
    <row r="2792" spans="1:99" x14ac:dyDescent="0.15">
      <c r="A2792" s="1"/>
      <c r="B2792" s="1"/>
      <c r="AM2792" s="1"/>
      <c r="AW2792" s="1"/>
      <c r="AX2792" s="1"/>
      <c r="AY2792" s="24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20"/>
      <c r="BQ2792" s="41"/>
      <c r="BR2792" s="41"/>
      <c r="BS2792" s="41"/>
      <c r="BT2792" s="41"/>
      <c r="BU2792" s="41"/>
      <c r="BV2792" s="41"/>
      <c r="BW2792" s="41"/>
      <c r="BX2792" s="41"/>
      <c r="BY2792" s="26"/>
      <c r="BZ2792" s="26"/>
      <c r="CA2792" s="26"/>
      <c r="CB2792" s="26"/>
      <c r="CC2792" s="26"/>
      <c r="CD2792" s="26"/>
      <c r="CE2792" s="26"/>
      <c r="CF2792" s="26"/>
      <c r="CG2792" s="26"/>
      <c r="CH2792" s="26"/>
      <c r="CI2792" s="26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</row>
    <row r="2793" spans="1:99" x14ac:dyDescent="0.15">
      <c r="A2793" s="1"/>
      <c r="B2793" s="1"/>
      <c r="AM2793" s="1"/>
      <c r="AW2793" s="1"/>
      <c r="AX2793" s="1"/>
      <c r="AY2793" s="24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20"/>
      <c r="BQ2793" s="41"/>
      <c r="BR2793" s="41"/>
      <c r="BS2793" s="41"/>
      <c r="BT2793" s="41"/>
      <c r="BU2793" s="41"/>
      <c r="BV2793" s="41"/>
      <c r="BW2793" s="41"/>
      <c r="BX2793" s="41"/>
      <c r="BY2793" s="26"/>
      <c r="BZ2793" s="26"/>
      <c r="CA2793" s="26"/>
      <c r="CB2793" s="26"/>
      <c r="CC2793" s="26"/>
      <c r="CD2793" s="26"/>
      <c r="CE2793" s="26"/>
      <c r="CF2793" s="26"/>
      <c r="CG2793" s="26"/>
      <c r="CH2793" s="26"/>
      <c r="CI2793" s="26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</row>
    <row r="2794" spans="1:99" x14ac:dyDescent="0.15">
      <c r="A2794" s="1"/>
      <c r="B2794" s="1"/>
      <c r="AM2794" s="1"/>
      <c r="AW2794" s="1"/>
      <c r="AX2794" s="1"/>
      <c r="AY2794" s="24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20"/>
      <c r="BQ2794" s="41"/>
      <c r="BR2794" s="41"/>
      <c r="BS2794" s="41"/>
      <c r="BT2794" s="41"/>
      <c r="BU2794" s="41"/>
      <c r="BV2794" s="41"/>
      <c r="BW2794" s="41"/>
      <c r="BX2794" s="41"/>
      <c r="BY2794" s="26"/>
      <c r="BZ2794" s="26"/>
      <c r="CA2794" s="26"/>
      <c r="CB2794" s="26"/>
      <c r="CC2794" s="26"/>
      <c r="CD2794" s="26"/>
      <c r="CE2794" s="26"/>
      <c r="CF2794" s="26"/>
      <c r="CG2794" s="26"/>
      <c r="CH2794" s="26"/>
      <c r="CI2794" s="26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</row>
    <row r="2795" spans="1:99" x14ac:dyDescent="0.15">
      <c r="A2795" s="1"/>
      <c r="B2795" s="1"/>
      <c r="AM2795" s="1"/>
      <c r="AW2795" s="1"/>
      <c r="AX2795" s="1"/>
      <c r="AY2795" s="24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20"/>
      <c r="BQ2795" s="41"/>
      <c r="BR2795" s="41"/>
      <c r="BS2795" s="41"/>
      <c r="BT2795" s="41"/>
      <c r="BU2795" s="41"/>
      <c r="BV2795" s="41"/>
      <c r="BW2795" s="41"/>
      <c r="BX2795" s="41"/>
      <c r="BY2795" s="26"/>
      <c r="BZ2795" s="26"/>
      <c r="CA2795" s="26"/>
      <c r="CB2795" s="26"/>
      <c r="CC2795" s="26"/>
      <c r="CD2795" s="26"/>
      <c r="CE2795" s="26"/>
      <c r="CF2795" s="26"/>
      <c r="CG2795" s="26"/>
      <c r="CH2795" s="26"/>
      <c r="CI2795" s="26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</row>
    <row r="2796" spans="1:99" x14ac:dyDescent="0.15">
      <c r="A2796" s="1"/>
      <c r="B2796" s="1"/>
      <c r="AM2796" s="1"/>
      <c r="AW2796" s="1"/>
      <c r="AX2796" s="1"/>
      <c r="AY2796" s="24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20"/>
      <c r="BQ2796" s="41"/>
      <c r="BR2796" s="41"/>
      <c r="BS2796" s="41"/>
      <c r="BT2796" s="41"/>
      <c r="BU2796" s="41"/>
      <c r="BV2796" s="41"/>
      <c r="BW2796" s="41"/>
      <c r="BX2796" s="41"/>
      <c r="BY2796" s="26"/>
      <c r="BZ2796" s="26"/>
      <c r="CA2796" s="26"/>
      <c r="CB2796" s="26"/>
      <c r="CC2796" s="26"/>
      <c r="CD2796" s="26"/>
      <c r="CE2796" s="26"/>
      <c r="CF2796" s="26"/>
      <c r="CG2796" s="26"/>
      <c r="CH2796" s="26"/>
      <c r="CI2796" s="26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</row>
    <row r="2797" spans="1:99" x14ac:dyDescent="0.15">
      <c r="A2797" s="1"/>
      <c r="B2797" s="1"/>
      <c r="AM2797" s="1"/>
      <c r="AW2797" s="1"/>
      <c r="AX2797" s="1"/>
      <c r="AY2797" s="24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20"/>
      <c r="BQ2797" s="41"/>
      <c r="BR2797" s="41"/>
      <c r="BS2797" s="41"/>
      <c r="BT2797" s="41"/>
      <c r="BU2797" s="41"/>
      <c r="BV2797" s="41"/>
      <c r="BW2797" s="41"/>
      <c r="BX2797" s="41"/>
      <c r="BY2797" s="26"/>
      <c r="BZ2797" s="26"/>
      <c r="CA2797" s="26"/>
      <c r="CB2797" s="26"/>
      <c r="CC2797" s="26"/>
      <c r="CD2797" s="26"/>
      <c r="CE2797" s="26"/>
      <c r="CF2797" s="26"/>
      <c r="CG2797" s="26"/>
      <c r="CH2797" s="26"/>
      <c r="CI2797" s="26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</row>
    <row r="2798" spans="1:99" x14ac:dyDescent="0.15">
      <c r="A2798" s="1"/>
      <c r="B2798" s="1"/>
      <c r="AM2798" s="1"/>
      <c r="AW2798" s="1"/>
      <c r="AX2798" s="1"/>
      <c r="AY2798" s="24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20"/>
      <c r="BQ2798" s="41"/>
      <c r="BR2798" s="41"/>
      <c r="BS2798" s="41"/>
      <c r="BT2798" s="41"/>
      <c r="BU2798" s="41"/>
      <c r="BV2798" s="41"/>
      <c r="BW2798" s="41"/>
      <c r="BX2798" s="41"/>
      <c r="BY2798" s="26"/>
      <c r="BZ2798" s="26"/>
      <c r="CA2798" s="26"/>
      <c r="CB2798" s="26"/>
      <c r="CC2798" s="26"/>
      <c r="CD2798" s="26"/>
      <c r="CE2798" s="26"/>
      <c r="CF2798" s="26"/>
      <c r="CG2798" s="26"/>
      <c r="CH2798" s="26"/>
      <c r="CI2798" s="26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</row>
    <row r="2799" spans="1:99" x14ac:dyDescent="0.15">
      <c r="A2799" s="1"/>
      <c r="B2799" s="1"/>
      <c r="AM2799" s="1"/>
      <c r="AW2799" s="1"/>
      <c r="AX2799" s="1"/>
      <c r="AY2799" s="24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20"/>
      <c r="BQ2799" s="41"/>
      <c r="BR2799" s="41"/>
      <c r="BS2799" s="41"/>
      <c r="BT2799" s="41"/>
      <c r="BU2799" s="41"/>
      <c r="BV2799" s="41"/>
      <c r="BW2799" s="41"/>
      <c r="BX2799" s="41"/>
      <c r="BY2799" s="26"/>
      <c r="BZ2799" s="26"/>
      <c r="CA2799" s="26"/>
      <c r="CB2799" s="26"/>
      <c r="CC2799" s="26"/>
      <c r="CD2799" s="26"/>
      <c r="CE2799" s="26"/>
      <c r="CF2799" s="26"/>
      <c r="CG2799" s="26"/>
      <c r="CH2799" s="26"/>
      <c r="CI2799" s="26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</row>
    <row r="2800" spans="1:99" x14ac:dyDescent="0.15">
      <c r="A2800" s="1"/>
      <c r="B2800" s="1"/>
      <c r="AM2800" s="1"/>
      <c r="AW2800" s="1"/>
      <c r="AX2800" s="1"/>
      <c r="AY2800" s="24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20"/>
      <c r="BQ2800" s="41"/>
      <c r="BR2800" s="41"/>
      <c r="BS2800" s="41"/>
      <c r="BT2800" s="41"/>
      <c r="BU2800" s="41"/>
      <c r="BV2800" s="41"/>
      <c r="BW2800" s="41"/>
      <c r="BX2800" s="41"/>
      <c r="BY2800" s="26"/>
      <c r="BZ2800" s="26"/>
      <c r="CA2800" s="26"/>
      <c r="CB2800" s="26"/>
      <c r="CC2800" s="26"/>
      <c r="CD2800" s="26"/>
      <c r="CE2800" s="26"/>
      <c r="CF2800" s="26"/>
      <c r="CG2800" s="26"/>
      <c r="CH2800" s="26"/>
      <c r="CI2800" s="26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</row>
    <row r="2801" spans="1:99" x14ac:dyDescent="0.15">
      <c r="A2801" s="1"/>
      <c r="B2801" s="1"/>
      <c r="AM2801" s="1"/>
      <c r="AW2801" s="1"/>
      <c r="AX2801" s="1"/>
      <c r="AY2801" s="24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20"/>
      <c r="BQ2801" s="41"/>
      <c r="BR2801" s="41"/>
      <c r="BS2801" s="41"/>
      <c r="BT2801" s="41"/>
      <c r="BU2801" s="41"/>
      <c r="BV2801" s="41"/>
      <c r="BW2801" s="41"/>
      <c r="BX2801" s="41"/>
      <c r="BY2801" s="26"/>
      <c r="BZ2801" s="26"/>
      <c r="CA2801" s="26"/>
      <c r="CB2801" s="26"/>
      <c r="CC2801" s="26"/>
      <c r="CD2801" s="26"/>
      <c r="CE2801" s="26"/>
      <c r="CF2801" s="26"/>
      <c r="CG2801" s="26"/>
      <c r="CH2801" s="26"/>
      <c r="CI2801" s="26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</row>
    <row r="2802" spans="1:99" x14ac:dyDescent="0.15">
      <c r="A2802" s="1"/>
      <c r="B2802" s="1"/>
      <c r="AM2802" s="1"/>
      <c r="AW2802" s="1"/>
      <c r="AX2802" s="1"/>
      <c r="AY2802" s="24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20"/>
      <c r="BQ2802" s="41"/>
      <c r="BR2802" s="41"/>
      <c r="BS2802" s="41"/>
      <c r="BT2802" s="41"/>
      <c r="BU2802" s="41"/>
      <c r="BV2802" s="41"/>
      <c r="BW2802" s="41"/>
      <c r="BX2802" s="41"/>
      <c r="BY2802" s="26"/>
      <c r="BZ2802" s="26"/>
      <c r="CA2802" s="26"/>
      <c r="CB2802" s="26"/>
      <c r="CC2802" s="26"/>
      <c r="CD2802" s="26"/>
      <c r="CE2802" s="26"/>
      <c r="CF2802" s="26"/>
      <c r="CG2802" s="26"/>
      <c r="CH2802" s="26"/>
      <c r="CI2802" s="26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</row>
    <row r="2803" spans="1:99" x14ac:dyDescent="0.15">
      <c r="A2803" s="1"/>
      <c r="B2803" s="1"/>
      <c r="AM2803" s="1"/>
      <c r="AW2803" s="1"/>
      <c r="AX2803" s="1"/>
      <c r="AY2803" s="24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20"/>
      <c r="BQ2803" s="41"/>
      <c r="BR2803" s="41"/>
      <c r="BS2803" s="41"/>
      <c r="BT2803" s="41"/>
      <c r="BU2803" s="41"/>
      <c r="BV2803" s="41"/>
      <c r="BW2803" s="41"/>
      <c r="BX2803" s="41"/>
      <c r="BY2803" s="26"/>
      <c r="BZ2803" s="26"/>
      <c r="CA2803" s="26"/>
      <c r="CB2803" s="26"/>
      <c r="CC2803" s="26"/>
      <c r="CD2803" s="26"/>
      <c r="CE2803" s="26"/>
      <c r="CF2803" s="26"/>
      <c r="CG2803" s="26"/>
      <c r="CH2803" s="26"/>
      <c r="CI2803" s="26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</row>
    <row r="2804" spans="1:99" x14ac:dyDescent="0.15">
      <c r="A2804" s="1"/>
      <c r="B2804" s="1"/>
      <c r="AM2804" s="1"/>
      <c r="AW2804" s="1"/>
      <c r="AX2804" s="1"/>
      <c r="AY2804" s="24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20"/>
      <c r="BQ2804" s="41"/>
      <c r="BR2804" s="41"/>
      <c r="BS2804" s="41"/>
      <c r="BT2804" s="41"/>
      <c r="BU2804" s="41"/>
      <c r="BV2804" s="41"/>
      <c r="BW2804" s="41"/>
      <c r="BX2804" s="41"/>
      <c r="BY2804" s="26"/>
      <c r="BZ2804" s="26"/>
      <c r="CA2804" s="26"/>
      <c r="CB2804" s="26"/>
      <c r="CC2804" s="26"/>
      <c r="CD2804" s="26"/>
      <c r="CE2804" s="26"/>
      <c r="CF2804" s="26"/>
      <c r="CG2804" s="26"/>
      <c r="CH2804" s="26"/>
      <c r="CI2804" s="26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</row>
    <row r="2805" spans="1:99" x14ac:dyDescent="0.15">
      <c r="A2805" s="1"/>
      <c r="B2805" s="1"/>
      <c r="AM2805" s="1"/>
      <c r="AW2805" s="1"/>
      <c r="AX2805" s="1"/>
      <c r="AY2805" s="24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20"/>
      <c r="BQ2805" s="41"/>
      <c r="BR2805" s="41"/>
      <c r="BS2805" s="41"/>
      <c r="BT2805" s="41"/>
      <c r="BU2805" s="41"/>
      <c r="BV2805" s="41"/>
      <c r="BW2805" s="41"/>
      <c r="BX2805" s="41"/>
      <c r="BY2805" s="26"/>
      <c r="BZ2805" s="26"/>
      <c r="CA2805" s="26"/>
      <c r="CB2805" s="26"/>
      <c r="CC2805" s="26"/>
      <c r="CD2805" s="26"/>
      <c r="CE2805" s="26"/>
      <c r="CF2805" s="26"/>
      <c r="CG2805" s="26"/>
      <c r="CH2805" s="26"/>
      <c r="CI2805" s="26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</row>
    <row r="2806" spans="1:99" x14ac:dyDescent="0.15">
      <c r="A2806" s="1"/>
      <c r="B2806" s="1"/>
      <c r="AM2806" s="1"/>
      <c r="AW2806" s="1"/>
      <c r="AX2806" s="1"/>
      <c r="AY2806" s="24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20"/>
      <c r="BQ2806" s="41"/>
      <c r="BR2806" s="41"/>
      <c r="BS2806" s="41"/>
      <c r="BT2806" s="41"/>
      <c r="BU2806" s="41"/>
      <c r="BV2806" s="41"/>
      <c r="BW2806" s="41"/>
      <c r="BX2806" s="41"/>
      <c r="BY2806" s="26"/>
      <c r="BZ2806" s="26"/>
      <c r="CA2806" s="26"/>
      <c r="CB2806" s="26"/>
      <c r="CC2806" s="26"/>
      <c r="CD2806" s="26"/>
      <c r="CE2806" s="26"/>
      <c r="CF2806" s="26"/>
      <c r="CG2806" s="26"/>
      <c r="CH2806" s="26"/>
      <c r="CI2806" s="26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</row>
    <row r="2807" spans="1:99" x14ac:dyDescent="0.15">
      <c r="A2807" s="1"/>
      <c r="B2807" s="1"/>
      <c r="AM2807" s="1"/>
      <c r="AW2807" s="1"/>
      <c r="AX2807" s="1"/>
      <c r="AY2807" s="24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20"/>
      <c r="BQ2807" s="41"/>
      <c r="BR2807" s="41"/>
      <c r="BS2807" s="41"/>
      <c r="BT2807" s="41"/>
      <c r="BU2807" s="41"/>
      <c r="BV2807" s="41"/>
      <c r="BW2807" s="41"/>
      <c r="BX2807" s="41"/>
      <c r="BY2807" s="26"/>
      <c r="BZ2807" s="26"/>
      <c r="CA2807" s="26"/>
      <c r="CB2807" s="26"/>
      <c r="CC2807" s="26"/>
      <c r="CD2807" s="26"/>
      <c r="CE2807" s="26"/>
      <c r="CF2807" s="26"/>
      <c r="CG2807" s="26"/>
      <c r="CH2807" s="26"/>
      <c r="CI2807" s="26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</row>
    <row r="2808" spans="1:99" x14ac:dyDescent="0.15">
      <c r="A2808" s="1"/>
      <c r="B2808" s="1"/>
      <c r="AM2808" s="1"/>
      <c r="AW2808" s="1"/>
      <c r="AX2808" s="1"/>
      <c r="AY2808" s="24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20"/>
      <c r="BQ2808" s="41"/>
      <c r="BR2808" s="41"/>
      <c r="BS2808" s="41"/>
      <c r="BT2808" s="41"/>
      <c r="BU2808" s="41"/>
      <c r="BV2808" s="41"/>
      <c r="BW2808" s="41"/>
      <c r="BX2808" s="41"/>
      <c r="BY2808" s="26"/>
      <c r="BZ2808" s="26"/>
      <c r="CA2808" s="26"/>
      <c r="CB2808" s="26"/>
      <c r="CC2808" s="26"/>
      <c r="CD2808" s="26"/>
      <c r="CE2808" s="26"/>
      <c r="CF2808" s="26"/>
      <c r="CG2808" s="26"/>
      <c r="CH2808" s="26"/>
      <c r="CI2808" s="26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</row>
    <row r="2809" spans="1:99" x14ac:dyDescent="0.15">
      <c r="A2809" s="1"/>
      <c r="B2809" s="1"/>
      <c r="AM2809" s="1"/>
      <c r="AW2809" s="1"/>
      <c r="AX2809" s="1"/>
      <c r="AY2809" s="24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20"/>
      <c r="BQ2809" s="41"/>
      <c r="BR2809" s="41"/>
      <c r="BS2809" s="41"/>
      <c r="BT2809" s="41"/>
      <c r="BU2809" s="41"/>
      <c r="BV2809" s="41"/>
      <c r="BW2809" s="41"/>
      <c r="BX2809" s="41"/>
      <c r="BY2809" s="26"/>
      <c r="BZ2809" s="26"/>
      <c r="CA2809" s="26"/>
      <c r="CB2809" s="26"/>
      <c r="CC2809" s="26"/>
      <c r="CD2809" s="26"/>
      <c r="CE2809" s="26"/>
      <c r="CF2809" s="26"/>
      <c r="CG2809" s="26"/>
      <c r="CH2809" s="26"/>
      <c r="CI2809" s="26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</row>
    <row r="2810" spans="1:99" x14ac:dyDescent="0.15">
      <c r="A2810" s="1"/>
      <c r="B2810" s="1"/>
      <c r="AM2810" s="1"/>
      <c r="AW2810" s="1"/>
      <c r="AX2810" s="1"/>
      <c r="AY2810" s="24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20"/>
      <c r="BQ2810" s="41"/>
      <c r="BR2810" s="41"/>
      <c r="BS2810" s="41"/>
      <c r="BT2810" s="41"/>
      <c r="BU2810" s="41"/>
      <c r="BV2810" s="41"/>
      <c r="BW2810" s="41"/>
      <c r="BX2810" s="41"/>
      <c r="BY2810" s="26"/>
      <c r="BZ2810" s="26"/>
      <c r="CA2810" s="26"/>
      <c r="CB2810" s="26"/>
      <c r="CC2810" s="26"/>
      <c r="CD2810" s="26"/>
      <c r="CE2810" s="26"/>
      <c r="CF2810" s="26"/>
      <c r="CG2810" s="26"/>
      <c r="CH2810" s="26"/>
      <c r="CI2810" s="26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</row>
    <row r="2811" spans="1:99" x14ac:dyDescent="0.15">
      <c r="A2811" s="1"/>
      <c r="B2811" s="1"/>
      <c r="AM2811" s="1"/>
      <c r="AW2811" s="1"/>
      <c r="AX2811" s="1"/>
      <c r="AY2811" s="24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20"/>
      <c r="BQ2811" s="41"/>
      <c r="BR2811" s="41"/>
      <c r="BS2811" s="41"/>
      <c r="BT2811" s="41"/>
      <c r="BU2811" s="41"/>
      <c r="BV2811" s="41"/>
      <c r="BW2811" s="41"/>
      <c r="BX2811" s="41"/>
      <c r="BY2811" s="26"/>
      <c r="BZ2811" s="26"/>
      <c r="CA2811" s="26"/>
      <c r="CB2811" s="26"/>
      <c r="CC2811" s="26"/>
      <c r="CD2811" s="26"/>
      <c r="CE2811" s="26"/>
      <c r="CF2811" s="26"/>
      <c r="CG2811" s="26"/>
      <c r="CH2811" s="26"/>
      <c r="CI2811" s="26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</row>
    <row r="2812" spans="1:99" x14ac:dyDescent="0.15">
      <c r="A2812" s="1"/>
      <c r="B2812" s="1"/>
      <c r="AM2812" s="1"/>
      <c r="AW2812" s="1"/>
      <c r="AX2812" s="1"/>
      <c r="AY2812" s="24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20"/>
      <c r="BQ2812" s="41"/>
      <c r="BR2812" s="41"/>
      <c r="BS2812" s="41"/>
      <c r="BT2812" s="41"/>
      <c r="BU2812" s="41"/>
      <c r="BV2812" s="41"/>
      <c r="BW2812" s="41"/>
      <c r="BX2812" s="41"/>
      <c r="BY2812" s="26"/>
      <c r="BZ2812" s="26"/>
      <c r="CA2812" s="26"/>
      <c r="CB2812" s="26"/>
      <c r="CC2812" s="26"/>
      <c r="CD2812" s="26"/>
      <c r="CE2812" s="26"/>
      <c r="CF2812" s="26"/>
      <c r="CG2812" s="26"/>
      <c r="CH2812" s="26"/>
      <c r="CI2812" s="26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</row>
    <row r="2813" spans="1:99" x14ac:dyDescent="0.15">
      <c r="A2813" s="1"/>
      <c r="B2813" s="1"/>
      <c r="AM2813" s="1"/>
      <c r="AW2813" s="1"/>
      <c r="AX2813" s="1"/>
      <c r="AY2813" s="24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20"/>
      <c r="BQ2813" s="41"/>
      <c r="BR2813" s="41"/>
      <c r="BS2813" s="41"/>
      <c r="BT2813" s="41"/>
      <c r="BU2813" s="41"/>
      <c r="BV2813" s="41"/>
      <c r="BW2813" s="41"/>
      <c r="BX2813" s="41"/>
      <c r="BY2813" s="26"/>
      <c r="BZ2813" s="26"/>
      <c r="CA2813" s="26"/>
      <c r="CB2813" s="26"/>
      <c r="CC2813" s="26"/>
      <c r="CD2813" s="26"/>
      <c r="CE2813" s="26"/>
      <c r="CF2813" s="26"/>
      <c r="CG2813" s="26"/>
      <c r="CH2813" s="26"/>
      <c r="CI2813" s="26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</row>
    <row r="2814" spans="1:99" x14ac:dyDescent="0.15">
      <c r="A2814" s="1"/>
      <c r="B2814" s="1"/>
      <c r="AM2814" s="1"/>
      <c r="AW2814" s="1"/>
      <c r="AX2814" s="1"/>
      <c r="AY2814" s="24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20"/>
      <c r="BQ2814" s="41"/>
      <c r="BR2814" s="41"/>
      <c r="BS2814" s="41"/>
      <c r="BT2814" s="41"/>
      <c r="BU2814" s="41"/>
      <c r="BV2814" s="41"/>
      <c r="BW2814" s="41"/>
      <c r="BX2814" s="41"/>
      <c r="BY2814" s="26"/>
      <c r="BZ2814" s="26"/>
      <c r="CA2814" s="26"/>
      <c r="CB2814" s="26"/>
      <c r="CC2814" s="26"/>
      <c r="CD2814" s="26"/>
      <c r="CE2814" s="26"/>
      <c r="CF2814" s="26"/>
      <c r="CG2814" s="26"/>
      <c r="CH2814" s="26"/>
      <c r="CI2814" s="26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</row>
    <row r="2815" spans="1:99" x14ac:dyDescent="0.15">
      <c r="A2815" s="1"/>
      <c r="B2815" s="1"/>
      <c r="AM2815" s="1"/>
      <c r="AW2815" s="1"/>
      <c r="AX2815" s="1"/>
      <c r="AY2815" s="24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20"/>
      <c r="BQ2815" s="41"/>
      <c r="BR2815" s="41"/>
      <c r="BS2815" s="41"/>
      <c r="BT2815" s="41"/>
      <c r="BU2815" s="41"/>
      <c r="BV2815" s="41"/>
      <c r="BW2815" s="41"/>
      <c r="BX2815" s="41"/>
      <c r="BY2815" s="26"/>
      <c r="BZ2815" s="26"/>
      <c r="CA2815" s="26"/>
      <c r="CB2815" s="26"/>
      <c r="CC2815" s="26"/>
      <c r="CD2815" s="26"/>
      <c r="CE2815" s="26"/>
      <c r="CF2815" s="26"/>
      <c r="CG2815" s="26"/>
      <c r="CH2815" s="26"/>
      <c r="CI2815" s="26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</row>
    <row r="2816" spans="1:99" x14ac:dyDescent="0.15">
      <c r="A2816" s="1"/>
      <c r="B2816" s="1"/>
      <c r="AM2816" s="1"/>
      <c r="AW2816" s="1"/>
      <c r="AX2816" s="1"/>
      <c r="AY2816" s="24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20"/>
      <c r="BQ2816" s="41"/>
      <c r="BR2816" s="41"/>
      <c r="BS2816" s="41"/>
      <c r="BT2816" s="41"/>
      <c r="BU2816" s="41"/>
      <c r="BV2816" s="41"/>
      <c r="BW2816" s="41"/>
      <c r="BX2816" s="41"/>
      <c r="BY2816" s="26"/>
      <c r="BZ2816" s="26"/>
      <c r="CA2816" s="26"/>
      <c r="CB2816" s="26"/>
      <c r="CC2816" s="26"/>
      <c r="CD2816" s="26"/>
      <c r="CE2816" s="26"/>
      <c r="CF2816" s="26"/>
      <c r="CG2816" s="26"/>
      <c r="CH2816" s="26"/>
      <c r="CI2816" s="26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</row>
    <row r="2817" spans="1:99" x14ac:dyDescent="0.15">
      <c r="A2817" s="1"/>
      <c r="B2817" s="1"/>
      <c r="AM2817" s="1"/>
      <c r="AW2817" s="1"/>
      <c r="AX2817" s="1"/>
      <c r="AY2817" s="24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20"/>
      <c r="BQ2817" s="41"/>
      <c r="BR2817" s="41"/>
      <c r="BS2817" s="41"/>
      <c r="BT2817" s="41"/>
      <c r="BU2817" s="41"/>
      <c r="BV2817" s="41"/>
      <c r="BW2817" s="41"/>
      <c r="BX2817" s="41"/>
      <c r="BY2817" s="26"/>
      <c r="BZ2817" s="26"/>
      <c r="CA2817" s="26"/>
      <c r="CB2817" s="26"/>
      <c r="CC2817" s="26"/>
      <c r="CD2817" s="26"/>
      <c r="CE2817" s="26"/>
      <c r="CF2817" s="26"/>
      <c r="CG2817" s="26"/>
      <c r="CH2817" s="26"/>
      <c r="CI2817" s="26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</row>
    <row r="2818" spans="1:99" x14ac:dyDescent="0.15">
      <c r="A2818" s="1"/>
      <c r="B2818" s="1"/>
      <c r="AM2818" s="1"/>
      <c r="AW2818" s="1"/>
      <c r="AX2818" s="1"/>
      <c r="AY2818" s="24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20"/>
      <c r="BQ2818" s="41"/>
      <c r="BR2818" s="41"/>
      <c r="BS2818" s="41"/>
      <c r="BT2818" s="41"/>
      <c r="BU2818" s="41"/>
      <c r="BV2818" s="41"/>
      <c r="BW2818" s="41"/>
      <c r="BX2818" s="41"/>
      <c r="BY2818" s="26"/>
      <c r="BZ2818" s="26"/>
      <c r="CA2818" s="26"/>
      <c r="CB2818" s="26"/>
      <c r="CC2818" s="26"/>
      <c r="CD2818" s="26"/>
      <c r="CE2818" s="26"/>
      <c r="CF2818" s="26"/>
      <c r="CG2818" s="26"/>
      <c r="CH2818" s="26"/>
      <c r="CI2818" s="26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</row>
    <row r="2819" spans="1:99" x14ac:dyDescent="0.15">
      <c r="A2819" s="1"/>
      <c r="B2819" s="1"/>
      <c r="AM2819" s="1"/>
      <c r="AW2819" s="1"/>
      <c r="AX2819" s="1"/>
      <c r="AY2819" s="24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20"/>
      <c r="BQ2819" s="41"/>
      <c r="BR2819" s="41"/>
      <c r="BS2819" s="41"/>
      <c r="BT2819" s="41"/>
      <c r="BU2819" s="41"/>
      <c r="BV2819" s="41"/>
      <c r="BW2819" s="41"/>
      <c r="BX2819" s="41"/>
      <c r="BY2819" s="26"/>
      <c r="BZ2819" s="26"/>
      <c r="CA2819" s="26"/>
      <c r="CB2819" s="26"/>
      <c r="CC2819" s="26"/>
      <c r="CD2819" s="26"/>
      <c r="CE2819" s="26"/>
      <c r="CF2819" s="26"/>
      <c r="CG2819" s="26"/>
      <c r="CH2819" s="26"/>
      <c r="CI2819" s="26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</row>
    <row r="2820" spans="1:99" x14ac:dyDescent="0.15">
      <c r="A2820" s="1"/>
      <c r="B2820" s="1"/>
      <c r="AM2820" s="1"/>
      <c r="AW2820" s="1"/>
      <c r="AX2820" s="1"/>
      <c r="AY2820" s="24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20"/>
      <c r="BQ2820" s="41"/>
      <c r="BR2820" s="41"/>
      <c r="BS2820" s="41"/>
      <c r="BT2820" s="41"/>
      <c r="BU2820" s="41"/>
      <c r="BV2820" s="41"/>
      <c r="BW2820" s="41"/>
      <c r="BX2820" s="41"/>
      <c r="BY2820" s="26"/>
      <c r="BZ2820" s="26"/>
      <c r="CA2820" s="26"/>
      <c r="CB2820" s="26"/>
      <c r="CC2820" s="26"/>
      <c r="CD2820" s="26"/>
      <c r="CE2820" s="26"/>
      <c r="CF2820" s="26"/>
      <c r="CG2820" s="26"/>
      <c r="CH2820" s="26"/>
      <c r="CI2820" s="26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</row>
    <row r="2821" spans="1:99" x14ac:dyDescent="0.15">
      <c r="A2821" s="1"/>
      <c r="B2821" s="1"/>
      <c r="AM2821" s="1"/>
      <c r="AW2821" s="1"/>
      <c r="AX2821" s="1"/>
      <c r="AY2821" s="24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20"/>
      <c r="BQ2821" s="41"/>
      <c r="BR2821" s="41"/>
      <c r="BS2821" s="41"/>
      <c r="BT2821" s="41"/>
      <c r="BU2821" s="41"/>
      <c r="BV2821" s="41"/>
      <c r="BW2821" s="41"/>
      <c r="BX2821" s="41"/>
      <c r="BY2821" s="26"/>
      <c r="BZ2821" s="26"/>
      <c r="CA2821" s="26"/>
      <c r="CB2821" s="26"/>
      <c r="CC2821" s="26"/>
      <c r="CD2821" s="26"/>
      <c r="CE2821" s="26"/>
      <c r="CF2821" s="26"/>
      <c r="CG2821" s="26"/>
      <c r="CH2821" s="26"/>
      <c r="CI2821" s="26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</row>
    <row r="2822" spans="1:99" x14ac:dyDescent="0.15">
      <c r="A2822" s="1"/>
      <c r="B2822" s="1"/>
      <c r="AM2822" s="1"/>
      <c r="AW2822" s="1"/>
      <c r="AX2822" s="1"/>
      <c r="AY2822" s="24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20"/>
      <c r="BQ2822" s="41"/>
      <c r="BR2822" s="41"/>
      <c r="BS2822" s="41"/>
      <c r="BT2822" s="41"/>
      <c r="BU2822" s="41"/>
      <c r="BV2822" s="41"/>
      <c r="BW2822" s="41"/>
      <c r="BX2822" s="41"/>
      <c r="BY2822" s="26"/>
      <c r="BZ2822" s="26"/>
      <c r="CA2822" s="26"/>
      <c r="CB2822" s="26"/>
      <c r="CC2822" s="26"/>
      <c r="CD2822" s="26"/>
      <c r="CE2822" s="26"/>
      <c r="CF2822" s="26"/>
      <c r="CG2822" s="26"/>
      <c r="CH2822" s="26"/>
      <c r="CI2822" s="26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</row>
    <row r="2823" spans="1:99" x14ac:dyDescent="0.15">
      <c r="A2823" s="1"/>
      <c r="B2823" s="1"/>
      <c r="AM2823" s="1"/>
      <c r="AW2823" s="1"/>
      <c r="AX2823" s="1"/>
      <c r="AY2823" s="24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20"/>
      <c r="BQ2823" s="41"/>
      <c r="BR2823" s="41"/>
      <c r="BS2823" s="41"/>
      <c r="BT2823" s="41"/>
      <c r="BU2823" s="41"/>
      <c r="BV2823" s="41"/>
      <c r="BW2823" s="41"/>
      <c r="BX2823" s="41"/>
      <c r="BY2823" s="26"/>
      <c r="BZ2823" s="26"/>
      <c r="CA2823" s="26"/>
      <c r="CB2823" s="26"/>
      <c r="CC2823" s="26"/>
      <c r="CD2823" s="26"/>
      <c r="CE2823" s="26"/>
      <c r="CF2823" s="26"/>
      <c r="CG2823" s="26"/>
      <c r="CH2823" s="26"/>
      <c r="CI2823" s="26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</row>
    <row r="2824" spans="1:99" x14ac:dyDescent="0.15">
      <c r="A2824" s="1"/>
      <c r="B2824" s="1"/>
      <c r="AM2824" s="1"/>
      <c r="AW2824" s="1"/>
      <c r="AX2824" s="1"/>
      <c r="AY2824" s="24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20"/>
      <c r="BQ2824" s="41"/>
      <c r="BR2824" s="41"/>
      <c r="BS2824" s="41"/>
      <c r="BT2824" s="41"/>
      <c r="BU2824" s="41"/>
      <c r="BV2824" s="41"/>
      <c r="BW2824" s="41"/>
      <c r="BX2824" s="41"/>
      <c r="BY2824" s="26"/>
      <c r="BZ2824" s="26"/>
      <c r="CA2824" s="26"/>
      <c r="CB2824" s="26"/>
      <c r="CC2824" s="26"/>
      <c r="CD2824" s="26"/>
      <c r="CE2824" s="26"/>
      <c r="CF2824" s="26"/>
      <c r="CG2824" s="26"/>
      <c r="CH2824" s="26"/>
      <c r="CI2824" s="26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</row>
    <row r="2825" spans="1:99" x14ac:dyDescent="0.15">
      <c r="A2825" s="1"/>
      <c r="B2825" s="1"/>
      <c r="AM2825" s="1"/>
      <c r="AW2825" s="1"/>
      <c r="AX2825" s="1"/>
      <c r="AY2825" s="24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20"/>
      <c r="BQ2825" s="41"/>
      <c r="BR2825" s="41"/>
      <c r="BS2825" s="41"/>
      <c r="BT2825" s="41"/>
      <c r="BU2825" s="41"/>
      <c r="BV2825" s="41"/>
      <c r="BW2825" s="41"/>
      <c r="BX2825" s="41"/>
      <c r="BY2825" s="26"/>
      <c r="BZ2825" s="26"/>
      <c r="CA2825" s="26"/>
      <c r="CB2825" s="26"/>
      <c r="CC2825" s="26"/>
      <c r="CD2825" s="26"/>
      <c r="CE2825" s="26"/>
      <c r="CF2825" s="26"/>
      <c r="CG2825" s="26"/>
      <c r="CH2825" s="26"/>
      <c r="CI2825" s="26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</row>
    <row r="2826" spans="1:99" x14ac:dyDescent="0.15">
      <c r="A2826" s="1"/>
      <c r="B2826" s="1"/>
      <c r="AM2826" s="1"/>
      <c r="AW2826" s="1"/>
      <c r="AX2826" s="1"/>
      <c r="AY2826" s="24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20"/>
      <c r="BQ2826" s="41"/>
      <c r="BR2826" s="41"/>
      <c r="BS2826" s="41"/>
      <c r="BT2826" s="41"/>
      <c r="BU2826" s="41"/>
      <c r="BV2826" s="41"/>
      <c r="BW2826" s="41"/>
      <c r="BX2826" s="41"/>
      <c r="BY2826" s="26"/>
      <c r="BZ2826" s="26"/>
      <c r="CA2826" s="26"/>
      <c r="CB2826" s="26"/>
      <c r="CC2826" s="26"/>
      <c r="CD2826" s="26"/>
      <c r="CE2826" s="26"/>
      <c r="CF2826" s="26"/>
      <c r="CG2826" s="26"/>
      <c r="CH2826" s="26"/>
      <c r="CI2826" s="26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</row>
    <row r="2827" spans="1:99" x14ac:dyDescent="0.15">
      <c r="A2827" s="1"/>
      <c r="B2827" s="1"/>
      <c r="AM2827" s="1"/>
      <c r="AW2827" s="1"/>
      <c r="AX2827" s="1"/>
      <c r="AY2827" s="24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20"/>
      <c r="BQ2827" s="41"/>
      <c r="BR2827" s="41"/>
      <c r="BS2827" s="41"/>
      <c r="BT2827" s="41"/>
      <c r="BU2827" s="41"/>
      <c r="BV2827" s="41"/>
      <c r="BW2827" s="41"/>
      <c r="BX2827" s="41"/>
      <c r="BY2827" s="26"/>
      <c r="BZ2827" s="26"/>
      <c r="CA2827" s="26"/>
      <c r="CB2827" s="26"/>
      <c r="CC2827" s="26"/>
      <c r="CD2827" s="26"/>
      <c r="CE2827" s="26"/>
      <c r="CF2827" s="26"/>
      <c r="CG2827" s="26"/>
      <c r="CH2827" s="26"/>
      <c r="CI2827" s="26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</row>
    <row r="2828" spans="1:99" x14ac:dyDescent="0.15">
      <c r="A2828" s="1"/>
      <c r="B2828" s="1"/>
      <c r="AM2828" s="1"/>
      <c r="AW2828" s="1"/>
      <c r="AX2828" s="1"/>
      <c r="AY2828" s="24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20"/>
      <c r="BQ2828" s="41"/>
      <c r="BR2828" s="41"/>
      <c r="BS2828" s="41"/>
      <c r="BT2828" s="41"/>
      <c r="BU2828" s="41"/>
      <c r="BV2828" s="41"/>
      <c r="BW2828" s="41"/>
      <c r="BX2828" s="41"/>
      <c r="BY2828" s="26"/>
      <c r="BZ2828" s="26"/>
      <c r="CA2828" s="26"/>
      <c r="CB2828" s="26"/>
      <c r="CC2828" s="26"/>
      <c r="CD2828" s="26"/>
      <c r="CE2828" s="26"/>
      <c r="CF2828" s="26"/>
      <c r="CG2828" s="26"/>
      <c r="CH2828" s="26"/>
      <c r="CI2828" s="26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</row>
    <row r="2829" spans="1:99" x14ac:dyDescent="0.15">
      <c r="A2829" s="1"/>
      <c r="B2829" s="1"/>
      <c r="AM2829" s="1"/>
      <c r="AW2829" s="1"/>
      <c r="AX2829" s="1"/>
      <c r="AY2829" s="24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20"/>
      <c r="BQ2829" s="41"/>
      <c r="BR2829" s="41"/>
      <c r="BS2829" s="41"/>
      <c r="BT2829" s="41"/>
      <c r="BU2829" s="41"/>
      <c r="BV2829" s="41"/>
      <c r="BW2829" s="41"/>
      <c r="BX2829" s="41"/>
      <c r="BY2829" s="26"/>
      <c r="BZ2829" s="26"/>
      <c r="CA2829" s="26"/>
      <c r="CB2829" s="26"/>
      <c r="CC2829" s="26"/>
      <c r="CD2829" s="26"/>
      <c r="CE2829" s="26"/>
      <c r="CF2829" s="26"/>
      <c r="CG2829" s="26"/>
      <c r="CH2829" s="26"/>
      <c r="CI2829" s="26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</row>
    <row r="2830" spans="1:99" x14ac:dyDescent="0.15">
      <c r="A2830" s="1"/>
      <c r="B2830" s="1"/>
      <c r="AM2830" s="1"/>
      <c r="AW2830" s="1"/>
      <c r="AX2830" s="1"/>
      <c r="AY2830" s="24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20"/>
      <c r="BQ2830" s="41"/>
      <c r="BR2830" s="41"/>
      <c r="BS2830" s="41"/>
      <c r="BT2830" s="41"/>
      <c r="BU2830" s="41"/>
      <c r="BV2830" s="41"/>
      <c r="BW2830" s="41"/>
      <c r="BX2830" s="41"/>
      <c r="BY2830" s="26"/>
      <c r="BZ2830" s="26"/>
      <c r="CA2830" s="26"/>
      <c r="CB2830" s="26"/>
      <c r="CC2830" s="26"/>
      <c r="CD2830" s="26"/>
      <c r="CE2830" s="26"/>
      <c r="CF2830" s="26"/>
      <c r="CG2830" s="26"/>
      <c r="CH2830" s="26"/>
      <c r="CI2830" s="26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</row>
    <row r="2831" spans="1:99" x14ac:dyDescent="0.15">
      <c r="A2831" s="1"/>
      <c r="B2831" s="1"/>
      <c r="AM2831" s="1"/>
      <c r="AW2831" s="1"/>
      <c r="AX2831" s="1"/>
      <c r="AY2831" s="24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20"/>
      <c r="BQ2831" s="41"/>
      <c r="BR2831" s="41"/>
      <c r="BS2831" s="41"/>
      <c r="BT2831" s="41"/>
      <c r="BU2831" s="41"/>
      <c r="BV2831" s="41"/>
      <c r="BW2831" s="41"/>
      <c r="BX2831" s="41"/>
      <c r="BY2831" s="26"/>
      <c r="BZ2831" s="26"/>
      <c r="CA2831" s="26"/>
      <c r="CB2831" s="26"/>
      <c r="CC2831" s="26"/>
      <c r="CD2831" s="26"/>
      <c r="CE2831" s="26"/>
      <c r="CF2831" s="26"/>
      <c r="CG2831" s="26"/>
      <c r="CH2831" s="26"/>
      <c r="CI2831" s="26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</row>
    <row r="2832" spans="1:99" x14ac:dyDescent="0.15">
      <c r="A2832" s="1"/>
      <c r="B2832" s="1"/>
      <c r="AM2832" s="1"/>
      <c r="AW2832" s="1"/>
      <c r="AX2832" s="1"/>
      <c r="AY2832" s="24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20"/>
      <c r="BQ2832" s="41"/>
      <c r="BR2832" s="41"/>
      <c r="BS2832" s="41"/>
      <c r="BT2832" s="41"/>
      <c r="BU2832" s="41"/>
      <c r="BV2832" s="41"/>
      <c r="BW2832" s="41"/>
      <c r="BX2832" s="41"/>
      <c r="BY2832" s="26"/>
      <c r="BZ2832" s="26"/>
      <c r="CA2832" s="26"/>
      <c r="CB2832" s="26"/>
      <c r="CC2832" s="26"/>
      <c r="CD2832" s="26"/>
      <c r="CE2832" s="26"/>
      <c r="CF2832" s="26"/>
      <c r="CG2832" s="26"/>
      <c r="CH2832" s="26"/>
      <c r="CI2832" s="26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</row>
    <row r="2833" spans="1:99" x14ac:dyDescent="0.15">
      <c r="A2833" s="1"/>
      <c r="B2833" s="1"/>
      <c r="AM2833" s="1"/>
      <c r="AW2833" s="1"/>
      <c r="AX2833" s="1"/>
      <c r="AY2833" s="24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20"/>
      <c r="BQ2833" s="41"/>
      <c r="BR2833" s="41"/>
      <c r="BS2833" s="41"/>
      <c r="BT2833" s="41"/>
      <c r="BU2833" s="41"/>
      <c r="BV2833" s="41"/>
      <c r="BW2833" s="41"/>
      <c r="BX2833" s="41"/>
      <c r="BY2833" s="26"/>
      <c r="BZ2833" s="26"/>
      <c r="CA2833" s="26"/>
      <c r="CB2833" s="26"/>
      <c r="CC2833" s="26"/>
      <c r="CD2833" s="26"/>
      <c r="CE2833" s="26"/>
      <c r="CF2833" s="26"/>
      <c r="CG2833" s="26"/>
      <c r="CH2833" s="26"/>
      <c r="CI2833" s="26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</row>
    <row r="2834" spans="1:99" x14ac:dyDescent="0.15">
      <c r="A2834" s="1"/>
      <c r="B2834" s="1"/>
      <c r="AM2834" s="1"/>
      <c r="AW2834" s="1"/>
      <c r="AX2834" s="1"/>
      <c r="AY2834" s="24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20"/>
      <c r="BQ2834" s="41"/>
      <c r="BR2834" s="41"/>
      <c r="BS2834" s="41"/>
      <c r="BT2834" s="41"/>
      <c r="BU2834" s="41"/>
      <c r="BV2834" s="41"/>
      <c r="BW2834" s="41"/>
      <c r="BX2834" s="41"/>
      <c r="BY2834" s="26"/>
      <c r="BZ2834" s="26"/>
      <c r="CA2834" s="26"/>
      <c r="CB2834" s="26"/>
      <c r="CC2834" s="26"/>
      <c r="CD2834" s="26"/>
      <c r="CE2834" s="26"/>
      <c r="CF2834" s="26"/>
      <c r="CG2834" s="26"/>
      <c r="CH2834" s="26"/>
      <c r="CI2834" s="26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</row>
    <row r="2835" spans="1:99" x14ac:dyDescent="0.15">
      <c r="A2835" s="1"/>
      <c r="B2835" s="1"/>
      <c r="AM2835" s="1"/>
      <c r="AW2835" s="1"/>
      <c r="AX2835" s="1"/>
      <c r="AY2835" s="24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20"/>
      <c r="BQ2835" s="41"/>
      <c r="BR2835" s="41"/>
      <c r="BS2835" s="41"/>
      <c r="BT2835" s="41"/>
      <c r="BU2835" s="41"/>
      <c r="BV2835" s="41"/>
      <c r="BW2835" s="41"/>
      <c r="BX2835" s="41"/>
      <c r="BY2835" s="26"/>
      <c r="BZ2835" s="26"/>
      <c r="CA2835" s="26"/>
      <c r="CB2835" s="26"/>
      <c r="CC2835" s="26"/>
      <c r="CD2835" s="26"/>
      <c r="CE2835" s="26"/>
      <c r="CF2835" s="26"/>
      <c r="CG2835" s="26"/>
      <c r="CH2835" s="26"/>
      <c r="CI2835" s="26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</row>
    <row r="2836" spans="1:99" x14ac:dyDescent="0.15">
      <c r="A2836" s="1"/>
      <c r="B2836" s="1"/>
      <c r="AM2836" s="1"/>
      <c r="AW2836" s="1"/>
      <c r="AX2836" s="1"/>
      <c r="AY2836" s="24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20"/>
      <c r="BQ2836" s="41"/>
      <c r="BR2836" s="41"/>
      <c r="BS2836" s="41"/>
      <c r="BT2836" s="41"/>
      <c r="BU2836" s="41"/>
      <c r="BV2836" s="41"/>
      <c r="BW2836" s="41"/>
      <c r="BX2836" s="41"/>
      <c r="BY2836" s="26"/>
      <c r="BZ2836" s="26"/>
      <c r="CA2836" s="26"/>
      <c r="CB2836" s="26"/>
      <c r="CC2836" s="26"/>
      <c r="CD2836" s="26"/>
      <c r="CE2836" s="26"/>
      <c r="CF2836" s="26"/>
      <c r="CG2836" s="26"/>
      <c r="CH2836" s="26"/>
      <c r="CI2836" s="26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</row>
    <row r="2837" spans="1:99" x14ac:dyDescent="0.15">
      <c r="A2837" s="1"/>
      <c r="B2837" s="1"/>
      <c r="AM2837" s="1"/>
      <c r="AW2837" s="1"/>
      <c r="AX2837" s="1"/>
      <c r="AY2837" s="24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20"/>
      <c r="BQ2837" s="41"/>
      <c r="BR2837" s="41"/>
      <c r="BS2837" s="41"/>
      <c r="BT2837" s="41"/>
      <c r="BU2837" s="41"/>
      <c r="BV2837" s="41"/>
      <c r="BW2837" s="41"/>
      <c r="BX2837" s="41"/>
      <c r="BY2837" s="26"/>
      <c r="BZ2837" s="26"/>
      <c r="CA2837" s="26"/>
      <c r="CB2837" s="26"/>
      <c r="CC2837" s="26"/>
      <c r="CD2837" s="26"/>
      <c r="CE2837" s="26"/>
      <c r="CF2837" s="26"/>
      <c r="CG2837" s="26"/>
      <c r="CH2837" s="26"/>
      <c r="CI2837" s="26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</row>
    <row r="2838" spans="1:99" x14ac:dyDescent="0.15">
      <c r="A2838" s="1"/>
      <c r="B2838" s="1"/>
      <c r="AM2838" s="1"/>
      <c r="AW2838" s="1"/>
      <c r="AX2838" s="1"/>
      <c r="AY2838" s="24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20"/>
      <c r="BQ2838" s="41"/>
      <c r="BR2838" s="41"/>
      <c r="BS2838" s="41"/>
      <c r="BT2838" s="41"/>
      <c r="BU2838" s="41"/>
      <c r="BV2838" s="41"/>
      <c r="BW2838" s="41"/>
      <c r="BX2838" s="41"/>
      <c r="BY2838" s="26"/>
      <c r="BZ2838" s="26"/>
      <c r="CA2838" s="26"/>
      <c r="CB2838" s="26"/>
      <c r="CC2838" s="26"/>
      <c r="CD2838" s="26"/>
      <c r="CE2838" s="26"/>
      <c r="CF2838" s="26"/>
      <c r="CG2838" s="26"/>
      <c r="CH2838" s="26"/>
      <c r="CI2838" s="26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</row>
    <row r="2839" spans="1:99" x14ac:dyDescent="0.15">
      <c r="A2839" s="1"/>
      <c r="B2839" s="1"/>
      <c r="AM2839" s="1"/>
      <c r="AW2839" s="1"/>
      <c r="AX2839" s="1"/>
      <c r="AY2839" s="24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20"/>
      <c r="BQ2839" s="41"/>
      <c r="BR2839" s="41"/>
      <c r="BS2839" s="41"/>
      <c r="BT2839" s="41"/>
      <c r="BU2839" s="41"/>
      <c r="BV2839" s="41"/>
      <c r="BW2839" s="41"/>
      <c r="BX2839" s="41"/>
      <c r="BY2839" s="26"/>
      <c r="BZ2839" s="26"/>
      <c r="CA2839" s="26"/>
      <c r="CB2839" s="26"/>
      <c r="CC2839" s="26"/>
      <c r="CD2839" s="26"/>
      <c r="CE2839" s="26"/>
      <c r="CF2839" s="26"/>
      <c r="CG2839" s="26"/>
      <c r="CH2839" s="26"/>
      <c r="CI2839" s="26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</row>
    <row r="2840" spans="1:99" x14ac:dyDescent="0.15">
      <c r="A2840" s="1"/>
      <c r="B2840" s="1"/>
      <c r="AM2840" s="1"/>
      <c r="AW2840" s="1"/>
      <c r="AX2840" s="1"/>
      <c r="AY2840" s="24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20"/>
      <c r="BQ2840" s="41"/>
      <c r="BR2840" s="41"/>
      <c r="BS2840" s="41"/>
      <c r="BT2840" s="41"/>
      <c r="BU2840" s="41"/>
      <c r="BV2840" s="41"/>
      <c r="BW2840" s="41"/>
      <c r="BX2840" s="41"/>
      <c r="BY2840" s="26"/>
      <c r="BZ2840" s="26"/>
      <c r="CA2840" s="26"/>
      <c r="CB2840" s="26"/>
      <c r="CC2840" s="26"/>
      <c r="CD2840" s="26"/>
      <c r="CE2840" s="26"/>
      <c r="CF2840" s="26"/>
      <c r="CG2840" s="26"/>
      <c r="CH2840" s="26"/>
      <c r="CI2840" s="26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</row>
    <row r="2841" spans="1:99" x14ac:dyDescent="0.15">
      <c r="A2841" s="1"/>
      <c r="B2841" s="1"/>
      <c r="AM2841" s="1"/>
      <c r="AW2841" s="1"/>
      <c r="AX2841" s="1"/>
      <c r="AY2841" s="24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20"/>
      <c r="BQ2841" s="41"/>
      <c r="BR2841" s="41"/>
      <c r="BS2841" s="41"/>
      <c r="BT2841" s="41"/>
      <c r="BU2841" s="41"/>
      <c r="BV2841" s="41"/>
      <c r="BW2841" s="41"/>
      <c r="BX2841" s="41"/>
      <c r="BY2841" s="26"/>
      <c r="BZ2841" s="26"/>
      <c r="CA2841" s="26"/>
      <c r="CB2841" s="26"/>
      <c r="CC2841" s="26"/>
      <c r="CD2841" s="26"/>
      <c r="CE2841" s="26"/>
      <c r="CF2841" s="26"/>
      <c r="CG2841" s="26"/>
      <c r="CH2841" s="26"/>
      <c r="CI2841" s="26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</row>
    <row r="2842" spans="1:99" x14ac:dyDescent="0.15">
      <c r="A2842" s="1"/>
      <c r="B2842" s="1"/>
      <c r="AM2842" s="1"/>
      <c r="AW2842" s="1"/>
      <c r="AX2842" s="1"/>
      <c r="AY2842" s="24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20"/>
      <c r="BQ2842" s="41"/>
      <c r="BR2842" s="41"/>
      <c r="BS2842" s="41"/>
      <c r="BT2842" s="41"/>
      <c r="BU2842" s="41"/>
      <c r="BV2842" s="41"/>
      <c r="BW2842" s="41"/>
      <c r="BX2842" s="41"/>
      <c r="BY2842" s="26"/>
      <c r="BZ2842" s="26"/>
      <c r="CA2842" s="26"/>
      <c r="CB2842" s="26"/>
      <c r="CC2842" s="26"/>
      <c r="CD2842" s="26"/>
      <c r="CE2842" s="26"/>
      <c r="CF2842" s="26"/>
      <c r="CG2842" s="26"/>
      <c r="CH2842" s="26"/>
      <c r="CI2842" s="26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</row>
    <row r="2843" spans="1:99" x14ac:dyDescent="0.15">
      <c r="A2843" s="1"/>
      <c r="B2843" s="1"/>
      <c r="AM2843" s="1"/>
      <c r="AW2843" s="1"/>
      <c r="AX2843" s="1"/>
      <c r="AY2843" s="24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20"/>
      <c r="BQ2843" s="41"/>
      <c r="BR2843" s="41"/>
      <c r="BS2843" s="41"/>
      <c r="BT2843" s="41"/>
      <c r="BU2843" s="41"/>
      <c r="BV2843" s="41"/>
      <c r="BW2843" s="41"/>
      <c r="BX2843" s="41"/>
      <c r="BY2843" s="26"/>
      <c r="BZ2843" s="26"/>
      <c r="CA2843" s="26"/>
      <c r="CB2843" s="26"/>
      <c r="CC2843" s="26"/>
      <c r="CD2843" s="26"/>
      <c r="CE2843" s="26"/>
      <c r="CF2843" s="26"/>
      <c r="CG2843" s="26"/>
      <c r="CH2843" s="26"/>
      <c r="CI2843" s="26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</row>
    <row r="2844" spans="1:99" x14ac:dyDescent="0.15">
      <c r="A2844" s="1"/>
      <c r="B2844" s="1"/>
      <c r="AM2844" s="1"/>
      <c r="AW2844" s="1"/>
      <c r="AX2844" s="1"/>
      <c r="AY2844" s="24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20"/>
      <c r="BQ2844" s="41"/>
      <c r="BR2844" s="41"/>
      <c r="BS2844" s="41"/>
      <c r="BT2844" s="41"/>
      <c r="BU2844" s="41"/>
      <c r="BV2844" s="41"/>
      <c r="BW2844" s="41"/>
      <c r="BX2844" s="41"/>
      <c r="BY2844" s="26"/>
      <c r="BZ2844" s="26"/>
      <c r="CA2844" s="26"/>
      <c r="CB2844" s="26"/>
      <c r="CC2844" s="26"/>
      <c r="CD2844" s="26"/>
      <c r="CE2844" s="26"/>
      <c r="CF2844" s="26"/>
      <c r="CG2844" s="26"/>
      <c r="CH2844" s="26"/>
      <c r="CI2844" s="26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</row>
    <row r="2845" spans="1:99" x14ac:dyDescent="0.15">
      <c r="A2845" s="1"/>
      <c r="B2845" s="1"/>
      <c r="AM2845" s="1"/>
      <c r="AW2845" s="1"/>
      <c r="AX2845" s="1"/>
      <c r="AY2845" s="24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20"/>
      <c r="BQ2845" s="41"/>
      <c r="BR2845" s="41"/>
      <c r="BS2845" s="41"/>
      <c r="BT2845" s="41"/>
      <c r="BU2845" s="41"/>
      <c r="BV2845" s="41"/>
      <c r="BW2845" s="41"/>
      <c r="BX2845" s="41"/>
      <c r="BY2845" s="26"/>
      <c r="BZ2845" s="26"/>
      <c r="CA2845" s="26"/>
      <c r="CB2845" s="26"/>
      <c r="CC2845" s="26"/>
      <c r="CD2845" s="26"/>
      <c r="CE2845" s="26"/>
      <c r="CF2845" s="26"/>
      <c r="CG2845" s="26"/>
      <c r="CH2845" s="26"/>
      <c r="CI2845" s="26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</row>
    <row r="2846" spans="1:99" x14ac:dyDescent="0.15">
      <c r="A2846" s="1"/>
      <c r="B2846" s="1"/>
      <c r="AM2846" s="1"/>
      <c r="AW2846" s="1"/>
      <c r="AX2846" s="1"/>
      <c r="AY2846" s="24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20"/>
      <c r="BQ2846" s="41"/>
      <c r="BR2846" s="41"/>
      <c r="BS2846" s="41"/>
      <c r="BT2846" s="41"/>
      <c r="BU2846" s="41"/>
      <c r="BV2846" s="41"/>
      <c r="BW2846" s="41"/>
      <c r="BX2846" s="41"/>
      <c r="BY2846" s="26"/>
      <c r="BZ2846" s="26"/>
      <c r="CA2846" s="26"/>
      <c r="CB2846" s="26"/>
      <c r="CC2846" s="26"/>
      <c r="CD2846" s="26"/>
      <c r="CE2846" s="26"/>
      <c r="CF2846" s="26"/>
      <c r="CG2846" s="26"/>
      <c r="CH2846" s="26"/>
      <c r="CI2846" s="26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</row>
    <row r="2847" spans="1:99" x14ac:dyDescent="0.15">
      <c r="A2847" s="1"/>
      <c r="B2847" s="1"/>
      <c r="AM2847" s="1"/>
      <c r="AW2847" s="1"/>
      <c r="AX2847" s="1"/>
      <c r="AY2847" s="24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20"/>
      <c r="BQ2847" s="41"/>
      <c r="BR2847" s="41"/>
      <c r="BS2847" s="41"/>
      <c r="BT2847" s="41"/>
      <c r="BU2847" s="41"/>
      <c r="BV2847" s="41"/>
      <c r="BW2847" s="41"/>
      <c r="BX2847" s="41"/>
      <c r="BY2847" s="26"/>
      <c r="BZ2847" s="26"/>
      <c r="CA2847" s="26"/>
      <c r="CB2847" s="26"/>
      <c r="CC2847" s="26"/>
      <c r="CD2847" s="26"/>
      <c r="CE2847" s="26"/>
      <c r="CF2847" s="26"/>
      <c r="CG2847" s="26"/>
      <c r="CH2847" s="26"/>
      <c r="CI2847" s="26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</row>
    <row r="2848" spans="1:99" x14ac:dyDescent="0.15">
      <c r="A2848" s="1"/>
      <c r="B2848" s="1"/>
      <c r="AM2848" s="1"/>
      <c r="AW2848" s="1"/>
      <c r="AX2848" s="1"/>
      <c r="AY2848" s="24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20"/>
      <c r="BQ2848" s="41"/>
      <c r="BR2848" s="41"/>
      <c r="BS2848" s="41"/>
      <c r="BT2848" s="41"/>
      <c r="BU2848" s="41"/>
      <c r="BV2848" s="41"/>
      <c r="BW2848" s="41"/>
      <c r="BX2848" s="41"/>
      <c r="BY2848" s="26"/>
      <c r="BZ2848" s="26"/>
      <c r="CA2848" s="26"/>
      <c r="CB2848" s="26"/>
      <c r="CC2848" s="26"/>
      <c r="CD2848" s="26"/>
      <c r="CE2848" s="26"/>
      <c r="CF2848" s="26"/>
      <c r="CG2848" s="26"/>
      <c r="CH2848" s="26"/>
      <c r="CI2848" s="26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</row>
    <row r="2849" spans="1:99" x14ac:dyDescent="0.15">
      <c r="A2849" s="1"/>
      <c r="B2849" s="1"/>
      <c r="AM2849" s="1"/>
      <c r="AW2849" s="1"/>
      <c r="AX2849" s="1"/>
      <c r="AY2849" s="24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20"/>
      <c r="BQ2849" s="41"/>
      <c r="BR2849" s="41"/>
      <c r="BS2849" s="41"/>
      <c r="BT2849" s="41"/>
      <c r="BU2849" s="41"/>
      <c r="BV2849" s="41"/>
      <c r="BW2849" s="41"/>
      <c r="BX2849" s="41"/>
      <c r="BY2849" s="26"/>
      <c r="BZ2849" s="26"/>
      <c r="CA2849" s="26"/>
      <c r="CB2849" s="26"/>
      <c r="CC2849" s="26"/>
      <c r="CD2849" s="26"/>
      <c r="CE2849" s="26"/>
      <c r="CF2849" s="26"/>
      <c r="CG2849" s="26"/>
      <c r="CH2849" s="26"/>
      <c r="CI2849" s="26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</row>
    <row r="2850" spans="1:99" x14ac:dyDescent="0.15">
      <c r="A2850" s="1"/>
      <c r="B2850" s="1"/>
      <c r="AM2850" s="1"/>
      <c r="AW2850" s="1"/>
      <c r="AX2850" s="1"/>
      <c r="AY2850" s="24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20"/>
      <c r="BQ2850" s="41"/>
      <c r="BR2850" s="41"/>
      <c r="BS2850" s="41"/>
      <c r="BT2850" s="41"/>
      <c r="BU2850" s="41"/>
      <c r="BV2850" s="41"/>
      <c r="BW2850" s="41"/>
      <c r="BX2850" s="41"/>
      <c r="BY2850" s="26"/>
      <c r="BZ2850" s="26"/>
      <c r="CA2850" s="26"/>
      <c r="CB2850" s="26"/>
      <c r="CC2850" s="26"/>
      <c r="CD2850" s="26"/>
      <c r="CE2850" s="26"/>
      <c r="CF2850" s="26"/>
      <c r="CG2850" s="26"/>
      <c r="CH2850" s="26"/>
      <c r="CI2850" s="26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</row>
    <row r="2851" spans="1:99" x14ac:dyDescent="0.15">
      <c r="A2851" s="1"/>
      <c r="B2851" s="1"/>
      <c r="AM2851" s="1"/>
      <c r="AW2851" s="1"/>
      <c r="AX2851" s="1"/>
      <c r="AY2851" s="24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20"/>
      <c r="BQ2851" s="41"/>
      <c r="BR2851" s="41"/>
      <c r="BS2851" s="41"/>
      <c r="BT2851" s="41"/>
      <c r="BU2851" s="41"/>
      <c r="BV2851" s="41"/>
      <c r="BW2851" s="41"/>
      <c r="BX2851" s="41"/>
      <c r="BY2851" s="26"/>
      <c r="BZ2851" s="26"/>
      <c r="CA2851" s="26"/>
      <c r="CB2851" s="26"/>
      <c r="CC2851" s="26"/>
      <c r="CD2851" s="26"/>
      <c r="CE2851" s="26"/>
      <c r="CF2851" s="26"/>
      <c r="CG2851" s="26"/>
      <c r="CH2851" s="26"/>
      <c r="CI2851" s="26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</row>
    <row r="2852" spans="1:99" x14ac:dyDescent="0.15">
      <c r="A2852" s="1"/>
      <c r="B2852" s="1"/>
      <c r="AM2852" s="1"/>
      <c r="AW2852" s="1"/>
      <c r="AX2852" s="1"/>
      <c r="AY2852" s="24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20"/>
      <c r="BQ2852" s="41"/>
      <c r="BR2852" s="41"/>
      <c r="BS2852" s="41"/>
      <c r="BT2852" s="41"/>
      <c r="BU2852" s="41"/>
      <c r="BV2852" s="41"/>
      <c r="BW2852" s="41"/>
      <c r="BX2852" s="41"/>
      <c r="BY2852" s="26"/>
      <c r="BZ2852" s="26"/>
      <c r="CA2852" s="26"/>
      <c r="CB2852" s="26"/>
      <c r="CC2852" s="26"/>
      <c r="CD2852" s="26"/>
      <c r="CE2852" s="26"/>
      <c r="CF2852" s="26"/>
      <c r="CG2852" s="26"/>
      <c r="CH2852" s="26"/>
      <c r="CI2852" s="26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</row>
    <row r="2853" spans="1:99" x14ac:dyDescent="0.15">
      <c r="A2853" s="1"/>
      <c r="B2853" s="1"/>
      <c r="AM2853" s="1"/>
      <c r="AW2853" s="1"/>
      <c r="AX2853" s="1"/>
      <c r="AY2853" s="24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20"/>
      <c r="BQ2853" s="41"/>
      <c r="BR2853" s="41"/>
      <c r="BS2853" s="41"/>
      <c r="BT2853" s="41"/>
      <c r="BU2853" s="41"/>
      <c r="BV2853" s="41"/>
      <c r="BW2853" s="41"/>
      <c r="BX2853" s="41"/>
      <c r="BY2853" s="26"/>
      <c r="BZ2853" s="26"/>
      <c r="CA2853" s="26"/>
      <c r="CB2853" s="26"/>
      <c r="CC2853" s="26"/>
      <c r="CD2853" s="26"/>
      <c r="CE2853" s="26"/>
      <c r="CF2853" s="26"/>
      <c r="CG2853" s="26"/>
      <c r="CH2853" s="26"/>
      <c r="CI2853" s="26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</row>
    <row r="2854" spans="1:99" x14ac:dyDescent="0.15">
      <c r="A2854" s="1"/>
      <c r="B2854" s="1"/>
      <c r="AM2854" s="1"/>
      <c r="AW2854" s="1"/>
      <c r="AX2854" s="1"/>
      <c r="AY2854" s="24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20"/>
      <c r="BQ2854" s="41"/>
      <c r="BR2854" s="41"/>
      <c r="BS2854" s="41"/>
      <c r="BT2854" s="41"/>
      <c r="BU2854" s="41"/>
      <c r="BV2854" s="41"/>
      <c r="BW2854" s="41"/>
      <c r="BX2854" s="41"/>
      <c r="BY2854" s="26"/>
      <c r="BZ2854" s="26"/>
      <c r="CA2854" s="26"/>
      <c r="CB2854" s="26"/>
      <c r="CC2854" s="26"/>
      <c r="CD2854" s="26"/>
      <c r="CE2854" s="26"/>
      <c r="CF2854" s="26"/>
      <c r="CG2854" s="26"/>
      <c r="CH2854" s="26"/>
      <c r="CI2854" s="26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</row>
    <row r="2855" spans="1:99" x14ac:dyDescent="0.15">
      <c r="A2855" s="1"/>
      <c r="B2855" s="1"/>
      <c r="AM2855" s="1"/>
      <c r="AW2855" s="1"/>
      <c r="AX2855" s="1"/>
      <c r="AY2855" s="24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20"/>
      <c r="BQ2855" s="41"/>
      <c r="BR2855" s="41"/>
      <c r="BS2855" s="41"/>
      <c r="BT2855" s="41"/>
      <c r="BU2855" s="41"/>
      <c r="BV2855" s="41"/>
      <c r="BW2855" s="41"/>
      <c r="BX2855" s="41"/>
      <c r="BY2855" s="26"/>
      <c r="BZ2855" s="26"/>
      <c r="CA2855" s="26"/>
      <c r="CB2855" s="26"/>
      <c r="CC2855" s="26"/>
      <c r="CD2855" s="26"/>
      <c r="CE2855" s="26"/>
      <c r="CF2855" s="26"/>
      <c r="CG2855" s="26"/>
      <c r="CH2855" s="26"/>
      <c r="CI2855" s="26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</row>
    <row r="2856" spans="1:99" x14ac:dyDescent="0.15">
      <c r="A2856" s="1"/>
      <c r="B2856" s="1"/>
      <c r="AM2856" s="1"/>
      <c r="AW2856" s="1"/>
      <c r="AX2856" s="1"/>
      <c r="AY2856" s="24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20"/>
      <c r="BQ2856" s="41"/>
      <c r="BR2856" s="41"/>
      <c r="BS2856" s="41"/>
      <c r="BT2856" s="41"/>
      <c r="BU2856" s="41"/>
      <c r="BV2856" s="41"/>
      <c r="BW2856" s="41"/>
      <c r="BX2856" s="41"/>
      <c r="BY2856" s="26"/>
      <c r="BZ2856" s="26"/>
      <c r="CA2856" s="26"/>
      <c r="CB2856" s="26"/>
      <c r="CC2856" s="26"/>
      <c r="CD2856" s="26"/>
      <c r="CE2856" s="26"/>
      <c r="CF2856" s="26"/>
      <c r="CG2856" s="26"/>
      <c r="CH2856" s="26"/>
      <c r="CI2856" s="26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</row>
    <row r="2857" spans="1:99" x14ac:dyDescent="0.15">
      <c r="A2857" s="1"/>
      <c r="B2857" s="1"/>
      <c r="AM2857" s="1"/>
      <c r="AW2857" s="1"/>
      <c r="AX2857" s="1"/>
      <c r="AY2857" s="24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20"/>
      <c r="BQ2857" s="41"/>
      <c r="BR2857" s="41"/>
      <c r="BS2857" s="41"/>
      <c r="BT2857" s="41"/>
      <c r="BU2857" s="41"/>
      <c r="BV2857" s="41"/>
      <c r="BW2857" s="41"/>
      <c r="BX2857" s="41"/>
      <c r="BY2857" s="26"/>
      <c r="BZ2857" s="26"/>
      <c r="CA2857" s="26"/>
      <c r="CB2857" s="26"/>
      <c r="CC2857" s="26"/>
      <c r="CD2857" s="26"/>
      <c r="CE2857" s="26"/>
      <c r="CF2857" s="26"/>
      <c r="CG2857" s="26"/>
      <c r="CH2857" s="26"/>
      <c r="CI2857" s="26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</row>
    <row r="2858" spans="1:99" x14ac:dyDescent="0.15">
      <c r="A2858" s="1"/>
      <c r="B2858" s="1"/>
      <c r="AM2858" s="1"/>
      <c r="AW2858" s="1"/>
      <c r="AX2858" s="1"/>
      <c r="AY2858" s="24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20"/>
      <c r="BQ2858" s="41"/>
      <c r="BR2858" s="41"/>
      <c r="BS2858" s="41"/>
      <c r="BT2858" s="41"/>
      <c r="BU2858" s="41"/>
      <c r="BV2858" s="41"/>
      <c r="BW2858" s="41"/>
      <c r="BX2858" s="41"/>
      <c r="BY2858" s="26"/>
      <c r="BZ2858" s="26"/>
      <c r="CA2858" s="26"/>
      <c r="CB2858" s="26"/>
      <c r="CC2858" s="26"/>
      <c r="CD2858" s="26"/>
      <c r="CE2858" s="26"/>
      <c r="CF2858" s="26"/>
      <c r="CG2858" s="26"/>
      <c r="CH2858" s="26"/>
      <c r="CI2858" s="26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</row>
    <row r="2859" spans="1:99" x14ac:dyDescent="0.15">
      <c r="A2859" s="1"/>
      <c r="B2859" s="1"/>
      <c r="AM2859" s="1"/>
      <c r="AW2859" s="1"/>
      <c r="AX2859" s="1"/>
      <c r="AY2859" s="24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20"/>
      <c r="BQ2859" s="41"/>
      <c r="BR2859" s="41"/>
      <c r="BS2859" s="41"/>
      <c r="BT2859" s="41"/>
      <c r="BU2859" s="41"/>
      <c r="BV2859" s="41"/>
      <c r="BW2859" s="41"/>
      <c r="BX2859" s="41"/>
      <c r="BY2859" s="26"/>
      <c r="BZ2859" s="26"/>
      <c r="CA2859" s="26"/>
      <c r="CB2859" s="26"/>
      <c r="CC2859" s="26"/>
      <c r="CD2859" s="26"/>
      <c r="CE2859" s="26"/>
      <c r="CF2859" s="26"/>
      <c r="CG2859" s="26"/>
      <c r="CH2859" s="26"/>
      <c r="CI2859" s="26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</row>
    <row r="2860" spans="1:99" x14ac:dyDescent="0.15">
      <c r="A2860" s="1"/>
      <c r="B2860" s="1"/>
      <c r="AM2860" s="1"/>
      <c r="AW2860" s="1"/>
      <c r="AX2860" s="1"/>
      <c r="AY2860" s="24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20"/>
      <c r="BQ2860" s="41"/>
      <c r="BR2860" s="41"/>
      <c r="BS2860" s="41"/>
      <c r="BT2860" s="41"/>
      <c r="BU2860" s="41"/>
      <c r="BV2860" s="41"/>
      <c r="BW2860" s="41"/>
      <c r="BX2860" s="41"/>
      <c r="BY2860" s="26"/>
      <c r="BZ2860" s="26"/>
      <c r="CA2860" s="26"/>
      <c r="CB2860" s="26"/>
      <c r="CC2860" s="26"/>
      <c r="CD2860" s="26"/>
      <c r="CE2860" s="26"/>
      <c r="CF2860" s="26"/>
      <c r="CG2860" s="26"/>
      <c r="CH2860" s="26"/>
      <c r="CI2860" s="26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</row>
    <row r="2861" spans="1:99" x14ac:dyDescent="0.15">
      <c r="A2861" s="1"/>
      <c r="B2861" s="1"/>
      <c r="AM2861" s="1"/>
      <c r="AW2861" s="1"/>
      <c r="AX2861" s="1"/>
      <c r="AY2861" s="24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20"/>
      <c r="BQ2861" s="41"/>
      <c r="BR2861" s="41"/>
      <c r="BS2861" s="41"/>
      <c r="BT2861" s="41"/>
      <c r="BU2861" s="41"/>
      <c r="BV2861" s="41"/>
      <c r="BW2861" s="41"/>
      <c r="BX2861" s="41"/>
      <c r="BY2861" s="26"/>
      <c r="BZ2861" s="26"/>
      <c r="CA2861" s="26"/>
      <c r="CB2861" s="26"/>
      <c r="CC2861" s="26"/>
      <c r="CD2861" s="26"/>
      <c r="CE2861" s="26"/>
      <c r="CF2861" s="26"/>
      <c r="CG2861" s="26"/>
      <c r="CH2861" s="26"/>
      <c r="CI2861" s="26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</row>
    <row r="2862" spans="1:99" x14ac:dyDescent="0.15">
      <c r="A2862" s="1"/>
      <c r="B2862" s="1"/>
      <c r="AM2862" s="1"/>
      <c r="AW2862" s="1"/>
      <c r="AX2862" s="1"/>
      <c r="AY2862" s="24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20"/>
      <c r="BQ2862" s="41"/>
      <c r="BR2862" s="41"/>
      <c r="BS2862" s="41"/>
      <c r="BT2862" s="41"/>
      <c r="BU2862" s="41"/>
      <c r="BV2862" s="41"/>
      <c r="BW2862" s="41"/>
      <c r="BX2862" s="41"/>
      <c r="BY2862" s="26"/>
      <c r="BZ2862" s="26"/>
      <c r="CA2862" s="26"/>
      <c r="CB2862" s="26"/>
      <c r="CC2862" s="26"/>
      <c r="CD2862" s="26"/>
      <c r="CE2862" s="26"/>
      <c r="CF2862" s="26"/>
      <c r="CG2862" s="26"/>
      <c r="CH2862" s="26"/>
      <c r="CI2862" s="26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</row>
    <row r="2863" spans="1:99" x14ac:dyDescent="0.15">
      <c r="A2863" s="1"/>
      <c r="B2863" s="1"/>
      <c r="AM2863" s="1"/>
      <c r="AW2863" s="1"/>
      <c r="AX2863" s="1"/>
      <c r="AY2863" s="24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20"/>
      <c r="BQ2863" s="41"/>
      <c r="BR2863" s="41"/>
      <c r="BS2863" s="41"/>
      <c r="BT2863" s="41"/>
      <c r="BU2863" s="41"/>
      <c r="BV2863" s="41"/>
      <c r="BW2863" s="41"/>
      <c r="BX2863" s="41"/>
      <c r="BY2863" s="26"/>
      <c r="BZ2863" s="26"/>
      <c r="CA2863" s="26"/>
      <c r="CB2863" s="26"/>
      <c r="CC2863" s="26"/>
      <c r="CD2863" s="26"/>
      <c r="CE2863" s="26"/>
      <c r="CF2863" s="26"/>
      <c r="CG2863" s="26"/>
      <c r="CH2863" s="26"/>
      <c r="CI2863" s="26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</row>
    <row r="2864" spans="1:99" x14ac:dyDescent="0.15">
      <c r="A2864" s="1"/>
      <c r="B2864" s="1"/>
      <c r="AM2864" s="1"/>
      <c r="AW2864" s="1"/>
      <c r="AX2864" s="1"/>
      <c r="AY2864" s="24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20"/>
      <c r="BQ2864" s="41"/>
      <c r="BR2864" s="41"/>
      <c r="BS2864" s="41"/>
      <c r="BT2864" s="41"/>
      <c r="BU2864" s="41"/>
      <c r="BV2864" s="41"/>
      <c r="BW2864" s="41"/>
      <c r="BX2864" s="41"/>
      <c r="BY2864" s="26"/>
      <c r="BZ2864" s="26"/>
      <c r="CA2864" s="26"/>
      <c r="CB2864" s="26"/>
      <c r="CC2864" s="26"/>
      <c r="CD2864" s="26"/>
      <c r="CE2864" s="26"/>
      <c r="CF2864" s="26"/>
      <c r="CG2864" s="26"/>
      <c r="CH2864" s="26"/>
      <c r="CI2864" s="26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</row>
    <row r="2865" spans="1:99" x14ac:dyDescent="0.15">
      <c r="A2865" s="1"/>
      <c r="B2865" s="1"/>
      <c r="AM2865" s="1"/>
      <c r="AW2865" s="1"/>
      <c r="AX2865" s="1"/>
      <c r="AY2865" s="24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20"/>
      <c r="BQ2865" s="41"/>
      <c r="BR2865" s="41"/>
      <c r="BS2865" s="41"/>
      <c r="BT2865" s="41"/>
      <c r="BU2865" s="41"/>
      <c r="BV2865" s="41"/>
      <c r="BW2865" s="41"/>
      <c r="BX2865" s="41"/>
      <c r="BY2865" s="26"/>
      <c r="BZ2865" s="26"/>
      <c r="CA2865" s="26"/>
      <c r="CB2865" s="26"/>
      <c r="CC2865" s="26"/>
      <c r="CD2865" s="26"/>
      <c r="CE2865" s="26"/>
      <c r="CF2865" s="26"/>
      <c r="CG2865" s="26"/>
      <c r="CH2865" s="26"/>
      <c r="CI2865" s="26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</row>
    <row r="2866" spans="1:99" x14ac:dyDescent="0.15">
      <c r="A2866" s="1"/>
      <c r="B2866" s="1"/>
      <c r="AM2866" s="1"/>
      <c r="AW2866" s="1"/>
      <c r="AX2866" s="1"/>
      <c r="AY2866" s="24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20"/>
      <c r="BQ2866" s="41"/>
      <c r="BR2866" s="41"/>
      <c r="BS2866" s="41"/>
      <c r="BT2866" s="41"/>
      <c r="BU2866" s="41"/>
      <c r="BV2866" s="41"/>
      <c r="BW2866" s="41"/>
      <c r="BX2866" s="41"/>
      <c r="BY2866" s="26"/>
      <c r="BZ2866" s="26"/>
      <c r="CA2866" s="26"/>
      <c r="CB2866" s="26"/>
      <c r="CC2866" s="26"/>
      <c r="CD2866" s="26"/>
      <c r="CE2866" s="26"/>
      <c r="CF2866" s="26"/>
      <c r="CG2866" s="26"/>
      <c r="CH2866" s="26"/>
      <c r="CI2866" s="26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</row>
    <row r="2867" spans="1:99" x14ac:dyDescent="0.15">
      <c r="A2867" s="1"/>
      <c r="B2867" s="1"/>
      <c r="AM2867" s="1"/>
      <c r="AW2867" s="1"/>
      <c r="AX2867" s="1"/>
      <c r="AY2867" s="24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20"/>
      <c r="BQ2867" s="41"/>
      <c r="BR2867" s="41"/>
      <c r="BS2867" s="41"/>
      <c r="BT2867" s="41"/>
      <c r="BU2867" s="41"/>
      <c r="BV2867" s="41"/>
      <c r="BW2867" s="41"/>
      <c r="BX2867" s="41"/>
      <c r="BY2867" s="26"/>
      <c r="BZ2867" s="26"/>
      <c r="CA2867" s="26"/>
      <c r="CB2867" s="26"/>
      <c r="CC2867" s="26"/>
      <c r="CD2867" s="26"/>
      <c r="CE2867" s="26"/>
      <c r="CF2867" s="26"/>
      <c r="CG2867" s="26"/>
      <c r="CH2867" s="26"/>
      <c r="CI2867" s="26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</row>
    <row r="2868" spans="1:99" x14ac:dyDescent="0.15">
      <c r="A2868" s="1"/>
      <c r="B2868" s="1"/>
      <c r="AM2868" s="1"/>
      <c r="AW2868" s="1"/>
      <c r="AX2868" s="1"/>
      <c r="AY2868" s="24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20"/>
      <c r="BQ2868" s="41"/>
      <c r="BR2868" s="41"/>
      <c r="BS2868" s="41"/>
      <c r="BT2868" s="41"/>
      <c r="BU2868" s="41"/>
      <c r="BV2868" s="41"/>
      <c r="BW2868" s="41"/>
      <c r="BX2868" s="41"/>
      <c r="BY2868" s="26"/>
      <c r="BZ2868" s="26"/>
      <c r="CA2868" s="26"/>
      <c r="CB2868" s="26"/>
      <c r="CC2868" s="26"/>
      <c r="CD2868" s="26"/>
      <c r="CE2868" s="26"/>
      <c r="CF2868" s="26"/>
      <c r="CG2868" s="26"/>
      <c r="CH2868" s="26"/>
      <c r="CI2868" s="26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</row>
    <row r="2869" spans="1:99" x14ac:dyDescent="0.15">
      <c r="A2869" s="1"/>
      <c r="B2869" s="1"/>
      <c r="AM2869" s="1"/>
      <c r="AW2869" s="1"/>
      <c r="AX2869" s="1"/>
      <c r="AY2869" s="24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20"/>
      <c r="BQ2869" s="41"/>
      <c r="BR2869" s="41"/>
      <c r="BS2869" s="41"/>
      <c r="BT2869" s="41"/>
      <c r="BU2869" s="41"/>
      <c r="BV2869" s="41"/>
      <c r="BW2869" s="41"/>
      <c r="BX2869" s="41"/>
      <c r="BY2869" s="26"/>
      <c r="BZ2869" s="26"/>
      <c r="CA2869" s="26"/>
      <c r="CB2869" s="26"/>
      <c r="CC2869" s="26"/>
      <c r="CD2869" s="26"/>
      <c r="CE2869" s="26"/>
      <c r="CF2869" s="26"/>
      <c r="CG2869" s="26"/>
      <c r="CH2869" s="26"/>
      <c r="CI2869" s="26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</row>
    <row r="2870" spans="1:99" x14ac:dyDescent="0.15">
      <c r="A2870" s="1"/>
      <c r="B2870" s="1"/>
      <c r="AM2870" s="1"/>
      <c r="AW2870" s="1"/>
      <c r="AX2870" s="1"/>
      <c r="AY2870" s="24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20"/>
      <c r="BQ2870" s="41"/>
      <c r="BR2870" s="41"/>
      <c r="BS2870" s="41"/>
      <c r="BT2870" s="41"/>
      <c r="BU2870" s="41"/>
      <c r="BV2870" s="41"/>
      <c r="BW2870" s="41"/>
      <c r="BX2870" s="41"/>
      <c r="BY2870" s="26"/>
      <c r="BZ2870" s="26"/>
      <c r="CA2870" s="26"/>
      <c r="CB2870" s="26"/>
      <c r="CC2870" s="26"/>
      <c r="CD2870" s="26"/>
      <c r="CE2870" s="26"/>
      <c r="CF2870" s="26"/>
      <c r="CG2870" s="26"/>
      <c r="CH2870" s="26"/>
      <c r="CI2870" s="26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</row>
    <row r="2871" spans="1:99" x14ac:dyDescent="0.15">
      <c r="A2871" s="1"/>
      <c r="B2871" s="1"/>
      <c r="AM2871" s="1"/>
      <c r="AW2871" s="1"/>
      <c r="AX2871" s="1"/>
      <c r="AY2871" s="24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20"/>
      <c r="BQ2871" s="41"/>
      <c r="BR2871" s="41"/>
      <c r="BS2871" s="41"/>
      <c r="BT2871" s="41"/>
      <c r="BU2871" s="41"/>
      <c r="BV2871" s="41"/>
      <c r="BW2871" s="41"/>
      <c r="BX2871" s="41"/>
      <c r="BY2871" s="26"/>
      <c r="BZ2871" s="26"/>
      <c r="CA2871" s="26"/>
      <c r="CB2871" s="26"/>
      <c r="CC2871" s="26"/>
      <c r="CD2871" s="26"/>
      <c r="CE2871" s="26"/>
      <c r="CF2871" s="26"/>
      <c r="CG2871" s="26"/>
      <c r="CH2871" s="26"/>
      <c r="CI2871" s="26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</row>
    <row r="2872" spans="1:99" x14ac:dyDescent="0.15">
      <c r="A2872" s="1"/>
      <c r="B2872" s="1"/>
      <c r="AM2872" s="1"/>
      <c r="AW2872" s="1"/>
      <c r="AX2872" s="1"/>
      <c r="AY2872" s="24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20"/>
      <c r="BQ2872" s="41"/>
      <c r="BR2872" s="41"/>
      <c r="BS2872" s="41"/>
      <c r="BT2872" s="41"/>
      <c r="BU2872" s="41"/>
      <c r="BV2872" s="41"/>
      <c r="BW2872" s="41"/>
      <c r="BX2872" s="41"/>
      <c r="BY2872" s="26"/>
      <c r="BZ2872" s="26"/>
      <c r="CA2872" s="26"/>
      <c r="CB2872" s="26"/>
      <c r="CC2872" s="26"/>
      <c r="CD2872" s="26"/>
      <c r="CE2872" s="26"/>
      <c r="CF2872" s="26"/>
      <c r="CG2872" s="26"/>
      <c r="CH2872" s="26"/>
      <c r="CI2872" s="26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</row>
    <row r="2873" spans="1:99" x14ac:dyDescent="0.15">
      <c r="A2873" s="1"/>
      <c r="B2873" s="1"/>
      <c r="AM2873" s="1"/>
      <c r="AW2873" s="1"/>
      <c r="AX2873" s="1"/>
      <c r="AY2873" s="24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20"/>
      <c r="BQ2873" s="41"/>
      <c r="BR2873" s="41"/>
      <c r="BS2873" s="41"/>
      <c r="BT2873" s="41"/>
      <c r="BU2873" s="41"/>
      <c r="BV2873" s="41"/>
      <c r="BW2873" s="41"/>
      <c r="BX2873" s="41"/>
      <c r="BY2873" s="26"/>
      <c r="BZ2873" s="26"/>
      <c r="CA2873" s="26"/>
      <c r="CB2873" s="26"/>
      <c r="CC2873" s="26"/>
      <c r="CD2873" s="26"/>
      <c r="CE2873" s="26"/>
      <c r="CF2873" s="26"/>
      <c r="CG2873" s="26"/>
      <c r="CH2873" s="26"/>
      <c r="CI2873" s="26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</row>
    <row r="2874" spans="1:99" x14ac:dyDescent="0.15">
      <c r="A2874" s="1"/>
      <c r="B2874" s="1"/>
      <c r="AM2874" s="1"/>
      <c r="AW2874" s="1"/>
      <c r="AX2874" s="1"/>
      <c r="AY2874" s="24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20"/>
      <c r="BQ2874" s="41"/>
      <c r="BR2874" s="41"/>
      <c r="BS2874" s="41"/>
      <c r="BT2874" s="41"/>
      <c r="BU2874" s="41"/>
      <c r="BV2874" s="41"/>
      <c r="BW2874" s="41"/>
      <c r="BX2874" s="41"/>
      <c r="BY2874" s="26"/>
      <c r="BZ2874" s="26"/>
      <c r="CA2874" s="26"/>
      <c r="CB2874" s="26"/>
      <c r="CC2874" s="26"/>
      <c r="CD2874" s="26"/>
      <c r="CE2874" s="26"/>
      <c r="CF2874" s="26"/>
      <c r="CG2874" s="26"/>
      <c r="CH2874" s="26"/>
      <c r="CI2874" s="26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</row>
    <row r="2875" spans="1:99" x14ac:dyDescent="0.15">
      <c r="A2875" s="1"/>
      <c r="B2875" s="1"/>
      <c r="AM2875" s="1"/>
      <c r="AW2875" s="1"/>
      <c r="AX2875" s="1"/>
      <c r="AY2875" s="24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20"/>
      <c r="BQ2875" s="41"/>
      <c r="BR2875" s="41"/>
      <c r="BS2875" s="41"/>
      <c r="BT2875" s="41"/>
      <c r="BU2875" s="41"/>
      <c r="BV2875" s="41"/>
      <c r="BW2875" s="41"/>
      <c r="BX2875" s="41"/>
      <c r="BY2875" s="26"/>
      <c r="BZ2875" s="26"/>
      <c r="CA2875" s="26"/>
      <c r="CB2875" s="26"/>
      <c r="CC2875" s="26"/>
      <c r="CD2875" s="26"/>
      <c r="CE2875" s="26"/>
      <c r="CF2875" s="26"/>
      <c r="CG2875" s="26"/>
      <c r="CH2875" s="26"/>
      <c r="CI2875" s="26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</row>
    <row r="2876" spans="1:99" x14ac:dyDescent="0.15">
      <c r="A2876" s="1"/>
      <c r="B2876" s="1"/>
      <c r="AM2876" s="1"/>
      <c r="AW2876" s="1"/>
      <c r="AX2876" s="1"/>
      <c r="AY2876" s="24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20"/>
      <c r="BQ2876" s="41"/>
      <c r="BR2876" s="41"/>
      <c r="BS2876" s="41"/>
      <c r="BT2876" s="41"/>
      <c r="BU2876" s="41"/>
      <c r="BV2876" s="41"/>
      <c r="BW2876" s="41"/>
      <c r="BX2876" s="41"/>
      <c r="BY2876" s="26"/>
      <c r="BZ2876" s="26"/>
      <c r="CA2876" s="26"/>
      <c r="CB2876" s="26"/>
      <c r="CC2876" s="26"/>
      <c r="CD2876" s="26"/>
      <c r="CE2876" s="26"/>
      <c r="CF2876" s="26"/>
      <c r="CG2876" s="26"/>
      <c r="CH2876" s="26"/>
      <c r="CI2876" s="26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</row>
    <row r="2877" spans="1:99" x14ac:dyDescent="0.15">
      <c r="A2877" s="1"/>
      <c r="B2877" s="1"/>
      <c r="AM2877" s="1"/>
      <c r="AW2877" s="1"/>
      <c r="AX2877" s="1"/>
      <c r="AY2877" s="24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20"/>
      <c r="BQ2877" s="41"/>
      <c r="BR2877" s="41"/>
      <c r="BS2877" s="41"/>
      <c r="BT2877" s="41"/>
      <c r="BU2877" s="41"/>
      <c r="BV2877" s="41"/>
      <c r="BW2877" s="41"/>
      <c r="BX2877" s="41"/>
      <c r="BY2877" s="26"/>
      <c r="BZ2877" s="26"/>
      <c r="CA2877" s="26"/>
      <c r="CB2877" s="26"/>
      <c r="CC2877" s="26"/>
      <c r="CD2877" s="26"/>
      <c r="CE2877" s="26"/>
      <c r="CF2877" s="26"/>
      <c r="CG2877" s="26"/>
      <c r="CH2877" s="26"/>
      <c r="CI2877" s="26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</row>
    <row r="2878" spans="1:99" x14ac:dyDescent="0.15">
      <c r="A2878" s="1"/>
      <c r="B2878" s="1"/>
      <c r="AM2878" s="1"/>
      <c r="AW2878" s="1"/>
      <c r="AX2878" s="1"/>
      <c r="AY2878" s="24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20"/>
      <c r="BQ2878" s="41"/>
      <c r="BR2878" s="41"/>
      <c r="BS2878" s="41"/>
      <c r="BT2878" s="41"/>
      <c r="BU2878" s="41"/>
      <c r="BV2878" s="41"/>
      <c r="BW2878" s="41"/>
      <c r="BX2878" s="41"/>
      <c r="BY2878" s="26"/>
      <c r="BZ2878" s="26"/>
      <c r="CA2878" s="26"/>
      <c r="CB2878" s="26"/>
      <c r="CC2878" s="26"/>
      <c r="CD2878" s="26"/>
      <c r="CE2878" s="26"/>
      <c r="CF2878" s="26"/>
      <c r="CG2878" s="26"/>
      <c r="CH2878" s="26"/>
      <c r="CI2878" s="26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</row>
    <row r="2879" spans="1:99" x14ac:dyDescent="0.15">
      <c r="A2879" s="1"/>
      <c r="B2879" s="1"/>
      <c r="AM2879" s="1"/>
      <c r="AW2879" s="1"/>
      <c r="AX2879" s="1"/>
      <c r="AY2879" s="24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20"/>
      <c r="BQ2879" s="41"/>
      <c r="BR2879" s="41"/>
      <c r="BS2879" s="41"/>
      <c r="BT2879" s="41"/>
      <c r="BU2879" s="41"/>
      <c r="BV2879" s="41"/>
      <c r="BW2879" s="41"/>
      <c r="BX2879" s="41"/>
      <c r="BY2879" s="26"/>
      <c r="BZ2879" s="26"/>
      <c r="CA2879" s="26"/>
      <c r="CB2879" s="26"/>
      <c r="CC2879" s="26"/>
      <c r="CD2879" s="26"/>
      <c r="CE2879" s="26"/>
      <c r="CF2879" s="26"/>
      <c r="CG2879" s="26"/>
      <c r="CH2879" s="26"/>
      <c r="CI2879" s="26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</row>
    <row r="2880" spans="1:99" x14ac:dyDescent="0.15">
      <c r="A2880" s="1"/>
      <c r="B2880" s="1"/>
      <c r="AM2880" s="1"/>
      <c r="AW2880" s="1"/>
      <c r="AX2880" s="1"/>
      <c r="AY2880" s="24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20"/>
      <c r="BQ2880" s="41"/>
      <c r="BR2880" s="41"/>
      <c r="BS2880" s="41"/>
      <c r="BT2880" s="41"/>
      <c r="BU2880" s="41"/>
      <c r="BV2880" s="41"/>
      <c r="BW2880" s="41"/>
      <c r="BX2880" s="41"/>
      <c r="BY2880" s="26"/>
      <c r="BZ2880" s="26"/>
      <c r="CA2880" s="26"/>
      <c r="CB2880" s="26"/>
      <c r="CC2880" s="26"/>
      <c r="CD2880" s="26"/>
      <c r="CE2880" s="26"/>
      <c r="CF2880" s="26"/>
      <c r="CG2880" s="26"/>
      <c r="CH2880" s="26"/>
      <c r="CI2880" s="26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</row>
    <row r="2881" spans="1:99" x14ac:dyDescent="0.15">
      <c r="A2881" s="1"/>
      <c r="B2881" s="1"/>
      <c r="AM2881" s="1"/>
      <c r="AW2881" s="1"/>
      <c r="AX2881" s="1"/>
      <c r="AY2881" s="24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20"/>
      <c r="BQ2881" s="41"/>
      <c r="BR2881" s="41"/>
      <c r="BS2881" s="41"/>
      <c r="BT2881" s="41"/>
      <c r="BU2881" s="41"/>
      <c r="BV2881" s="41"/>
      <c r="BW2881" s="41"/>
      <c r="BX2881" s="41"/>
      <c r="BY2881" s="26"/>
      <c r="BZ2881" s="26"/>
      <c r="CA2881" s="26"/>
      <c r="CB2881" s="26"/>
      <c r="CC2881" s="26"/>
      <c r="CD2881" s="26"/>
      <c r="CE2881" s="26"/>
      <c r="CF2881" s="26"/>
      <c r="CG2881" s="26"/>
      <c r="CH2881" s="26"/>
      <c r="CI2881" s="26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</row>
    <row r="2882" spans="1:99" x14ac:dyDescent="0.15">
      <c r="A2882" s="1"/>
      <c r="B2882" s="1"/>
      <c r="AM2882" s="1"/>
      <c r="AW2882" s="1"/>
      <c r="AX2882" s="1"/>
      <c r="AY2882" s="24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20"/>
      <c r="BQ2882" s="41"/>
      <c r="BR2882" s="41"/>
      <c r="BS2882" s="41"/>
      <c r="BT2882" s="41"/>
      <c r="BU2882" s="41"/>
      <c r="BV2882" s="41"/>
      <c r="BW2882" s="41"/>
      <c r="BX2882" s="41"/>
      <c r="BY2882" s="26"/>
      <c r="BZ2882" s="26"/>
      <c r="CA2882" s="26"/>
      <c r="CB2882" s="26"/>
      <c r="CC2882" s="26"/>
      <c r="CD2882" s="26"/>
      <c r="CE2882" s="26"/>
      <c r="CF2882" s="26"/>
      <c r="CG2882" s="26"/>
      <c r="CH2882" s="26"/>
      <c r="CI2882" s="26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</row>
    <row r="2883" spans="1:99" x14ac:dyDescent="0.15">
      <c r="A2883" s="1"/>
      <c r="B2883" s="1"/>
      <c r="AM2883" s="1"/>
      <c r="AW2883" s="1"/>
      <c r="AX2883" s="1"/>
      <c r="AY2883" s="24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20"/>
      <c r="BQ2883" s="41"/>
      <c r="BR2883" s="41"/>
      <c r="BS2883" s="41"/>
      <c r="BT2883" s="41"/>
      <c r="BU2883" s="41"/>
      <c r="BV2883" s="41"/>
      <c r="BW2883" s="41"/>
      <c r="BX2883" s="41"/>
      <c r="BY2883" s="26"/>
      <c r="BZ2883" s="26"/>
      <c r="CA2883" s="26"/>
      <c r="CB2883" s="26"/>
      <c r="CC2883" s="26"/>
      <c r="CD2883" s="26"/>
      <c r="CE2883" s="26"/>
      <c r="CF2883" s="26"/>
      <c r="CG2883" s="26"/>
      <c r="CH2883" s="26"/>
      <c r="CI2883" s="26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</row>
    <row r="2884" spans="1:99" x14ac:dyDescent="0.15">
      <c r="A2884" s="1"/>
      <c r="B2884" s="1"/>
      <c r="AM2884" s="1"/>
      <c r="AW2884" s="1"/>
      <c r="AX2884" s="1"/>
      <c r="AY2884" s="24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20"/>
      <c r="BQ2884" s="41"/>
      <c r="BR2884" s="41"/>
      <c r="BS2884" s="41"/>
      <c r="BT2884" s="41"/>
      <c r="BU2884" s="41"/>
      <c r="BV2884" s="41"/>
      <c r="BW2884" s="41"/>
      <c r="BX2884" s="41"/>
      <c r="BY2884" s="26"/>
      <c r="BZ2884" s="26"/>
      <c r="CA2884" s="26"/>
      <c r="CB2884" s="26"/>
      <c r="CC2884" s="26"/>
      <c r="CD2884" s="26"/>
      <c r="CE2884" s="26"/>
      <c r="CF2884" s="26"/>
      <c r="CG2884" s="26"/>
      <c r="CH2884" s="26"/>
      <c r="CI2884" s="26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</row>
    <row r="2885" spans="1:99" x14ac:dyDescent="0.15">
      <c r="A2885" s="1"/>
      <c r="B2885" s="1"/>
      <c r="AM2885" s="1"/>
      <c r="AW2885" s="1"/>
      <c r="AX2885" s="1"/>
      <c r="AY2885" s="24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20"/>
      <c r="BQ2885" s="41"/>
      <c r="BR2885" s="41"/>
      <c r="BS2885" s="41"/>
      <c r="BT2885" s="41"/>
      <c r="BU2885" s="41"/>
      <c r="BV2885" s="41"/>
      <c r="BW2885" s="41"/>
      <c r="BX2885" s="41"/>
      <c r="BY2885" s="26"/>
      <c r="BZ2885" s="26"/>
      <c r="CA2885" s="26"/>
      <c r="CB2885" s="26"/>
      <c r="CC2885" s="26"/>
      <c r="CD2885" s="26"/>
      <c r="CE2885" s="26"/>
      <c r="CF2885" s="26"/>
      <c r="CG2885" s="26"/>
      <c r="CH2885" s="26"/>
      <c r="CI2885" s="26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</row>
    <row r="2886" spans="1:99" x14ac:dyDescent="0.15">
      <c r="A2886" s="1"/>
      <c r="B2886" s="1"/>
      <c r="AM2886" s="1"/>
      <c r="AW2886" s="1"/>
      <c r="AX2886" s="1"/>
      <c r="AY2886" s="24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20"/>
      <c r="BQ2886" s="41"/>
      <c r="BR2886" s="41"/>
      <c r="BS2886" s="41"/>
      <c r="BT2886" s="41"/>
      <c r="BU2886" s="41"/>
      <c r="BV2886" s="41"/>
      <c r="BW2886" s="41"/>
      <c r="BX2886" s="41"/>
      <c r="BY2886" s="26"/>
      <c r="BZ2886" s="26"/>
      <c r="CA2886" s="26"/>
      <c r="CB2886" s="26"/>
      <c r="CC2886" s="26"/>
      <c r="CD2886" s="26"/>
      <c r="CE2886" s="26"/>
      <c r="CF2886" s="26"/>
      <c r="CG2886" s="26"/>
      <c r="CH2886" s="26"/>
      <c r="CI2886" s="26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</row>
    <row r="2887" spans="1:99" x14ac:dyDescent="0.15">
      <c r="A2887" s="1"/>
      <c r="B2887" s="1"/>
      <c r="AM2887" s="1"/>
      <c r="AW2887" s="1"/>
      <c r="AX2887" s="1"/>
      <c r="AY2887" s="24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20"/>
      <c r="BQ2887" s="41"/>
      <c r="BR2887" s="41"/>
      <c r="BS2887" s="41"/>
      <c r="BT2887" s="41"/>
      <c r="BU2887" s="41"/>
      <c r="BV2887" s="41"/>
      <c r="BW2887" s="41"/>
      <c r="BX2887" s="41"/>
      <c r="BY2887" s="26"/>
      <c r="BZ2887" s="26"/>
      <c r="CA2887" s="26"/>
      <c r="CB2887" s="26"/>
      <c r="CC2887" s="26"/>
      <c r="CD2887" s="26"/>
      <c r="CE2887" s="26"/>
      <c r="CF2887" s="26"/>
      <c r="CG2887" s="26"/>
      <c r="CH2887" s="26"/>
      <c r="CI2887" s="26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</row>
    <row r="2888" spans="1:99" x14ac:dyDescent="0.15">
      <c r="A2888" s="1"/>
      <c r="B2888" s="1"/>
      <c r="AM2888" s="1"/>
      <c r="AW2888" s="1"/>
      <c r="AX2888" s="1"/>
      <c r="AY2888" s="24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20"/>
      <c r="BQ2888" s="41"/>
      <c r="BR2888" s="41"/>
      <c r="BS2888" s="41"/>
      <c r="BT2888" s="41"/>
      <c r="BU2888" s="41"/>
      <c r="BV2888" s="41"/>
      <c r="BW2888" s="41"/>
      <c r="BX2888" s="41"/>
      <c r="BY2888" s="26"/>
      <c r="BZ2888" s="26"/>
      <c r="CA2888" s="26"/>
      <c r="CB2888" s="26"/>
      <c r="CC2888" s="26"/>
      <c r="CD2888" s="26"/>
      <c r="CE2888" s="26"/>
      <c r="CF2888" s="26"/>
      <c r="CG2888" s="26"/>
      <c r="CH2888" s="26"/>
      <c r="CI2888" s="26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</row>
    <row r="2889" spans="1:99" x14ac:dyDescent="0.15">
      <c r="A2889" s="1"/>
      <c r="B2889" s="1"/>
      <c r="AM2889" s="1"/>
      <c r="AW2889" s="1"/>
      <c r="AX2889" s="1"/>
      <c r="AY2889" s="24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20"/>
      <c r="BQ2889" s="41"/>
      <c r="BR2889" s="41"/>
      <c r="BS2889" s="41"/>
      <c r="BT2889" s="41"/>
      <c r="BU2889" s="41"/>
      <c r="BV2889" s="41"/>
      <c r="BW2889" s="41"/>
      <c r="BX2889" s="41"/>
      <c r="BY2889" s="26"/>
      <c r="BZ2889" s="26"/>
      <c r="CA2889" s="26"/>
      <c r="CB2889" s="26"/>
      <c r="CC2889" s="26"/>
      <c r="CD2889" s="26"/>
      <c r="CE2889" s="26"/>
      <c r="CF2889" s="26"/>
      <c r="CG2889" s="26"/>
      <c r="CH2889" s="26"/>
      <c r="CI2889" s="26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</row>
    <row r="2890" spans="1:99" x14ac:dyDescent="0.15">
      <c r="A2890" s="1"/>
      <c r="B2890" s="1"/>
      <c r="AM2890" s="1"/>
      <c r="AW2890" s="1"/>
      <c r="AX2890" s="1"/>
      <c r="AY2890" s="24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20"/>
      <c r="BQ2890" s="41"/>
      <c r="BR2890" s="41"/>
      <c r="BS2890" s="41"/>
      <c r="BT2890" s="41"/>
      <c r="BU2890" s="41"/>
      <c r="BV2890" s="41"/>
      <c r="BW2890" s="41"/>
      <c r="BX2890" s="41"/>
      <c r="BY2890" s="26"/>
      <c r="BZ2890" s="26"/>
      <c r="CA2890" s="26"/>
      <c r="CB2890" s="26"/>
      <c r="CC2890" s="26"/>
      <c r="CD2890" s="26"/>
      <c r="CE2890" s="26"/>
      <c r="CF2890" s="26"/>
      <c r="CG2890" s="26"/>
      <c r="CH2890" s="26"/>
      <c r="CI2890" s="26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</row>
    <row r="2891" spans="1:99" x14ac:dyDescent="0.15">
      <c r="A2891" s="1"/>
      <c r="B2891" s="1"/>
      <c r="AM2891" s="1"/>
      <c r="AW2891" s="1"/>
      <c r="AX2891" s="1"/>
      <c r="AY2891" s="24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20"/>
      <c r="BQ2891" s="41"/>
      <c r="BR2891" s="41"/>
      <c r="BS2891" s="41"/>
      <c r="BT2891" s="41"/>
      <c r="BU2891" s="41"/>
      <c r="BV2891" s="41"/>
      <c r="BW2891" s="41"/>
      <c r="BX2891" s="41"/>
      <c r="BY2891" s="26"/>
      <c r="BZ2891" s="26"/>
      <c r="CA2891" s="26"/>
      <c r="CB2891" s="26"/>
      <c r="CC2891" s="26"/>
      <c r="CD2891" s="26"/>
      <c r="CE2891" s="26"/>
      <c r="CF2891" s="26"/>
      <c r="CG2891" s="26"/>
      <c r="CH2891" s="26"/>
      <c r="CI2891" s="26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</row>
    <row r="2892" spans="1:99" x14ac:dyDescent="0.15">
      <c r="A2892" s="1"/>
      <c r="B2892" s="1"/>
      <c r="AM2892" s="1"/>
      <c r="AW2892" s="1"/>
      <c r="AX2892" s="1"/>
      <c r="AY2892" s="24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20"/>
      <c r="BQ2892" s="41"/>
      <c r="BR2892" s="41"/>
      <c r="BS2892" s="41"/>
      <c r="BT2892" s="41"/>
      <c r="BU2892" s="41"/>
      <c r="BV2892" s="41"/>
      <c r="BW2892" s="41"/>
      <c r="BX2892" s="41"/>
      <c r="BY2892" s="26"/>
      <c r="BZ2892" s="26"/>
      <c r="CA2892" s="26"/>
      <c r="CB2892" s="26"/>
      <c r="CC2892" s="26"/>
      <c r="CD2892" s="26"/>
      <c r="CE2892" s="26"/>
      <c r="CF2892" s="26"/>
      <c r="CG2892" s="26"/>
      <c r="CH2892" s="26"/>
      <c r="CI2892" s="26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</row>
    <row r="2893" spans="1:99" x14ac:dyDescent="0.15">
      <c r="A2893" s="1"/>
      <c r="B2893" s="1"/>
      <c r="AM2893" s="1"/>
      <c r="AW2893" s="1"/>
      <c r="AX2893" s="1"/>
      <c r="AY2893" s="24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20"/>
      <c r="BQ2893" s="41"/>
      <c r="BR2893" s="41"/>
      <c r="BS2893" s="41"/>
      <c r="BT2893" s="41"/>
      <c r="BU2893" s="41"/>
      <c r="BV2893" s="41"/>
      <c r="BW2893" s="41"/>
      <c r="BX2893" s="41"/>
      <c r="BY2893" s="26"/>
      <c r="BZ2893" s="26"/>
      <c r="CA2893" s="26"/>
      <c r="CB2893" s="26"/>
      <c r="CC2893" s="26"/>
      <c r="CD2893" s="26"/>
      <c r="CE2893" s="26"/>
      <c r="CF2893" s="26"/>
      <c r="CG2893" s="26"/>
      <c r="CH2893" s="26"/>
      <c r="CI2893" s="26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</row>
    <row r="2894" spans="1:99" x14ac:dyDescent="0.15">
      <c r="A2894" s="1"/>
      <c r="B2894" s="1"/>
      <c r="AM2894" s="1"/>
      <c r="AW2894" s="1"/>
      <c r="AX2894" s="1"/>
      <c r="AY2894" s="24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20"/>
      <c r="BQ2894" s="41"/>
      <c r="BR2894" s="41"/>
      <c r="BS2894" s="41"/>
      <c r="BT2894" s="41"/>
      <c r="BU2894" s="41"/>
      <c r="BV2894" s="41"/>
      <c r="BW2894" s="41"/>
      <c r="BX2894" s="41"/>
      <c r="BY2894" s="26"/>
      <c r="BZ2894" s="26"/>
      <c r="CA2894" s="26"/>
      <c r="CB2894" s="26"/>
      <c r="CC2894" s="26"/>
      <c r="CD2894" s="26"/>
      <c r="CE2894" s="26"/>
      <c r="CF2894" s="26"/>
      <c r="CG2894" s="26"/>
      <c r="CH2894" s="26"/>
      <c r="CI2894" s="26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</row>
    <row r="2895" spans="1:99" x14ac:dyDescent="0.15">
      <c r="A2895" s="1"/>
      <c r="B2895" s="1"/>
      <c r="AM2895" s="1"/>
      <c r="AW2895" s="1"/>
      <c r="AX2895" s="1"/>
      <c r="AY2895" s="24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20"/>
      <c r="BQ2895" s="41"/>
      <c r="BR2895" s="41"/>
      <c r="BS2895" s="41"/>
      <c r="BT2895" s="41"/>
      <c r="BU2895" s="41"/>
      <c r="BV2895" s="41"/>
      <c r="BW2895" s="41"/>
      <c r="BX2895" s="41"/>
      <c r="BY2895" s="26"/>
      <c r="BZ2895" s="26"/>
      <c r="CA2895" s="26"/>
      <c r="CB2895" s="26"/>
      <c r="CC2895" s="26"/>
      <c r="CD2895" s="26"/>
      <c r="CE2895" s="26"/>
      <c r="CF2895" s="26"/>
      <c r="CG2895" s="26"/>
      <c r="CH2895" s="26"/>
      <c r="CI2895" s="26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</row>
    <row r="2896" spans="1:99" x14ac:dyDescent="0.15">
      <c r="A2896" s="1"/>
      <c r="B2896" s="1"/>
      <c r="AM2896" s="1"/>
      <c r="AW2896" s="1"/>
      <c r="AX2896" s="1"/>
      <c r="AY2896" s="24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20"/>
      <c r="BQ2896" s="41"/>
      <c r="BR2896" s="41"/>
      <c r="BS2896" s="41"/>
      <c r="BT2896" s="41"/>
      <c r="BU2896" s="41"/>
      <c r="BV2896" s="41"/>
      <c r="BW2896" s="41"/>
      <c r="BX2896" s="41"/>
      <c r="BY2896" s="26"/>
      <c r="BZ2896" s="26"/>
      <c r="CA2896" s="26"/>
      <c r="CB2896" s="26"/>
      <c r="CC2896" s="26"/>
      <c r="CD2896" s="26"/>
      <c r="CE2896" s="26"/>
      <c r="CF2896" s="26"/>
      <c r="CG2896" s="26"/>
      <c r="CH2896" s="26"/>
      <c r="CI2896" s="26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</row>
    <row r="2897" spans="1:99" x14ac:dyDescent="0.15">
      <c r="A2897" s="1"/>
      <c r="B2897" s="1"/>
      <c r="AM2897" s="1"/>
      <c r="AW2897" s="1"/>
      <c r="AX2897" s="1"/>
      <c r="AY2897" s="24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20"/>
      <c r="BQ2897" s="41"/>
      <c r="BR2897" s="41"/>
      <c r="BS2897" s="41"/>
      <c r="BT2897" s="41"/>
      <c r="BU2897" s="41"/>
      <c r="BV2897" s="41"/>
      <c r="BW2897" s="41"/>
      <c r="BX2897" s="41"/>
      <c r="BY2897" s="26"/>
      <c r="BZ2897" s="26"/>
      <c r="CA2897" s="26"/>
      <c r="CB2897" s="26"/>
      <c r="CC2897" s="26"/>
      <c r="CD2897" s="26"/>
      <c r="CE2897" s="26"/>
      <c r="CF2897" s="26"/>
      <c r="CG2897" s="26"/>
      <c r="CH2897" s="26"/>
      <c r="CI2897" s="26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</row>
    <row r="2898" spans="1:99" x14ac:dyDescent="0.15">
      <c r="A2898" s="1"/>
      <c r="B2898" s="1"/>
      <c r="AM2898" s="1"/>
      <c r="AW2898" s="1"/>
      <c r="AX2898" s="1"/>
      <c r="AY2898" s="24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20"/>
      <c r="BQ2898" s="41"/>
      <c r="BR2898" s="41"/>
      <c r="BS2898" s="41"/>
      <c r="BT2898" s="41"/>
      <c r="BU2898" s="41"/>
      <c r="BV2898" s="41"/>
      <c r="BW2898" s="41"/>
      <c r="BX2898" s="41"/>
      <c r="BY2898" s="26"/>
      <c r="BZ2898" s="26"/>
      <c r="CA2898" s="26"/>
      <c r="CB2898" s="26"/>
      <c r="CC2898" s="26"/>
      <c r="CD2898" s="26"/>
      <c r="CE2898" s="26"/>
      <c r="CF2898" s="26"/>
      <c r="CG2898" s="26"/>
      <c r="CH2898" s="26"/>
      <c r="CI2898" s="26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</row>
    <row r="2899" spans="1:99" x14ac:dyDescent="0.15">
      <c r="A2899" s="1"/>
      <c r="B2899" s="1"/>
      <c r="AM2899" s="1"/>
      <c r="AW2899" s="1"/>
      <c r="AX2899" s="1"/>
      <c r="AY2899" s="24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20"/>
      <c r="BQ2899" s="41"/>
      <c r="BR2899" s="41"/>
      <c r="BS2899" s="41"/>
      <c r="BT2899" s="41"/>
      <c r="BU2899" s="41"/>
      <c r="BV2899" s="41"/>
      <c r="BW2899" s="41"/>
      <c r="BX2899" s="41"/>
      <c r="BY2899" s="26"/>
      <c r="BZ2899" s="26"/>
      <c r="CA2899" s="26"/>
      <c r="CB2899" s="26"/>
      <c r="CC2899" s="26"/>
      <c r="CD2899" s="26"/>
      <c r="CE2899" s="26"/>
      <c r="CF2899" s="26"/>
      <c r="CG2899" s="26"/>
      <c r="CH2899" s="26"/>
      <c r="CI2899" s="26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</row>
    <row r="2900" spans="1:99" x14ac:dyDescent="0.15">
      <c r="A2900" s="1"/>
      <c r="B2900" s="1"/>
      <c r="AM2900" s="1"/>
      <c r="AW2900" s="1"/>
      <c r="AX2900" s="1"/>
      <c r="AY2900" s="24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20"/>
      <c r="BQ2900" s="41"/>
      <c r="BR2900" s="41"/>
      <c r="BS2900" s="41"/>
      <c r="BT2900" s="41"/>
      <c r="BU2900" s="41"/>
      <c r="BV2900" s="41"/>
      <c r="BW2900" s="41"/>
      <c r="BX2900" s="41"/>
      <c r="BY2900" s="26"/>
      <c r="BZ2900" s="26"/>
      <c r="CA2900" s="26"/>
      <c r="CB2900" s="26"/>
      <c r="CC2900" s="26"/>
      <c r="CD2900" s="26"/>
      <c r="CE2900" s="26"/>
      <c r="CF2900" s="26"/>
      <c r="CG2900" s="26"/>
      <c r="CH2900" s="26"/>
      <c r="CI2900" s="26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</row>
    <row r="2901" spans="1:99" x14ac:dyDescent="0.15">
      <c r="A2901" s="1"/>
      <c r="B2901" s="1"/>
      <c r="AM2901" s="1"/>
      <c r="AW2901" s="1"/>
      <c r="AX2901" s="1"/>
      <c r="AY2901" s="24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20"/>
      <c r="BQ2901" s="41"/>
      <c r="BR2901" s="41"/>
      <c r="BS2901" s="41"/>
      <c r="BT2901" s="41"/>
      <c r="BU2901" s="41"/>
      <c r="BV2901" s="41"/>
      <c r="BW2901" s="41"/>
      <c r="BX2901" s="41"/>
      <c r="BY2901" s="26"/>
      <c r="BZ2901" s="26"/>
      <c r="CA2901" s="26"/>
      <c r="CB2901" s="26"/>
      <c r="CC2901" s="26"/>
      <c r="CD2901" s="26"/>
      <c r="CE2901" s="26"/>
      <c r="CF2901" s="26"/>
      <c r="CG2901" s="26"/>
      <c r="CH2901" s="26"/>
      <c r="CI2901" s="26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</row>
    <row r="2902" spans="1:99" x14ac:dyDescent="0.15">
      <c r="A2902" s="1"/>
      <c r="B2902" s="1"/>
      <c r="AM2902" s="1"/>
      <c r="AW2902" s="1"/>
      <c r="AX2902" s="1"/>
      <c r="AY2902" s="24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20"/>
      <c r="BQ2902" s="41"/>
      <c r="BR2902" s="41"/>
      <c r="BS2902" s="41"/>
      <c r="BT2902" s="41"/>
      <c r="BU2902" s="41"/>
      <c r="BV2902" s="41"/>
      <c r="BW2902" s="41"/>
      <c r="BX2902" s="41"/>
      <c r="BY2902" s="26"/>
      <c r="BZ2902" s="26"/>
      <c r="CA2902" s="26"/>
      <c r="CB2902" s="26"/>
      <c r="CC2902" s="26"/>
      <c r="CD2902" s="26"/>
      <c r="CE2902" s="26"/>
      <c r="CF2902" s="26"/>
      <c r="CG2902" s="26"/>
      <c r="CH2902" s="26"/>
      <c r="CI2902" s="26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</row>
    <row r="2903" spans="1:99" x14ac:dyDescent="0.15">
      <c r="A2903" s="1"/>
      <c r="B2903" s="1"/>
      <c r="AM2903" s="1"/>
      <c r="AW2903" s="1"/>
      <c r="AX2903" s="1"/>
      <c r="AY2903" s="24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20"/>
      <c r="BQ2903" s="41"/>
      <c r="BR2903" s="41"/>
      <c r="BS2903" s="41"/>
      <c r="BT2903" s="41"/>
      <c r="BU2903" s="41"/>
      <c r="BV2903" s="41"/>
      <c r="BW2903" s="41"/>
      <c r="BX2903" s="41"/>
      <c r="BY2903" s="26"/>
      <c r="BZ2903" s="26"/>
      <c r="CA2903" s="26"/>
      <c r="CB2903" s="26"/>
      <c r="CC2903" s="26"/>
      <c r="CD2903" s="26"/>
      <c r="CE2903" s="26"/>
      <c r="CF2903" s="26"/>
      <c r="CG2903" s="26"/>
      <c r="CH2903" s="26"/>
      <c r="CI2903" s="26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</row>
    <row r="2904" spans="1:99" x14ac:dyDescent="0.15">
      <c r="A2904" s="1"/>
      <c r="B2904" s="1"/>
      <c r="AM2904" s="1"/>
      <c r="AW2904" s="1"/>
      <c r="AX2904" s="1"/>
      <c r="AY2904" s="24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20"/>
      <c r="BQ2904" s="41"/>
      <c r="BR2904" s="41"/>
      <c r="BS2904" s="41"/>
      <c r="BT2904" s="41"/>
      <c r="BU2904" s="41"/>
      <c r="BV2904" s="41"/>
      <c r="BW2904" s="41"/>
      <c r="BX2904" s="41"/>
      <c r="BY2904" s="26"/>
      <c r="BZ2904" s="26"/>
      <c r="CA2904" s="26"/>
      <c r="CB2904" s="26"/>
      <c r="CC2904" s="26"/>
      <c r="CD2904" s="26"/>
      <c r="CE2904" s="26"/>
      <c r="CF2904" s="26"/>
      <c r="CG2904" s="26"/>
      <c r="CH2904" s="26"/>
      <c r="CI2904" s="26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</row>
    <row r="2905" spans="1:99" x14ac:dyDescent="0.15">
      <c r="A2905" s="1"/>
      <c r="B2905" s="1"/>
      <c r="AM2905" s="1"/>
      <c r="AW2905" s="1"/>
      <c r="AX2905" s="1"/>
      <c r="AY2905" s="24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20"/>
      <c r="BQ2905" s="41"/>
      <c r="BR2905" s="41"/>
      <c r="BS2905" s="41"/>
      <c r="BT2905" s="41"/>
      <c r="BU2905" s="41"/>
      <c r="BV2905" s="41"/>
      <c r="BW2905" s="41"/>
      <c r="BX2905" s="41"/>
      <c r="BY2905" s="26"/>
      <c r="BZ2905" s="26"/>
      <c r="CA2905" s="26"/>
      <c r="CB2905" s="26"/>
      <c r="CC2905" s="26"/>
      <c r="CD2905" s="26"/>
      <c r="CE2905" s="26"/>
      <c r="CF2905" s="26"/>
      <c r="CG2905" s="26"/>
      <c r="CH2905" s="26"/>
      <c r="CI2905" s="26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</row>
    <row r="2906" spans="1:99" x14ac:dyDescent="0.15">
      <c r="A2906" s="1"/>
      <c r="B2906" s="1"/>
      <c r="AM2906" s="1"/>
      <c r="AW2906" s="1"/>
      <c r="AX2906" s="1"/>
      <c r="AY2906" s="24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20"/>
      <c r="BQ2906" s="41"/>
      <c r="BR2906" s="41"/>
      <c r="BS2906" s="41"/>
      <c r="BT2906" s="41"/>
      <c r="BU2906" s="41"/>
      <c r="BV2906" s="41"/>
      <c r="BW2906" s="41"/>
      <c r="BX2906" s="41"/>
      <c r="BY2906" s="26"/>
      <c r="BZ2906" s="26"/>
      <c r="CA2906" s="26"/>
      <c r="CB2906" s="26"/>
      <c r="CC2906" s="26"/>
      <c r="CD2906" s="26"/>
      <c r="CE2906" s="26"/>
      <c r="CF2906" s="26"/>
      <c r="CG2906" s="26"/>
      <c r="CH2906" s="26"/>
      <c r="CI2906" s="26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</row>
    <row r="2907" spans="1:99" x14ac:dyDescent="0.15">
      <c r="A2907" s="1"/>
      <c r="B2907" s="1"/>
      <c r="AM2907" s="1"/>
      <c r="AW2907" s="1"/>
      <c r="AX2907" s="1"/>
      <c r="AY2907" s="24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20"/>
      <c r="BQ2907" s="41"/>
      <c r="BR2907" s="41"/>
      <c r="BS2907" s="41"/>
      <c r="BT2907" s="41"/>
      <c r="BU2907" s="41"/>
      <c r="BV2907" s="41"/>
      <c r="BW2907" s="41"/>
      <c r="BX2907" s="41"/>
      <c r="BY2907" s="26"/>
      <c r="BZ2907" s="26"/>
      <c r="CA2907" s="26"/>
      <c r="CB2907" s="26"/>
      <c r="CC2907" s="26"/>
      <c r="CD2907" s="26"/>
      <c r="CE2907" s="26"/>
      <c r="CF2907" s="26"/>
      <c r="CG2907" s="26"/>
      <c r="CH2907" s="26"/>
      <c r="CI2907" s="26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</row>
    <row r="2908" spans="1:99" x14ac:dyDescent="0.15">
      <c r="A2908" s="1"/>
      <c r="B2908" s="1"/>
      <c r="AM2908" s="1"/>
      <c r="AW2908" s="1"/>
      <c r="AX2908" s="1"/>
      <c r="AY2908" s="24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20"/>
      <c r="BQ2908" s="41"/>
      <c r="BR2908" s="41"/>
      <c r="BS2908" s="41"/>
      <c r="BT2908" s="41"/>
      <c r="BU2908" s="41"/>
      <c r="BV2908" s="41"/>
      <c r="BW2908" s="41"/>
      <c r="BX2908" s="41"/>
      <c r="BY2908" s="26"/>
      <c r="BZ2908" s="26"/>
      <c r="CA2908" s="26"/>
      <c r="CB2908" s="26"/>
      <c r="CC2908" s="26"/>
      <c r="CD2908" s="26"/>
      <c r="CE2908" s="26"/>
      <c r="CF2908" s="26"/>
      <c r="CG2908" s="26"/>
      <c r="CH2908" s="26"/>
      <c r="CI2908" s="26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</row>
    <row r="2909" spans="1:99" x14ac:dyDescent="0.15">
      <c r="A2909" s="1"/>
      <c r="B2909" s="1"/>
      <c r="AM2909" s="1"/>
      <c r="AW2909" s="1"/>
      <c r="AX2909" s="1"/>
      <c r="AY2909" s="24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20"/>
      <c r="BQ2909" s="41"/>
      <c r="BR2909" s="41"/>
      <c r="BS2909" s="41"/>
      <c r="BT2909" s="41"/>
      <c r="BU2909" s="41"/>
      <c r="BV2909" s="41"/>
      <c r="BW2909" s="41"/>
      <c r="BX2909" s="41"/>
      <c r="BY2909" s="26"/>
      <c r="BZ2909" s="26"/>
      <c r="CA2909" s="26"/>
      <c r="CB2909" s="26"/>
      <c r="CC2909" s="26"/>
      <c r="CD2909" s="26"/>
      <c r="CE2909" s="26"/>
      <c r="CF2909" s="26"/>
      <c r="CG2909" s="26"/>
      <c r="CH2909" s="26"/>
      <c r="CI2909" s="26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</row>
    <row r="2910" spans="1:99" x14ac:dyDescent="0.15">
      <c r="A2910" s="1"/>
      <c r="B2910" s="1"/>
      <c r="AM2910" s="1"/>
      <c r="AW2910" s="1"/>
      <c r="AX2910" s="1"/>
      <c r="AY2910" s="24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20"/>
      <c r="BQ2910" s="41"/>
      <c r="BR2910" s="41"/>
      <c r="BS2910" s="41"/>
      <c r="BT2910" s="41"/>
      <c r="BU2910" s="41"/>
      <c r="BV2910" s="41"/>
      <c r="BW2910" s="41"/>
      <c r="BX2910" s="41"/>
      <c r="BY2910" s="26"/>
      <c r="BZ2910" s="26"/>
      <c r="CA2910" s="26"/>
      <c r="CB2910" s="26"/>
      <c r="CC2910" s="26"/>
      <c r="CD2910" s="26"/>
      <c r="CE2910" s="26"/>
      <c r="CF2910" s="26"/>
      <c r="CG2910" s="26"/>
      <c r="CH2910" s="26"/>
      <c r="CI2910" s="26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</row>
    <row r="2911" spans="1:99" x14ac:dyDescent="0.15">
      <c r="A2911" s="1"/>
      <c r="B2911" s="1"/>
      <c r="AM2911" s="1"/>
      <c r="AW2911" s="1"/>
      <c r="AX2911" s="1"/>
      <c r="AY2911" s="24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20"/>
      <c r="BQ2911" s="41"/>
      <c r="BR2911" s="41"/>
      <c r="BS2911" s="41"/>
      <c r="BT2911" s="41"/>
      <c r="BU2911" s="41"/>
      <c r="BV2911" s="41"/>
      <c r="BW2911" s="41"/>
      <c r="BX2911" s="41"/>
      <c r="BY2911" s="26"/>
      <c r="BZ2911" s="26"/>
      <c r="CA2911" s="26"/>
      <c r="CB2911" s="26"/>
      <c r="CC2911" s="26"/>
      <c r="CD2911" s="26"/>
      <c r="CE2911" s="26"/>
      <c r="CF2911" s="26"/>
      <c r="CG2911" s="26"/>
      <c r="CH2911" s="26"/>
      <c r="CI2911" s="26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</row>
    <row r="2912" spans="1:99" x14ac:dyDescent="0.15">
      <c r="A2912" s="1"/>
      <c r="B2912" s="1"/>
      <c r="AM2912" s="1"/>
      <c r="AW2912" s="1"/>
      <c r="AX2912" s="1"/>
      <c r="AY2912" s="24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20"/>
      <c r="BQ2912" s="41"/>
      <c r="BR2912" s="41"/>
      <c r="BS2912" s="41"/>
      <c r="BT2912" s="41"/>
      <c r="BU2912" s="41"/>
      <c r="BV2912" s="41"/>
      <c r="BW2912" s="41"/>
      <c r="BX2912" s="41"/>
      <c r="BY2912" s="26"/>
      <c r="BZ2912" s="26"/>
      <c r="CA2912" s="26"/>
      <c r="CB2912" s="26"/>
      <c r="CC2912" s="26"/>
      <c r="CD2912" s="26"/>
      <c r="CE2912" s="26"/>
      <c r="CF2912" s="26"/>
      <c r="CG2912" s="26"/>
      <c r="CH2912" s="26"/>
      <c r="CI2912" s="26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</row>
    <row r="2913" spans="1:99" x14ac:dyDescent="0.15">
      <c r="A2913" s="1"/>
      <c r="B2913" s="1"/>
      <c r="AM2913" s="1"/>
      <c r="AW2913" s="1"/>
      <c r="AX2913" s="1"/>
      <c r="AY2913" s="24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20"/>
      <c r="BQ2913" s="41"/>
      <c r="BR2913" s="41"/>
      <c r="BS2913" s="41"/>
      <c r="BT2913" s="41"/>
      <c r="BU2913" s="41"/>
      <c r="BV2913" s="41"/>
      <c r="BW2913" s="41"/>
      <c r="BX2913" s="41"/>
      <c r="BY2913" s="26"/>
      <c r="BZ2913" s="26"/>
      <c r="CA2913" s="26"/>
      <c r="CB2913" s="26"/>
      <c r="CC2913" s="26"/>
      <c r="CD2913" s="26"/>
      <c r="CE2913" s="26"/>
      <c r="CF2913" s="26"/>
      <c r="CG2913" s="26"/>
      <c r="CH2913" s="26"/>
      <c r="CI2913" s="26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</row>
    <row r="2914" spans="1:99" x14ac:dyDescent="0.15">
      <c r="A2914" s="1"/>
      <c r="B2914" s="1"/>
      <c r="AM2914" s="1"/>
      <c r="AW2914" s="1"/>
      <c r="AX2914" s="1"/>
      <c r="AY2914" s="24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20"/>
      <c r="BQ2914" s="41"/>
      <c r="BR2914" s="41"/>
      <c r="BS2914" s="41"/>
      <c r="BT2914" s="41"/>
      <c r="BU2914" s="41"/>
      <c r="BV2914" s="41"/>
      <c r="BW2914" s="41"/>
      <c r="BX2914" s="41"/>
      <c r="BY2914" s="26"/>
      <c r="BZ2914" s="26"/>
      <c r="CA2914" s="26"/>
      <c r="CB2914" s="26"/>
      <c r="CC2914" s="26"/>
      <c r="CD2914" s="26"/>
      <c r="CE2914" s="26"/>
      <c r="CF2914" s="26"/>
      <c r="CG2914" s="26"/>
      <c r="CH2914" s="26"/>
      <c r="CI2914" s="26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</row>
    <row r="2915" spans="1:99" x14ac:dyDescent="0.15">
      <c r="A2915" s="1"/>
      <c r="B2915" s="1"/>
      <c r="AM2915" s="1"/>
      <c r="AW2915" s="1"/>
      <c r="AX2915" s="1"/>
      <c r="AY2915" s="24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20"/>
      <c r="BQ2915" s="41"/>
      <c r="BR2915" s="41"/>
      <c r="BS2915" s="41"/>
      <c r="BT2915" s="41"/>
      <c r="BU2915" s="41"/>
      <c r="BV2915" s="41"/>
      <c r="BW2915" s="41"/>
      <c r="BX2915" s="41"/>
      <c r="BY2915" s="26"/>
      <c r="BZ2915" s="26"/>
      <c r="CA2915" s="26"/>
      <c r="CB2915" s="26"/>
      <c r="CC2915" s="26"/>
      <c r="CD2915" s="26"/>
      <c r="CE2915" s="26"/>
      <c r="CF2915" s="26"/>
      <c r="CG2915" s="26"/>
      <c r="CH2915" s="26"/>
      <c r="CI2915" s="26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</row>
    <row r="2916" spans="1:99" x14ac:dyDescent="0.15">
      <c r="A2916" s="1"/>
      <c r="B2916" s="1"/>
      <c r="AM2916" s="1"/>
      <c r="AW2916" s="1"/>
      <c r="AX2916" s="1"/>
      <c r="AY2916" s="24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20"/>
      <c r="BQ2916" s="41"/>
      <c r="BR2916" s="41"/>
      <c r="BS2916" s="41"/>
      <c r="BT2916" s="41"/>
      <c r="BU2916" s="41"/>
      <c r="BV2916" s="41"/>
      <c r="BW2916" s="41"/>
      <c r="BX2916" s="41"/>
      <c r="BY2916" s="26"/>
      <c r="BZ2916" s="26"/>
      <c r="CA2916" s="26"/>
      <c r="CB2916" s="26"/>
      <c r="CC2916" s="26"/>
      <c r="CD2916" s="26"/>
      <c r="CE2916" s="26"/>
      <c r="CF2916" s="26"/>
      <c r="CG2916" s="26"/>
      <c r="CH2916" s="26"/>
      <c r="CI2916" s="26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</row>
    <row r="2917" spans="1:99" x14ac:dyDescent="0.15">
      <c r="A2917" s="1"/>
      <c r="B2917" s="1"/>
      <c r="AM2917" s="1"/>
      <c r="AW2917" s="1"/>
      <c r="AX2917" s="1"/>
      <c r="AY2917" s="24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20"/>
      <c r="BQ2917" s="41"/>
      <c r="BR2917" s="41"/>
      <c r="BS2917" s="41"/>
      <c r="BT2917" s="41"/>
      <c r="BU2917" s="41"/>
      <c r="BV2917" s="41"/>
      <c r="BW2917" s="41"/>
      <c r="BX2917" s="41"/>
      <c r="BY2917" s="26"/>
      <c r="BZ2917" s="26"/>
      <c r="CA2917" s="26"/>
      <c r="CB2917" s="26"/>
      <c r="CC2917" s="26"/>
      <c r="CD2917" s="26"/>
      <c r="CE2917" s="26"/>
      <c r="CF2917" s="26"/>
      <c r="CG2917" s="26"/>
      <c r="CH2917" s="26"/>
      <c r="CI2917" s="26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</row>
    <row r="2918" spans="1:99" x14ac:dyDescent="0.15">
      <c r="A2918" s="1"/>
      <c r="B2918" s="1"/>
      <c r="AM2918" s="1"/>
      <c r="AW2918" s="1"/>
      <c r="AX2918" s="1"/>
      <c r="AY2918" s="24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20"/>
      <c r="BQ2918" s="41"/>
      <c r="BR2918" s="41"/>
      <c r="BS2918" s="41"/>
      <c r="BT2918" s="41"/>
      <c r="BU2918" s="41"/>
      <c r="BV2918" s="41"/>
      <c r="BW2918" s="41"/>
      <c r="BX2918" s="41"/>
      <c r="BY2918" s="26"/>
      <c r="BZ2918" s="26"/>
      <c r="CA2918" s="26"/>
      <c r="CB2918" s="26"/>
      <c r="CC2918" s="26"/>
      <c r="CD2918" s="26"/>
      <c r="CE2918" s="26"/>
      <c r="CF2918" s="26"/>
      <c r="CG2918" s="26"/>
      <c r="CH2918" s="26"/>
      <c r="CI2918" s="26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</row>
    <row r="2919" spans="1:99" x14ac:dyDescent="0.15">
      <c r="A2919" s="1"/>
      <c r="B2919" s="1"/>
      <c r="AM2919" s="1"/>
      <c r="AW2919" s="1"/>
      <c r="AX2919" s="1"/>
      <c r="AY2919" s="24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20"/>
      <c r="BQ2919" s="41"/>
      <c r="BR2919" s="41"/>
      <c r="BS2919" s="41"/>
      <c r="BT2919" s="41"/>
      <c r="BU2919" s="41"/>
      <c r="BV2919" s="41"/>
      <c r="BW2919" s="41"/>
      <c r="BX2919" s="41"/>
      <c r="BY2919" s="26"/>
      <c r="BZ2919" s="26"/>
      <c r="CA2919" s="26"/>
      <c r="CB2919" s="26"/>
      <c r="CC2919" s="26"/>
      <c r="CD2919" s="26"/>
      <c r="CE2919" s="26"/>
      <c r="CF2919" s="26"/>
      <c r="CG2919" s="26"/>
      <c r="CH2919" s="26"/>
      <c r="CI2919" s="26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</row>
    <row r="2920" spans="1:99" x14ac:dyDescent="0.15">
      <c r="A2920" s="1"/>
      <c r="B2920" s="1"/>
      <c r="AM2920" s="1"/>
      <c r="AW2920" s="1"/>
      <c r="AX2920" s="1"/>
      <c r="AY2920" s="24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20"/>
      <c r="BQ2920" s="41"/>
      <c r="BR2920" s="41"/>
      <c r="BS2920" s="41"/>
      <c r="BT2920" s="41"/>
      <c r="BU2920" s="41"/>
      <c r="BV2920" s="41"/>
      <c r="BW2920" s="41"/>
      <c r="BX2920" s="41"/>
      <c r="BY2920" s="26"/>
      <c r="BZ2920" s="26"/>
      <c r="CA2920" s="26"/>
      <c r="CB2920" s="26"/>
      <c r="CC2920" s="26"/>
      <c r="CD2920" s="26"/>
      <c r="CE2920" s="26"/>
      <c r="CF2920" s="26"/>
      <c r="CG2920" s="26"/>
      <c r="CH2920" s="26"/>
      <c r="CI2920" s="26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</row>
    <row r="2921" spans="1:99" x14ac:dyDescent="0.15">
      <c r="A2921" s="1"/>
      <c r="B2921" s="1"/>
      <c r="AM2921" s="1"/>
      <c r="AW2921" s="1"/>
      <c r="AX2921" s="1"/>
      <c r="AY2921" s="24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20"/>
      <c r="BQ2921" s="41"/>
      <c r="BR2921" s="41"/>
      <c r="BS2921" s="41"/>
      <c r="BT2921" s="41"/>
      <c r="BU2921" s="41"/>
      <c r="BV2921" s="41"/>
      <c r="BW2921" s="41"/>
      <c r="BX2921" s="41"/>
      <c r="BY2921" s="26"/>
      <c r="BZ2921" s="26"/>
      <c r="CA2921" s="26"/>
      <c r="CB2921" s="26"/>
      <c r="CC2921" s="26"/>
      <c r="CD2921" s="26"/>
      <c r="CE2921" s="26"/>
      <c r="CF2921" s="26"/>
      <c r="CG2921" s="26"/>
      <c r="CH2921" s="26"/>
      <c r="CI2921" s="26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</row>
    <row r="2922" spans="1:99" x14ac:dyDescent="0.15">
      <c r="A2922" s="1"/>
      <c r="B2922" s="1"/>
      <c r="AM2922" s="1"/>
      <c r="AW2922" s="1"/>
      <c r="AX2922" s="1"/>
      <c r="AY2922" s="24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20"/>
      <c r="BQ2922" s="41"/>
      <c r="BR2922" s="41"/>
      <c r="BS2922" s="41"/>
      <c r="BT2922" s="41"/>
      <c r="BU2922" s="41"/>
      <c r="BV2922" s="41"/>
      <c r="BW2922" s="41"/>
      <c r="BX2922" s="41"/>
      <c r="BY2922" s="26"/>
      <c r="BZ2922" s="26"/>
      <c r="CA2922" s="26"/>
      <c r="CB2922" s="26"/>
      <c r="CC2922" s="26"/>
      <c r="CD2922" s="26"/>
      <c r="CE2922" s="26"/>
      <c r="CF2922" s="26"/>
      <c r="CG2922" s="26"/>
      <c r="CH2922" s="26"/>
      <c r="CI2922" s="26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</row>
    <row r="2923" spans="1:99" x14ac:dyDescent="0.15">
      <c r="A2923" s="1"/>
      <c r="B2923" s="1"/>
      <c r="AM2923" s="1"/>
      <c r="AW2923" s="1"/>
      <c r="AX2923" s="1"/>
      <c r="AY2923" s="24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20"/>
      <c r="BQ2923" s="41"/>
      <c r="BR2923" s="41"/>
      <c r="BS2923" s="41"/>
      <c r="BT2923" s="41"/>
      <c r="BU2923" s="41"/>
      <c r="BV2923" s="41"/>
      <c r="BW2923" s="41"/>
      <c r="BX2923" s="41"/>
      <c r="BY2923" s="26"/>
      <c r="BZ2923" s="26"/>
      <c r="CA2923" s="26"/>
      <c r="CB2923" s="26"/>
      <c r="CC2923" s="26"/>
      <c r="CD2923" s="26"/>
      <c r="CE2923" s="26"/>
      <c r="CF2923" s="26"/>
      <c r="CG2923" s="26"/>
      <c r="CH2923" s="26"/>
      <c r="CI2923" s="26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</row>
    <row r="2924" spans="1:99" x14ac:dyDescent="0.15">
      <c r="A2924" s="1"/>
      <c r="B2924" s="1"/>
      <c r="AM2924" s="1"/>
      <c r="AW2924" s="1"/>
      <c r="AX2924" s="1"/>
      <c r="AY2924" s="24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20"/>
      <c r="BQ2924" s="41"/>
      <c r="BR2924" s="41"/>
      <c r="BS2924" s="41"/>
      <c r="BT2924" s="41"/>
      <c r="BU2924" s="41"/>
      <c r="BV2924" s="41"/>
      <c r="BW2924" s="41"/>
      <c r="BX2924" s="41"/>
      <c r="BY2924" s="26"/>
      <c r="BZ2924" s="26"/>
      <c r="CA2924" s="26"/>
      <c r="CB2924" s="26"/>
      <c r="CC2924" s="26"/>
      <c r="CD2924" s="26"/>
      <c r="CE2924" s="26"/>
      <c r="CF2924" s="26"/>
      <c r="CG2924" s="26"/>
      <c r="CH2924" s="26"/>
      <c r="CI2924" s="26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</row>
    <row r="2925" spans="1:99" x14ac:dyDescent="0.15">
      <c r="A2925" s="1"/>
      <c r="B2925" s="1"/>
      <c r="AM2925" s="1"/>
      <c r="AW2925" s="1"/>
      <c r="AX2925" s="1"/>
      <c r="AY2925" s="24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20"/>
      <c r="BQ2925" s="41"/>
      <c r="BR2925" s="41"/>
      <c r="BS2925" s="41"/>
      <c r="BT2925" s="41"/>
      <c r="BU2925" s="41"/>
      <c r="BV2925" s="41"/>
      <c r="BW2925" s="41"/>
      <c r="BX2925" s="41"/>
      <c r="BY2925" s="26"/>
      <c r="BZ2925" s="26"/>
      <c r="CA2925" s="26"/>
      <c r="CB2925" s="26"/>
      <c r="CC2925" s="26"/>
      <c r="CD2925" s="26"/>
      <c r="CE2925" s="26"/>
      <c r="CF2925" s="26"/>
      <c r="CG2925" s="26"/>
      <c r="CH2925" s="26"/>
      <c r="CI2925" s="26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</row>
    <row r="2926" spans="1:99" x14ac:dyDescent="0.15">
      <c r="A2926" s="1"/>
      <c r="B2926" s="1"/>
      <c r="AM2926" s="1"/>
      <c r="AW2926" s="1"/>
      <c r="AX2926" s="1"/>
      <c r="AY2926" s="24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20"/>
      <c r="BQ2926" s="41"/>
      <c r="BR2926" s="41"/>
      <c r="BS2926" s="41"/>
      <c r="BT2926" s="41"/>
      <c r="BU2926" s="41"/>
      <c r="BV2926" s="41"/>
      <c r="BW2926" s="41"/>
      <c r="BX2926" s="41"/>
      <c r="BY2926" s="26"/>
      <c r="BZ2926" s="26"/>
      <c r="CA2926" s="26"/>
      <c r="CB2926" s="26"/>
      <c r="CC2926" s="26"/>
      <c r="CD2926" s="26"/>
      <c r="CE2926" s="26"/>
      <c r="CF2926" s="26"/>
      <c r="CG2926" s="26"/>
      <c r="CH2926" s="26"/>
      <c r="CI2926" s="26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</row>
    <row r="2927" spans="1:99" x14ac:dyDescent="0.15">
      <c r="A2927" s="1"/>
      <c r="B2927" s="1"/>
      <c r="AM2927" s="1"/>
      <c r="AW2927" s="1"/>
      <c r="AX2927" s="1"/>
      <c r="AY2927" s="24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20"/>
      <c r="BQ2927" s="41"/>
      <c r="BR2927" s="41"/>
      <c r="BS2927" s="41"/>
      <c r="BT2927" s="41"/>
      <c r="BU2927" s="41"/>
      <c r="BV2927" s="41"/>
      <c r="BW2927" s="41"/>
      <c r="BX2927" s="41"/>
      <c r="BY2927" s="26"/>
      <c r="BZ2927" s="26"/>
      <c r="CA2927" s="26"/>
      <c r="CB2927" s="26"/>
      <c r="CC2927" s="26"/>
      <c r="CD2927" s="26"/>
      <c r="CE2927" s="26"/>
      <c r="CF2927" s="26"/>
      <c r="CG2927" s="26"/>
      <c r="CH2927" s="26"/>
      <c r="CI2927" s="26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</row>
    <row r="2928" spans="1:99" x14ac:dyDescent="0.15">
      <c r="A2928" s="1"/>
      <c r="B2928" s="1"/>
      <c r="AM2928" s="1"/>
      <c r="AW2928" s="1"/>
      <c r="AX2928" s="1"/>
      <c r="AY2928" s="24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20"/>
      <c r="BQ2928" s="41"/>
      <c r="BR2928" s="41"/>
      <c r="BS2928" s="41"/>
      <c r="BT2928" s="41"/>
      <c r="BU2928" s="41"/>
      <c r="BV2928" s="41"/>
      <c r="BW2928" s="41"/>
      <c r="BX2928" s="41"/>
      <c r="BY2928" s="26"/>
      <c r="BZ2928" s="26"/>
      <c r="CA2928" s="26"/>
      <c r="CB2928" s="26"/>
      <c r="CC2928" s="26"/>
      <c r="CD2928" s="26"/>
      <c r="CE2928" s="26"/>
      <c r="CF2928" s="26"/>
      <c r="CG2928" s="26"/>
      <c r="CH2928" s="26"/>
      <c r="CI2928" s="26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</row>
    <row r="2929" spans="1:99" x14ac:dyDescent="0.15">
      <c r="A2929" s="1"/>
      <c r="B2929" s="1"/>
      <c r="AM2929" s="1"/>
      <c r="AW2929" s="1"/>
      <c r="AX2929" s="1"/>
      <c r="AY2929" s="24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20"/>
      <c r="BQ2929" s="41"/>
      <c r="BR2929" s="41"/>
      <c r="BS2929" s="41"/>
      <c r="BT2929" s="41"/>
      <c r="BU2929" s="41"/>
      <c r="BV2929" s="41"/>
      <c r="BW2929" s="41"/>
      <c r="BX2929" s="41"/>
      <c r="BY2929" s="26"/>
      <c r="BZ2929" s="26"/>
      <c r="CA2929" s="26"/>
      <c r="CB2929" s="26"/>
      <c r="CC2929" s="26"/>
      <c r="CD2929" s="26"/>
      <c r="CE2929" s="26"/>
      <c r="CF2929" s="26"/>
      <c r="CG2929" s="26"/>
      <c r="CH2929" s="26"/>
      <c r="CI2929" s="26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</row>
    <row r="2930" spans="1:99" x14ac:dyDescent="0.15">
      <c r="A2930" s="1"/>
      <c r="B2930" s="1"/>
      <c r="AM2930" s="1"/>
      <c r="AW2930" s="1"/>
      <c r="AX2930" s="1"/>
      <c r="AY2930" s="24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20"/>
      <c r="BQ2930" s="41"/>
      <c r="BR2930" s="41"/>
      <c r="BS2930" s="41"/>
      <c r="BT2930" s="41"/>
      <c r="BU2930" s="41"/>
      <c r="BV2930" s="41"/>
      <c r="BW2930" s="41"/>
      <c r="BX2930" s="41"/>
      <c r="BY2930" s="26"/>
      <c r="BZ2930" s="26"/>
      <c r="CA2930" s="26"/>
      <c r="CB2930" s="26"/>
      <c r="CC2930" s="26"/>
      <c r="CD2930" s="26"/>
      <c r="CE2930" s="26"/>
      <c r="CF2930" s="26"/>
      <c r="CG2930" s="26"/>
      <c r="CH2930" s="26"/>
      <c r="CI2930" s="26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</row>
    <row r="2931" spans="1:99" x14ac:dyDescent="0.15">
      <c r="A2931" s="1"/>
      <c r="B2931" s="1"/>
      <c r="AM2931" s="1"/>
      <c r="AW2931" s="1"/>
      <c r="AX2931" s="1"/>
      <c r="AY2931" s="24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20"/>
      <c r="BQ2931" s="41"/>
      <c r="BR2931" s="41"/>
      <c r="BS2931" s="41"/>
      <c r="BT2931" s="41"/>
      <c r="BU2931" s="41"/>
      <c r="BV2931" s="41"/>
      <c r="BW2931" s="41"/>
      <c r="BX2931" s="41"/>
      <c r="BY2931" s="26"/>
      <c r="BZ2931" s="26"/>
      <c r="CA2931" s="26"/>
      <c r="CB2931" s="26"/>
      <c r="CC2931" s="26"/>
      <c r="CD2931" s="26"/>
      <c r="CE2931" s="26"/>
      <c r="CF2931" s="26"/>
      <c r="CG2931" s="26"/>
      <c r="CH2931" s="26"/>
      <c r="CI2931" s="26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</row>
    <row r="2932" spans="1:99" x14ac:dyDescent="0.15">
      <c r="A2932" s="1"/>
      <c r="B2932" s="1"/>
      <c r="AM2932" s="1"/>
      <c r="AW2932" s="1"/>
      <c r="AX2932" s="1"/>
      <c r="AY2932" s="24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20"/>
      <c r="BQ2932" s="41"/>
      <c r="BR2932" s="41"/>
      <c r="BS2932" s="41"/>
      <c r="BT2932" s="41"/>
      <c r="BU2932" s="41"/>
      <c r="BV2932" s="41"/>
      <c r="BW2932" s="41"/>
      <c r="BX2932" s="41"/>
      <c r="BY2932" s="26"/>
      <c r="BZ2932" s="26"/>
      <c r="CA2932" s="26"/>
      <c r="CB2932" s="26"/>
      <c r="CC2932" s="26"/>
      <c r="CD2932" s="26"/>
      <c r="CE2932" s="26"/>
      <c r="CF2932" s="26"/>
      <c r="CG2932" s="26"/>
      <c r="CH2932" s="26"/>
      <c r="CI2932" s="26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</row>
    <row r="2933" spans="1:99" x14ac:dyDescent="0.15">
      <c r="A2933" s="1"/>
      <c r="B2933" s="1"/>
      <c r="AM2933" s="1"/>
      <c r="AW2933" s="1"/>
      <c r="AX2933" s="1"/>
      <c r="AY2933" s="24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20"/>
      <c r="BQ2933" s="41"/>
      <c r="BR2933" s="41"/>
      <c r="BS2933" s="41"/>
      <c r="BT2933" s="41"/>
      <c r="BU2933" s="41"/>
      <c r="BV2933" s="41"/>
      <c r="BW2933" s="41"/>
      <c r="BX2933" s="41"/>
      <c r="BY2933" s="26"/>
      <c r="BZ2933" s="26"/>
      <c r="CA2933" s="26"/>
      <c r="CB2933" s="26"/>
      <c r="CC2933" s="26"/>
      <c r="CD2933" s="26"/>
      <c r="CE2933" s="26"/>
      <c r="CF2933" s="26"/>
      <c r="CG2933" s="26"/>
      <c r="CH2933" s="26"/>
      <c r="CI2933" s="26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</row>
    <row r="2934" spans="1:99" x14ac:dyDescent="0.15">
      <c r="A2934" s="1"/>
      <c r="B2934" s="1"/>
      <c r="AM2934" s="1"/>
      <c r="AW2934" s="1"/>
      <c r="AX2934" s="1"/>
      <c r="AY2934" s="24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20"/>
      <c r="BQ2934" s="41"/>
      <c r="BR2934" s="41"/>
      <c r="BS2934" s="41"/>
      <c r="BT2934" s="41"/>
      <c r="BU2934" s="41"/>
      <c r="BV2934" s="41"/>
      <c r="BW2934" s="41"/>
      <c r="BX2934" s="41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</row>
    <row r="2935" spans="1:99" x14ac:dyDescent="0.15">
      <c r="A2935" s="1"/>
      <c r="B2935" s="1"/>
      <c r="AM2935" s="1"/>
      <c r="AW2935" s="1"/>
      <c r="AX2935" s="1"/>
      <c r="AY2935" s="24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20"/>
      <c r="BQ2935" s="41"/>
      <c r="BR2935" s="41"/>
      <c r="BS2935" s="41"/>
      <c r="BT2935" s="41"/>
      <c r="BU2935" s="41"/>
      <c r="BV2935" s="41"/>
      <c r="BW2935" s="41"/>
      <c r="BX2935" s="41"/>
      <c r="BY2935" s="26"/>
      <c r="BZ2935" s="26"/>
      <c r="CA2935" s="26"/>
      <c r="CB2935" s="26"/>
      <c r="CC2935" s="26"/>
      <c r="CD2935" s="26"/>
      <c r="CE2935" s="26"/>
      <c r="CF2935" s="26"/>
      <c r="CG2935" s="26"/>
      <c r="CH2935" s="26"/>
      <c r="CI2935" s="26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</row>
    <row r="2936" spans="1:99" x14ac:dyDescent="0.15">
      <c r="A2936" s="1"/>
      <c r="B2936" s="1"/>
      <c r="AM2936" s="1"/>
      <c r="AW2936" s="1"/>
      <c r="AX2936" s="1"/>
      <c r="AY2936" s="24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20"/>
      <c r="BQ2936" s="41"/>
      <c r="BR2936" s="41"/>
      <c r="BS2936" s="41"/>
      <c r="BT2936" s="41"/>
      <c r="BU2936" s="41"/>
      <c r="BV2936" s="41"/>
      <c r="BW2936" s="41"/>
      <c r="BX2936" s="41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</row>
    <row r="2937" spans="1:99" x14ac:dyDescent="0.15">
      <c r="A2937" s="1"/>
      <c r="B2937" s="1"/>
      <c r="AM2937" s="1"/>
      <c r="AW2937" s="1"/>
      <c r="AX2937" s="1"/>
      <c r="AY2937" s="24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20"/>
      <c r="BQ2937" s="41"/>
      <c r="BR2937" s="41"/>
      <c r="BS2937" s="41"/>
      <c r="BT2937" s="41"/>
      <c r="BU2937" s="41"/>
      <c r="BV2937" s="41"/>
      <c r="BW2937" s="41"/>
      <c r="BX2937" s="41"/>
      <c r="BY2937" s="26"/>
      <c r="BZ2937" s="26"/>
      <c r="CA2937" s="26"/>
      <c r="CB2937" s="26"/>
      <c r="CC2937" s="26"/>
      <c r="CD2937" s="26"/>
      <c r="CE2937" s="26"/>
      <c r="CF2937" s="26"/>
      <c r="CG2937" s="26"/>
      <c r="CH2937" s="26"/>
      <c r="CI2937" s="26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</row>
    <row r="2938" spans="1:99" x14ac:dyDescent="0.15">
      <c r="A2938" s="1"/>
      <c r="B2938" s="1"/>
      <c r="AM2938" s="1"/>
      <c r="AW2938" s="1"/>
      <c r="AX2938" s="1"/>
      <c r="AY2938" s="24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20"/>
      <c r="BQ2938" s="41"/>
      <c r="BR2938" s="41"/>
      <c r="BS2938" s="41"/>
      <c r="BT2938" s="41"/>
      <c r="BU2938" s="41"/>
      <c r="BV2938" s="41"/>
      <c r="BW2938" s="41"/>
      <c r="BX2938" s="41"/>
      <c r="BY2938" s="26"/>
      <c r="BZ2938" s="26"/>
      <c r="CA2938" s="26"/>
      <c r="CB2938" s="26"/>
      <c r="CC2938" s="26"/>
      <c r="CD2938" s="26"/>
      <c r="CE2938" s="26"/>
      <c r="CF2938" s="26"/>
      <c r="CG2938" s="26"/>
      <c r="CH2938" s="26"/>
      <c r="CI2938" s="26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</row>
    <row r="2939" spans="1:99" x14ac:dyDescent="0.15">
      <c r="A2939" s="1"/>
      <c r="B2939" s="1"/>
      <c r="AM2939" s="1"/>
      <c r="AW2939" s="1"/>
      <c r="AX2939" s="1"/>
      <c r="AY2939" s="24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20"/>
      <c r="BQ2939" s="41"/>
      <c r="BR2939" s="41"/>
      <c r="BS2939" s="41"/>
      <c r="BT2939" s="41"/>
      <c r="BU2939" s="41"/>
      <c r="BV2939" s="41"/>
      <c r="BW2939" s="41"/>
      <c r="BX2939" s="41"/>
      <c r="BY2939" s="26"/>
      <c r="BZ2939" s="26"/>
      <c r="CA2939" s="26"/>
      <c r="CB2939" s="26"/>
      <c r="CC2939" s="26"/>
      <c r="CD2939" s="26"/>
      <c r="CE2939" s="26"/>
      <c r="CF2939" s="26"/>
      <c r="CG2939" s="26"/>
      <c r="CH2939" s="26"/>
      <c r="CI2939" s="26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</row>
    <row r="2940" spans="1:99" x14ac:dyDescent="0.15">
      <c r="A2940" s="1"/>
      <c r="B2940" s="1"/>
      <c r="AM2940" s="1"/>
      <c r="AW2940" s="1"/>
      <c r="AX2940" s="1"/>
      <c r="AY2940" s="24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20"/>
      <c r="BQ2940" s="41"/>
      <c r="BR2940" s="41"/>
      <c r="BS2940" s="41"/>
      <c r="BT2940" s="41"/>
      <c r="BU2940" s="41"/>
      <c r="BV2940" s="41"/>
      <c r="BW2940" s="41"/>
      <c r="BX2940" s="41"/>
      <c r="BY2940" s="26"/>
      <c r="BZ2940" s="26"/>
      <c r="CA2940" s="26"/>
      <c r="CB2940" s="26"/>
      <c r="CC2940" s="26"/>
      <c r="CD2940" s="26"/>
      <c r="CE2940" s="26"/>
      <c r="CF2940" s="26"/>
      <c r="CG2940" s="26"/>
      <c r="CH2940" s="26"/>
      <c r="CI2940" s="26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</row>
    <row r="2941" spans="1:99" x14ac:dyDescent="0.15">
      <c r="A2941" s="1"/>
      <c r="B2941" s="1"/>
      <c r="AM2941" s="1"/>
      <c r="AW2941" s="1"/>
      <c r="AX2941" s="1"/>
      <c r="AY2941" s="24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20"/>
      <c r="BQ2941" s="41"/>
      <c r="BR2941" s="41"/>
      <c r="BS2941" s="41"/>
      <c r="BT2941" s="41"/>
      <c r="BU2941" s="41"/>
      <c r="BV2941" s="41"/>
      <c r="BW2941" s="41"/>
      <c r="BX2941" s="41"/>
      <c r="BY2941" s="26"/>
      <c r="BZ2941" s="26"/>
      <c r="CA2941" s="26"/>
      <c r="CB2941" s="26"/>
      <c r="CC2941" s="26"/>
      <c r="CD2941" s="26"/>
      <c r="CE2941" s="26"/>
      <c r="CF2941" s="26"/>
      <c r="CG2941" s="26"/>
      <c r="CH2941" s="26"/>
      <c r="CI2941" s="26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</row>
    <row r="2942" spans="1:99" x14ac:dyDescent="0.15">
      <c r="A2942" s="1"/>
      <c r="B2942" s="1"/>
      <c r="AM2942" s="1"/>
      <c r="AW2942" s="1"/>
      <c r="AX2942" s="1"/>
      <c r="AY2942" s="24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20"/>
      <c r="BQ2942" s="41"/>
      <c r="BR2942" s="41"/>
      <c r="BS2942" s="41"/>
      <c r="BT2942" s="41"/>
      <c r="BU2942" s="41"/>
      <c r="BV2942" s="41"/>
      <c r="BW2942" s="41"/>
      <c r="BX2942" s="41"/>
      <c r="BY2942" s="26"/>
      <c r="BZ2942" s="26"/>
      <c r="CA2942" s="26"/>
      <c r="CB2942" s="26"/>
      <c r="CC2942" s="26"/>
      <c r="CD2942" s="26"/>
      <c r="CE2942" s="26"/>
      <c r="CF2942" s="26"/>
      <c r="CG2942" s="26"/>
      <c r="CH2942" s="26"/>
      <c r="CI2942" s="26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</row>
    <row r="2943" spans="1:99" x14ac:dyDescent="0.15">
      <c r="A2943" s="1"/>
      <c r="B2943" s="1"/>
      <c r="AM2943" s="1"/>
      <c r="AW2943" s="1"/>
      <c r="AX2943" s="1"/>
      <c r="AY2943" s="24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20"/>
      <c r="BQ2943" s="41"/>
      <c r="BR2943" s="41"/>
      <c r="BS2943" s="41"/>
      <c r="BT2943" s="41"/>
      <c r="BU2943" s="41"/>
      <c r="BV2943" s="41"/>
      <c r="BW2943" s="41"/>
      <c r="BX2943" s="41"/>
      <c r="BY2943" s="26"/>
      <c r="BZ2943" s="26"/>
      <c r="CA2943" s="26"/>
      <c r="CB2943" s="26"/>
      <c r="CC2943" s="26"/>
      <c r="CD2943" s="26"/>
      <c r="CE2943" s="26"/>
      <c r="CF2943" s="26"/>
      <c r="CG2943" s="26"/>
      <c r="CH2943" s="26"/>
      <c r="CI2943" s="26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</row>
    <row r="2944" spans="1:99" x14ac:dyDescent="0.15">
      <c r="A2944" s="1"/>
      <c r="B2944" s="1"/>
      <c r="AM2944" s="1"/>
      <c r="AW2944" s="1"/>
      <c r="AX2944" s="1"/>
      <c r="AY2944" s="24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20"/>
      <c r="BQ2944" s="41"/>
      <c r="BR2944" s="41"/>
      <c r="BS2944" s="41"/>
      <c r="BT2944" s="41"/>
      <c r="BU2944" s="41"/>
      <c r="BV2944" s="41"/>
      <c r="BW2944" s="41"/>
      <c r="BX2944" s="41"/>
      <c r="BY2944" s="26"/>
      <c r="BZ2944" s="26"/>
      <c r="CA2944" s="26"/>
      <c r="CB2944" s="26"/>
      <c r="CC2944" s="26"/>
      <c r="CD2944" s="26"/>
      <c r="CE2944" s="26"/>
      <c r="CF2944" s="26"/>
      <c r="CG2944" s="26"/>
      <c r="CH2944" s="26"/>
      <c r="CI2944" s="26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</row>
    <row r="2945" spans="1:99" x14ac:dyDescent="0.15">
      <c r="A2945" s="1"/>
      <c r="B2945" s="1"/>
      <c r="AM2945" s="1"/>
      <c r="AW2945" s="1"/>
      <c r="AX2945" s="1"/>
      <c r="AY2945" s="24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20"/>
      <c r="BQ2945" s="41"/>
      <c r="BR2945" s="41"/>
      <c r="BS2945" s="41"/>
      <c r="BT2945" s="41"/>
      <c r="BU2945" s="41"/>
      <c r="BV2945" s="41"/>
      <c r="BW2945" s="41"/>
      <c r="BX2945" s="41"/>
      <c r="BY2945" s="26"/>
      <c r="BZ2945" s="26"/>
      <c r="CA2945" s="26"/>
      <c r="CB2945" s="26"/>
      <c r="CC2945" s="26"/>
      <c r="CD2945" s="26"/>
      <c r="CE2945" s="26"/>
      <c r="CF2945" s="26"/>
      <c r="CG2945" s="26"/>
      <c r="CH2945" s="26"/>
      <c r="CI2945" s="26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</row>
    <row r="2946" spans="1:99" x14ac:dyDescent="0.15">
      <c r="A2946" s="1"/>
      <c r="B2946" s="1"/>
      <c r="AM2946" s="1"/>
      <c r="AW2946" s="1"/>
      <c r="AX2946" s="1"/>
      <c r="AY2946" s="24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20"/>
      <c r="BQ2946" s="41"/>
      <c r="BR2946" s="41"/>
      <c r="BS2946" s="41"/>
      <c r="BT2946" s="41"/>
      <c r="BU2946" s="41"/>
      <c r="BV2946" s="41"/>
      <c r="BW2946" s="41"/>
      <c r="BX2946" s="41"/>
      <c r="BY2946" s="26"/>
      <c r="BZ2946" s="26"/>
      <c r="CA2946" s="26"/>
      <c r="CB2946" s="26"/>
      <c r="CC2946" s="26"/>
      <c r="CD2946" s="26"/>
      <c r="CE2946" s="26"/>
      <c r="CF2946" s="26"/>
      <c r="CG2946" s="26"/>
      <c r="CH2946" s="26"/>
      <c r="CI2946" s="26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</row>
    <row r="2947" spans="1:99" x14ac:dyDescent="0.15">
      <c r="A2947" s="1"/>
      <c r="B2947" s="1"/>
      <c r="AM2947" s="1"/>
      <c r="AW2947" s="1"/>
      <c r="AX2947" s="1"/>
      <c r="AY2947" s="24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20"/>
      <c r="BQ2947" s="41"/>
      <c r="BR2947" s="41"/>
      <c r="BS2947" s="41"/>
      <c r="BT2947" s="41"/>
      <c r="BU2947" s="41"/>
      <c r="BV2947" s="41"/>
      <c r="BW2947" s="41"/>
      <c r="BX2947" s="41"/>
      <c r="BY2947" s="26"/>
      <c r="BZ2947" s="26"/>
      <c r="CA2947" s="26"/>
      <c r="CB2947" s="26"/>
      <c r="CC2947" s="26"/>
      <c r="CD2947" s="26"/>
      <c r="CE2947" s="26"/>
      <c r="CF2947" s="26"/>
      <c r="CG2947" s="26"/>
      <c r="CH2947" s="26"/>
      <c r="CI2947" s="26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</row>
    <row r="2948" spans="1:99" x14ac:dyDescent="0.15">
      <c r="A2948" s="1"/>
      <c r="B2948" s="1"/>
      <c r="AM2948" s="1"/>
      <c r="AW2948" s="1"/>
      <c r="AX2948" s="1"/>
      <c r="AY2948" s="24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20"/>
      <c r="BQ2948" s="41"/>
      <c r="BR2948" s="41"/>
      <c r="BS2948" s="41"/>
      <c r="BT2948" s="41"/>
      <c r="BU2948" s="41"/>
      <c r="BV2948" s="41"/>
      <c r="BW2948" s="41"/>
      <c r="BX2948" s="41"/>
      <c r="BY2948" s="26"/>
      <c r="BZ2948" s="26"/>
      <c r="CA2948" s="26"/>
      <c r="CB2948" s="26"/>
      <c r="CC2948" s="26"/>
      <c r="CD2948" s="26"/>
      <c r="CE2948" s="26"/>
      <c r="CF2948" s="26"/>
      <c r="CG2948" s="26"/>
      <c r="CH2948" s="26"/>
      <c r="CI2948" s="26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</row>
    <row r="2949" spans="1:99" x14ac:dyDescent="0.15">
      <c r="A2949" s="1"/>
      <c r="B2949" s="1"/>
      <c r="AM2949" s="1"/>
      <c r="AW2949" s="1"/>
      <c r="AX2949" s="1"/>
      <c r="AY2949" s="24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20"/>
      <c r="BQ2949" s="41"/>
      <c r="BR2949" s="41"/>
      <c r="BS2949" s="41"/>
      <c r="BT2949" s="41"/>
      <c r="BU2949" s="41"/>
      <c r="BV2949" s="41"/>
      <c r="BW2949" s="41"/>
      <c r="BX2949" s="41"/>
      <c r="BY2949" s="26"/>
      <c r="BZ2949" s="26"/>
      <c r="CA2949" s="26"/>
      <c r="CB2949" s="26"/>
      <c r="CC2949" s="26"/>
      <c r="CD2949" s="26"/>
      <c r="CE2949" s="26"/>
      <c r="CF2949" s="26"/>
      <c r="CG2949" s="26"/>
      <c r="CH2949" s="26"/>
      <c r="CI2949" s="26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</row>
    <row r="2950" spans="1:99" x14ac:dyDescent="0.15">
      <c r="A2950" s="1"/>
      <c r="B2950" s="1"/>
      <c r="AM2950" s="1"/>
      <c r="AW2950" s="1"/>
      <c r="AX2950" s="1"/>
      <c r="AY2950" s="24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20"/>
      <c r="BQ2950" s="41"/>
      <c r="BR2950" s="41"/>
      <c r="BS2950" s="41"/>
      <c r="BT2950" s="41"/>
      <c r="BU2950" s="41"/>
      <c r="BV2950" s="41"/>
      <c r="BW2950" s="41"/>
      <c r="BX2950" s="41"/>
      <c r="BY2950" s="26"/>
      <c r="BZ2950" s="26"/>
      <c r="CA2950" s="26"/>
      <c r="CB2950" s="26"/>
      <c r="CC2950" s="26"/>
      <c r="CD2950" s="26"/>
      <c r="CE2950" s="26"/>
      <c r="CF2950" s="26"/>
      <c r="CG2950" s="26"/>
      <c r="CH2950" s="26"/>
      <c r="CI2950" s="26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</row>
    <row r="2951" spans="1:99" x14ac:dyDescent="0.15">
      <c r="A2951" s="1"/>
      <c r="B2951" s="1"/>
      <c r="AM2951" s="1"/>
      <c r="AW2951" s="1"/>
      <c r="AX2951" s="1"/>
      <c r="AY2951" s="24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20"/>
      <c r="BQ2951" s="41"/>
      <c r="BR2951" s="41"/>
      <c r="BS2951" s="41"/>
      <c r="BT2951" s="41"/>
      <c r="BU2951" s="41"/>
      <c r="BV2951" s="41"/>
      <c r="BW2951" s="41"/>
      <c r="BX2951" s="41"/>
      <c r="BY2951" s="26"/>
      <c r="BZ2951" s="26"/>
      <c r="CA2951" s="26"/>
      <c r="CB2951" s="26"/>
      <c r="CC2951" s="26"/>
      <c r="CD2951" s="26"/>
      <c r="CE2951" s="26"/>
      <c r="CF2951" s="26"/>
      <c r="CG2951" s="26"/>
      <c r="CH2951" s="26"/>
      <c r="CI2951" s="26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</row>
    <row r="2952" spans="1:99" x14ac:dyDescent="0.15">
      <c r="A2952" s="1"/>
      <c r="B2952" s="1"/>
      <c r="AM2952" s="1"/>
      <c r="AW2952" s="1"/>
      <c r="AX2952" s="1"/>
      <c r="AY2952" s="24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20"/>
      <c r="BQ2952" s="41"/>
      <c r="BR2952" s="41"/>
      <c r="BS2952" s="41"/>
      <c r="BT2952" s="41"/>
      <c r="BU2952" s="41"/>
      <c r="BV2952" s="41"/>
      <c r="BW2952" s="41"/>
      <c r="BX2952" s="41"/>
      <c r="BY2952" s="26"/>
      <c r="BZ2952" s="26"/>
      <c r="CA2952" s="26"/>
      <c r="CB2952" s="26"/>
      <c r="CC2952" s="26"/>
      <c r="CD2952" s="26"/>
      <c r="CE2952" s="26"/>
      <c r="CF2952" s="26"/>
      <c r="CG2952" s="26"/>
      <c r="CH2952" s="26"/>
      <c r="CI2952" s="26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</row>
    <row r="2953" spans="1:99" x14ac:dyDescent="0.15">
      <c r="A2953" s="1"/>
      <c r="B2953" s="1"/>
      <c r="AM2953" s="1"/>
      <c r="AW2953" s="1"/>
      <c r="AX2953" s="1"/>
      <c r="AY2953" s="24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20"/>
      <c r="BQ2953" s="41"/>
      <c r="BR2953" s="41"/>
      <c r="BS2953" s="41"/>
      <c r="BT2953" s="41"/>
      <c r="BU2953" s="41"/>
      <c r="BV2953" s="41"/>
      <c r="BW2953" s="41"/>
      <c r="BX2953" s="41"/>
      <c r="BY2953" s="26"/>
      <c r="BZ2953" s="26"/>
      <c r="CA2953" s="26"/>
      <c r="CB2953" s="26"/>
      <c r="CC2953" s="26"/>
      <c r="CD2953" s="26"/>
      <c r="CE2953" s="26"/>
      <c r="CF2953" s="26"/>
      <c r="CG2953" s="26"/>
      <c r="CH2953" s="26"/>
      <c r="CI2953" s="26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</row>
    <row r="2954" spans="1:99" x14ac:dyDescent="0.15">
      <c r="A2954" s="1"/>
      <c r="B2954" s="1"/>
      <c r="AM2954" s="1"/>
      <c r="AW2954" s="1"/>
      <c r="AX2954" s="1"/>
      <c r="AY2954" s="24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20"/>
      <c r="BQ2954" s="41"/>
      <c r="BR2954" s="41"/>
      <c r="BS2954" s="41"/>
      <c r="BT2954" s="41"/>
      <c r="BU2954" s="41"/>
      <c r="BV2954" s="41"/>
      <c r="BW2954" s="41"/>
      <c r="BX2954" s="41"/>
      <c r="BY2954" s="26"/>
      <c r="BZ2954" s="26"/>
      <c r="CA2954" s="26"/>
      <c r="CB2954" s="26"/>
      <c r="CC2954" s="26"/>
      <c r="CD2954" s="26"/>
      <c r="CE2954" s="26"/>
      <c r="CF2954" s="26"/>
      <c r="CG2954" s="26"/>
      <c r="CH2954" s="26"/>
      <c r="CI2954" s="26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</row>
    <row r="2955" spans="1:99" x14ac:dyDescent="0.15">
      <c r="A2955" s="1"/>
      <c r="B2955" s="1"/>
      <c r="AM2955" s="1"/>
      <c r="AW2955" s="1"/>
      <c r="AX2955" s="1"/>
      <c r="AY2955" s="24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20"/>
      <c r="BQ2955" s="41"/>
      <c r="BR2955" s="41"/>
      <c r="BS2955" s="41"/>
      <c r="BT2955" s="41"/>
      <c r="BU2955" s="41"/>
      <c r="BV2955" s="41"/>
      <c r="BW2955" s="41"/>
      <c r="BX2955" s="41"/>
      <c r="BY2955" s="26"/>
      <c r="BZ2955" s="26"/>
      <c r="CA2955" s="26"/>
      <c r="CB2955" s="26"/>
      <c r="CC2955" s="26"/>
      <c r="CD2955" s="26"/>
      <c r="CE2955" s="26"/>
      <c r="CF2955" s="26"/>
      <c r="CG2955" s="26"/>
      <c r="CH2955" s="26"/>
      <c r="CI2955" s="26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</row>
    <row r="2956" spans="1:99" x14ac:dyDescent="0.15">
      <c r="A2956" s="1"/>
      <c r="B2956" s="1"/>
      <c r="AM2956" s="1"/>
      <c r="AW2956" s="1"/>
      <c r="AX2956" s="1"/>
      <c r="AY2956" s="24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20"/>
      <c r="BQ2956" s="41"/>
      <c r="BR2956" s="41"/>
      <c r="BS2956" s="41"/>
      <c r="BT2956" s="41"/>
      <c r="BU2956" s="41"/>
      <c r="BV2956" s="41"/>
      <c r="BW2956" s="41"/>
      <c r="BX2956" s="41"/>
      <c r="BY2956" s="26"/>
      <c r="BZ2956" s="26"/>
      <c r="CA2956" s="26"/>
      <c r="CB2956" s="26"/>
      <c r="CC2956" s="26"/>
      <c r="CD2956" s="26"/>
      <c r="CE2956" s="26"/>
      <c r="CF2956" s="26"/>
      <c r="CG2956" s="26"/>
      <c r="CH2956" s="26"/>
      <c r="CI2956" s="26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</row>
    <row r="2957" spans="1:99" x14ac:dyDescent="0.15">
      <c r="A2957" s="1"/>
      <c r="B2957" s="1"/>
      <c r="AM2957" s="1"/>
      <c r="AW2957" s="1"/>
      <c r="AX2957" s="1"/>
      <c r="AY2957" s="24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20"/>
      <c r="BQ2957" s="41"/>
      <c r="BR2957" s="41"/>
      <c r="BS2957" s="41"/>
      <c r="BT2957" s="41"/>
      <c r="BU2957" s="41"/>
      <c r="BV2957" s="41"/>
      <c r="BW2957" s="41"/>
      <c r="BX2957" s="41"/>
      <c r="BY2957" s="26"/>
      <c r="BZ2957" s="26"/>
      <c r="CA2957" s="26"/>
      <c r="CB2957" s="26"/>
      <c r="CC2957" s="26"/>
      <c r="CD2957" s="26"/>
      <c r="CE2957" s="26"/>
      <c r="CF2957" s="26"/>
      <c r="CG2957" s="26"/>
      <c r="CH2957" s="26"/>
      <c r="CI2957" s="26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</row>
    <row r="2958" spans="1:99" x14ac:dyDescent="0.15">
      <c r="A2958" s="1"/>
      <c r="B2958" s="1"/>
      <c r="AM2958" s="1"/>
      <c r="AW2958" s="1"/>
      <c r="AX2958" s="1"/>
      <c r="AY2958" s="24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20"/>
      <c r="BQ2958" s="41"/>
      <c r="BR2958" s="41"/>
      <c r="BS2958" s="41"/>
      <c r="BT2958" s="41"/>
      <c r="BU2958" s="41"/>
      <c r="BV2958" s="41"/>
      <c r="BW2958" s="41"/>
      <c r="BX2958" s="41"/>
      <c r="BY2958" s="26"/>
      <c r="BZ2958" s="26"/>
      <c r="CA2958" s="26"/>
      <c r="CB2958" s="26"/>
      <c r="CC2958" s="26"/>
      <c r="CD2958" s="26"/>
      <c r="CE2958" s="26"/>
      <c r="CF2958" s="26"/>
      <c r="CG2958" s="26"/>
      <c r="CH2958" s="26"/>
      <c r="CI2958" s="26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</row>
    <row r="2959" spans="1:99" x14ac:dyDescent="0.15">
      <c r="A2959" s="1"/>
      <c r="B2959" s="1"/>
      <c r="AM2959" s="1"/>
      <c r="AW2959" s="1"/>
      <c r="AX2959" s="1"/>
      <c r="AY2959" s="24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20"/>
      <c r="BQ2959" s="41"/>
      <c r="BR2959" s="41"/>
      <c r="BS2959" s="41"/>
      <c r="BT2959" s="41"/>
      <c r="BU2959" s="41"/>
      <c r="BV2959" s="41"/>
      <c r="BW2959" s="41"/>
      <c r="BX2959" s="41"/>
      <c r="BY2959" s="26"/>
      <c r="BZ2959" s="26"/>
      <c r="CA2959" s="26"/>
      <c r="CB2959" s="26"/>
      <c r="CC2959" s="26"/>
      <c r="CD2959" s="26"/>
      <c r="CE2959" s="26"/>
      <c r="CF2959" s="26"/>
      <c r="CG2959" s="26"/>
      <c r="CH2959" s="26"/>
      <c r="CI2959" s="26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</row>
    <row r="2960" spans="1:99" x14ac:dyDescent="0.15">
      <c r="A2960" s="1"/>
      <c r="B2960" s="1"/>
      <c r="AM2960" s="1"/>
      <c r="AW2960" s="1"/>
      <c r="AX2960" s="1"/>
      <c r="AY2960" s="24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20"/>
      <c r="BQ2960" s="41"/>
      <c r="BR2960" s="41"/>
      <c r="BS2960" s="41"/>
      <c r="BT2960" s="41"/>
      <c r="BU2960" s="41"/>
      <c r="BV2960" s="41"/>
      <c r="BW2960" s="41"/>
      <c r="BX2960" s="41"/>
      <c r="BY2960" s="26"/>
      <c r="BZ2960" s="26"/>
      <c r="CA2960" s="26"/>
      <c r="CB2960" s="26"/>
      <c r="CC2960" s="26"/>
      <c r="CD2960" s="26"/>
      <c r="CE2960" s="26"/>
      <c r="CF2960" s="26"/>
      <c r="CG2960" s="26"/>
      <c r="CH2960" s="26"/>
      <c r="CI2960" s="26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</row>
    <row r="2961" spans="1:99" x14ac:dyDescent="0.15">
      <c r="A2961" s="1"/>
      <c r="B2961" s="1"/>
      <c r="AM2961" s="1"/>
      <c r="AW2961" s="1"/>
      <c r="AX2961" s="1"/>
      <c r="AY2961" s="24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20"/>
      <c r="BQ2961" s="41"/>
      <c r="BR2961" s="41"/>
      <c r="BS2961" s="41"/>
      <c r="BT2961" s="41"/>
      <c r="BU2961" s="41"/>
      <c r="BV2961" s="41"/>
      <c r="BW2961" s="41"/>
      <c r="BX2961" s="41"/>
      <c r="BY2961" s="26"/>
      <c r="BZ2961" s="26"/>
      <c r="CA2961" s="26"/>
      <c r="CB2961" s="26"/>
      <c r="CC2961" s="26"/>
      <c r="CD2961" s="26"/>
      <c r="CE2961" s="26"/>
      <c r="CF2961" s="26"/>
      <c r="CG2961" s="26"/>
      <c r="CH2961" s="26"/>
      <c r="CI2961" s="26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</row>
    <row r="2962" spans="1:99" x14ac:dyDescent="0.15">
      <c r="A2962" s="1"/>
      <c r="B2962" s="1"/>
      <c r="AM2962" s="1"/>
      <c r="AW2962" s="1"/>
      <c r="AX2962" s="1"/>
      <c r="AY2962" s="24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20"/>
      <c r="BQ2962" s="41"/>
      <c r="BR2962" s="41"/>
      <c r="BS2962" s="41"/>
      <c r="BT2962" s="41"/>
      <c r="BU2962" s="41"/>
      <c r="BV2962" s="41"/>
      <c r="BW2962" s="41"/>
      <c r="BX2962" s="41"/>
      <c r="BY2962" s="26"/>
      <c r="BZ2962" s="26"/>
      <c r="CA2962" s="26"/>
      <c r="CB2962" s="26"/>
      <c r="CC2962" s="26"/>
      <c r="CD2962" s="26"/>
      <c r="CE2962" s="26"/>
      <c r="CF2962" s="26"/>
      <c r="CG2962" s="26"/>
      <c r="CH2962" s="26"/>
      <c r="CI2962" s="26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</row>
    <row r="2963" spans="1:99" x14ac:dyDescent="0.15">
      <c r="A2963" s="1"/>
      <c r="B2963" s="1"/>
      <c r="AM2963" s="1"/>
      <c r="AW2963" s="1"/>
      <c r="AX2963" s="1"/>
      <c r="AY2963" s="24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20"/>
      <c r="BQ2963" s="41"/>
      <c r="BR2963" s="41"/>
      <c r="BS2963" s="41"/>
      <c r="BT2963" s="41"/>
      <c r="BU2963" s="41"/>
      <c r="BV2963" s="41"/>
      <c r="BW2963" s="41"/>
      <c r="BX2963" s="41"/>
      <c r="BY2963" s="26"/>
      <c r="BZ2963" s="26"/>
      <c r="CA2963" s="26"/>
      <c r="CB2963" s="26"/>
      <c r="CC2963" s="26"/>
      <c r="CD2963" s="26"/>
      <c r="CE2963" s="26"/>
      <c r="CF2963" s="26"/>
      <c r="CG2963" s="26"/>
      <c r="CH2963" s="26"/>
      <c r="CI2963" s="26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</row>
    <row r="2964" spans="1:99" x14ac:dyDescent="0.15">
      <c r="A2964" s="1"/>
      <c r="B2964" s="1"/>
      <c r="AM2964" s="1"/>
      <c r="AW2964" s="1"/>
      <c r="AX2964" s="1"/>
      <c r="AY2964" s="24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20"/>
      <c r="BQ2964" s="41"/>
      <c r="BR2964" s="41"/>
      <c r="BS2964" s="41"/>
      <c r="BT2964" s="41"/>
      <c r="BU2964" s="41"/>
      <c r="BV2964" s="41"/>
      <c r="BW2964" s="41"/>
      <c r="BX2964" s="41"/>
      <c r="BY2964" s="26"/>
      <c r="BZ2964" s="26"/>
      <c r="CA2964" s="26"/>
      <c r="CB2964" s="26"/>
      <c r="CC2964" s="26"/>
      <c r="CD2964" s="26"/>
      <c r="CE2964" s="26"/>
      <c r="CF2964" s="26"/>
      <c r="CG2964" s="26"/>
      <c r="CH2964" s="26"/>
      <c r="CI2964" s="26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</row>
    <row r="2965" spans="1:99" x14ac:dyDescent="0.15">
      <c r="A2965" s="1"/>
      <c r="B2965" s="1"/>
      <c r="AM2965" s="1"/>
      <c r="AW2965" s="1"/>
      <c r="AX2965" s="1"/>
      <c r="AY2965" s="24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20"/>
      <c r="BQ2965" s="41"/>
      <c r="BR2965" s="41"/>
      <c r="BS2965" s="41"/>
      <c r="BT2965" s="41"/>
      <c r="BU2965" s="41"/>
      <c r="BV2965" s="41"/>
      <c r="BW2965" s="41"/>
      <c r="BX2965" s="41"/>
      <c r="BY2965" s="26"/>
      <c r="BZ2965" s="26"/>
      <c r="CA2965" s="26"/>
      <c r="CB2965" s="26"/>
      <c r="CC2965" s="26"/>
      <c r="CD2965" s="26"/>
      <c r="CE2965" s="26"/>
      <c r="CF2965" s="26"/>
      <c r="CG2965" s="26"/>
      <c r="CH2965" s="26"/>
      <c r="CI2965" s="26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</row>
    <row r="2966" spans="1:99" x14ac:dyDescent="0.15">
      <c r="A2966" s="1"/>
      <c r="B2966" s="1"/>
      <c r="AM2966" s="1"/>
      <c r="AW2966" s="1"/>
      <c r="AX2966" s="1"/>
      <c r="AY2966" s="24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20"/>
      <c r="BQ2966" s="41"/>
      <c r="BR2966" s="41"/>
      <c r="BS2966" s="41"/>
      <c r="BT2966" s="41"/>
      <c r="BU2966" s="41"/>
      <c r="BV2966" s="41"/>
      <c r="BW2966" s="41"/>
      <c r="BX2966" s="41"/>
      <c r="BY2966" s="26"/>
      <c r="BZ2966" s="26"/>
      <c r="CA2966" s="26"/>
      <c r="CB2966" s="26"/>
      <c r="CC2966" s="26"/>
      <c r="CD2966" s="26"/>
      <c r="CE2966" s="26"/>
      <c r="CF2966" s="26"/>
      <c r="CG2966" s="26"/>
      <c r="CH2966" s="26"/>
      <c r="CI2966" s="26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</row>
    <row r="2967" spans="1:99" x14ac:dyDescent="0.15">
      <c r="A2967" s="1"/>
      <c r="B2967" s="1"/>
      <c r="AM2967" s="1"/>
      <c r="AW2967" s="1"/>
      <c r="AX2967" s="1"/>
      <c r="AY2967" s="24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20"/>
      <c r="BQ2967" s="41"/>
      <c r="BR2967" s="41"/>
      <c r="BS2967" s="41"/>
      <c r="BT2967" s="41"/>
      <c r="BU2967" s="41"/>
      <c r="BV2967" s="41"/>
      <c r="BW2967" s="41"/>
      <c r="BX2967" s="41"/>
      <c r="BY2967" s="26"/>
      <c r="BZ2967" s="26"/>
      <c r="CA2967" s="26"/>
      <c r="CB2967" s="26"/>
      <c r="CC2967" s="26"/>
      <c r="CD2967" s="26"/>
      <c r="CE2967" s="26"/>
      <c r="CF2967" s="26"/>
      <c r="CG2967" s="26"/>
      <c r="CH2967" s="26"/>
      <c r="CI2967" s="26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</row>
    <row r="2968" spans="1:99" x14ac:dyDescent="0.15">
      <c r="A2968" s="1"/>
      <c r="B2968" s="1"/>
      <c r="AM2968" s="1"/>
      <c r="AW2968" s="1"/>
      <c r="AX2968" s="1"/>
      <c r="AY2968" s="24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20"/>
      <c r="BQ2968" s="41"/>
      <c r="BR2968" s="41"/>
      <c r="BS2968" s="41"/>
      <c r="BT2968" s="41"/>
      <c r="BU2968" s="41"/>
      <c r="BV2968" s="41"/>
      <c r="BW2968" s="41"/>
      <c r="BX2968" s="41"/>
      <c r="BY2968" s="26"/>
      <c r="BZ2968" s="26"/>
      <c r="CA2968" s="26"/>
      <c r="CB2968" s="26"/>
      <c r="CC2968" s="26"/>
      <c r="CD2968" s="26"/>
      <c r="CE2968" s="26"/>
      <c r="CF2968" s="26"/>
      <c r="CG2968" s="26"/>
      <c r="CH2968" s="26"/>
      <c r="CI2968" s="26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</row>
    <row r="2969" spans="1:99" x14ac:dyDescent="0.15">
      <c r="A2969" s="1"/>
      <c r="B2969" s="1"/>
      <c r="AM2969" s="1"/>
      <c r="AW2969" s="1"/>
      <c r="AX2969" s="1"/>
      <c r="AY2969" s="24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20"/>
      <c r="BQ2969" s="41"/>
      <c r="BR2969" s="41"/>
      <c r="BS2969" s="41"/>
      <c r="BT2969" s="41"/>
      <c r="BU2969" s="41"/>
      <c r="BV2969" s="41"/>
      <c r="BW2969" s="41"/>
      <c r="BX2969" s="41"/>
      <c r="BY2969" s="26"/>
      <c r="BZ2969" s="26"/>
      <c r="CA2969" s="26"/>
      <c r="CB2969" s="26"/>
      <c r="CC2969" s="26"/>
      <c r="CD2969" s="26"/>
      <c r="CE2969" s="26"/>
      <c r="CF2969" s="26"/>
      <c r="CG2969" s="26"/>
      <c r="CH2969" s="26"/>
      <c r="CI2969" s="26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</row>
    <row r="2970" spans="1:99" x14ac:dyDescent="0.15">
      <c r="A2970" s="1"/>
      <c r="B2970" s="1"/>
      <c r="AM2970" s="1"/>
      <c r="AW2970" s="1"/>
      <c r="AX2970" s="1"/>
      <c r="AY2970" s="24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20"/>
      <c r="BQ2970" s="41"/>
      <c r="BR2970" s="41"/>
      <c r="BS2970" s="41"/>
      <c r="BT2970" s="41"/>
      <c r="BU2970" s="41"/>
      <c r="BV2970" s="41"/>
      <c r="BW2970" s="41"/>
      <c r="BX2970" s="41"/>
      <c r="BY2970" s="26"/>
      <c r="BZ2970" s="26"/>
      <c r="CA2970" s="26"/>
      <c r="CB2970" s="26"/>
      <c r="CC2970" s="26"/>
      <c r="CD2970" s="26"/>
      <c r="CE2970" s="26"/>
      <c r="CF2970" s="26"/>
      <c r="CG2970" s="26"/>
      <c r="CH2970" s="26"/>
      <c r="CI2970" s="26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</row>
    <row r="2971" spans="1:99" x14ac:dyDescent="0.15">
      <c r="A2971" s="1"/>
      <c r="B2971" s="1"/>
      <c r="AM2971" s="1"/>
      <c r="AW2971" s="1"/>
      <c r="AX2971" s="1"/>
      <c r="AY2971" s="24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20"/>
      <c r="BQ2971" s="41"/>
      <c r="BR2971" s="41"/>
      <c r="BS2971" s="41"/>
      <c r="BT2971" s="41"/>
      <c r="BU2971" s="41"/>
      <c r="BV2971" s="41"/>
      <c r="BW2971" s="41"/>
      <c r="BX2971" s="41"/>
      <c r="BY2971" s="26"/>
      <c r="BZ2971" s="26"/>
      <c r="CA2971" s="26"/>
      <c r="CB2971" s="26"/>
      <c r="CC2971" s="26"/>
      <c r="CD2971" s="26"/>
      <c r="CE2971" s="26"/>
      <c r="CF2971" s="26"/>
      <c r="CG2971" s="26"/>
      <c r="CH2971" s="26"/>
      <c r="CI2971" s="26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</row>
    <row r="2972" spans="1:99" x14ac:dyDescent="0.15">
      <c r="A2972" s="1"/>
      <c r="B2972" s="1"/>
      <c r="AM2972" s="1"/>
      <c r="AW2972" s="1"/>
      <c r="AX2972" s="1"/>
      <c r="AY2972" s="24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20"/>
      <c r="BQ2972" s="41"/>
      <c r="BR2972" s="41"/>
      <c r="BS2972" s="41"/>
      <c r="BT2972" s="41"/>
      <c r="BU2972" s="41"/>
      <c r="BV2972" s="41"/>
      <c r="BW2972" s="41"/>
      <c r="BX2972" s="41"/>
      <c r="BY2972" s="26"/>
      <c r="BZ2972" s="26"/>
      <c r="CA2972" s="26"/>
      <c r="CB2972" s="26"/>
      <c r="CC2972" s="26"/>
      <c r="CD2972" s="26"/>
      <c r="CE2972" s="26"/>
      <c r="CF2972" s="26"/>
      <c r="CG2972" s="26"/>
      <c r="CH2972" s="26"/>
      <c r="CI2972" s="26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</row>
    <row r="2973" spans="1:99" x14ac:dyDescent="0.15">
      <c r="A2973" s="1"/>
      <c r="B2973" s="1"/>
      <c r="AM2973" s="1"/>
      <c r="AW2973" s="1"/>
      <c r="AX2973" s="1"/>
      <c r="AY2973" s="24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20"/>
      <c r="BQ2973" s="41"/>
      <c r="BR2973" s="41"/>
      <c r="BS2973" s="41"/>
      <c r="BT2973" s="41"/>
      <c r="BU2973" s="41"/>
      <c r="BV2973" s="41"/>
      <c r="BW2973" s="41"/>
      <c r="BX2973" s="41"/>
      <c r="BY2973" s="26"/>
      <c r="BZ2973" s="26"/>
      <c r="CA2973" s="26"/>
      <c r="CB2973" s="26"/>
      <c r="CC2973" s="26"/>
      <c r="CD2973" s="26"/>
      <c r="CE2973" s="26"/>
      <c r="CF2973" s="26"/>
      <c r="CG2973" s="26"/>
      <c r="CH2973" s="26"/>
      <c r="CI2973" s="26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</row>
    <row r="2974" spans="1:99" x14ac:dyDescent="0.15">
      <c r="A2974" s="1"/>
      <c r="B2974" s="1"/>
      <c r="AM2974" s="1"/>
      <c r="AW2974" s="1"/>
      <c r="AX2974" s="1"/>
      <c r="AY2974" s="24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20"/>
      <c r="BQ2974" s="41"/>
      <c r="BR2974" s="41"/>
      <c r="BS2974" s="41"/>
      <c r="BT2974" s="41"/>
      <c r="BU2974" s="41"/>
      <c r="BV2974" s="41"/>
      <c r="BW2974" s="41"/>
      <c r="BX2974" s="41"/>
      <c r="BY2974" s="26"/>
      <c r="BZ2974" s="26"/>
      <c r="CA2974" s="26"/>
      <c r="CB2974" s="26"/>
      <c r="CC2974" s="26"/>
      <c r="CD2974" s="26"/>
      <c r="CE2974" s="26"/>
      <c r="CF2974" s="26"/>
      <c r="CG2974" s="26"/>
      <c r="CH2974" s="26"/>
      <c r="CI2974" s="26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</row>
    <row r="2975" spans="1:99" x14ac:dyDescent="0.15">
      <c r="A2975" s="1"/>
      <c r="B2975" s="1"/>
      <c r="AM2975" s="1"/>
      <c r="AW2975" s="1"/>
      <c r="AX2975" s="1"/>
      <c r="AY2975" s="24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20"/>
      <c r="BQ2975" s="41"/>
      <c r="BR2975" s="41"/>
      <c r="BS2975" s="41"/>
      <c r="BT2975" s="41"/>
      <c r="BU2975" s="41"/>
      <c r="BV2975" s="41"/>
      <c r="BW2975" s="41"/>
      <c r="BX2975" s="41"/>
      <c r="BY2975" s="26"/>
      <c r="BZ2975" s="26"/>
      <c r="CA2975" s="26"/>
      <c r="CB2975" s="26"/>
      <c r="CC2975" s="26"/>
      <c r="CD2975" s="26"/>
      <c r="CE2975" s="26"/>
      <c r="CF2975" s="26"/>
      <c r="CG2975" s="26"/>
      <c r="CH2975" s="26"/>
      <c r="CI2975" s="26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</row>
    <row r="2976" spans="1:99" x14ac:dyDescent="0.15">
      <c r="A2976" s="1"/>
      <c r="B2976" s="1"/>
      <c r="AM2976" s="1"/>
      <c r="AW2976" s="1"/>
      <c r="AX2976" s="1"/>
      <c r="AY2976" s="24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20"/>
      <c r="BQ2976" s="41"/>
      <c r="BR2976" s="41"/>
      <c r="BS2976" s="41"/>
      <c r="BT2976" s="41"/>
      <c r="BU2976" s="41"/>
      <c r="BV2976" s="41"/>
      <c r="BW2976" s="41"/>
      <c r="BX2976" s="41"/>
      <c r="BY2976" s="26"/>
      <c r="BZ2976" s="26"/>
      <c r="CA2976" s="26"/>
      <c r="CB2976" s="26"/>
      <c r="CC2976" s="26"/>
      <c r="CD2976" s="26"/>
      <c r="CE2976" s="26"/>
      <c r="CF2976" s="26"/>
      <c r="CG2976" s="26"/>
      <c r="CH2976" s="26"/>
      <c r="CI2976" s="26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</row>
    <row r="2977" spans="1:99" x14ac:dyDescent="0.15">
      <c r="A2977" s="1"/>
      <c r="B2977" s="1"/>
      <c r="AM2977" s="1"/>
      <c r="AW2977" s="1"/>
      <c r="AX2977" s="1"/>
      <c r="AY2977" s="24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20"/>
      <c r="BQ2977" s="41"/>
      <c r="BR2977" s="41"/>
      <c r="BS2977" s="41"/>
      <c r="BT2977" s="41"/>
      <c r="BU2977" s="41"/>
      <c r="BV2977" s="41"/>
      <c r="BW2977" s="41"/>
      <c r="BX2977" s="41"/>
      <c r="BY2977" s="26"/>
      <c r="BZ2977" s="26"/>
      <c r="CA2977" s="26"/>
      <c r="CB2977" s="26"/>
      <c r="CC2977" s="26"/>
      <c r="CD2977" s="26"/>
      <c r="CE2977" s="26"/>
      <c r="CF2977" s="26"/>
      <c r="CG2977" s="26"/>
      <c r="CH2977" s="26"/>
      <c r="CI2977" s="26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</row>
    <row r="2978" spans="1:99" x14ac:dyDescent="0.15">
      <c r="A2978" s="1"/>
      <c r="B2978" s="1"/>
      <c r="AM2978" s="1"/>
      <c r="AW2978" s="1"/>
      <c r="AX2978" s="1"/>
      <c r="AY2978" s="24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20"/>
      <c r="BQ2978" s="41"/>
      <c r="BR2978" s="41"/>
      <c r="BS2978" s="41"/>
      <c r="BT2978" s="41"/>
      <c r="BU2978" s="41"/>
      <c r="BV2978" s="41"/>
      <c r="BW2978" s="41"/>
      <c r="BX2978" s="41"/>
      <c r="BY2978" s="26"/>
      <c r="BZ2978" s="26"/>
      <c r="CA2978" s="26"/>
      <c r="CB2978" s="26"/>
      <c r="CC2978" s="26"/>
      <c r="CD2978" s="26"/>
      <c r="CE2978" s="26"/>
      <c r="CF2978" s="26"/>
      <c r="CG2978" s="26"/>
      <c r="CH2978" s="26"/>
      <c r="CI2978" s="26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</row>
    <row r="2979" spans="1:99" x14ac:dyDescent="0.15">
      <c r="A2979" s="1"/>
      <c r="B2979" s="1"/>
      <c r="AM2979" s="1"/>
      <c r="AW2979" s="1"/>
      <c r="AX2979" s="1"/>
      <c r="AY2979" s="24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20"/>
      <c r="BQ2979" s="41"/>
      <c r="BR2979" s="41"/>
      <c r="BS2979" s="41"/>
      <c r="BT2979" s="41"/>
      <c r="BU2979" s="41"/>
      <c r="BV2979" s="41"/>
      <c r="BW2979" s="41"/>
      <c r="BX2979" s="41"/>
      <c r="BY2979" s="26"/>
      <c r="BZ2979" s="26"/>
      <c r="CA2979" s="26"/>
      <c r="CB2979" s="26"/>
      <c r="CC2979" s="26"/>
      <c r="CD2979" s="26"/>
      <c r="CE2979" s="26"/>
      <c r="CF2979" s="26"/>
      <c r="CG2979" s="26"/>
      <c r="CH2979" s="26"/>
      <c r="CI2979" s="26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</row>
    <row r="2980" spans="1:99" x14ac:dyDescent="0.15">
      <c r="A2980" s="1"/>
      <c r="B2980" s="1"/>
      <c r="AM2980" s="1"/>
      <c r="AW2980" s="1"/>
      <c r="AX2980" s="1"/>
      <c r="AY2980" s="24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20"/>
      <c r="BQ2980" s="41"/>
      <c r="BR2980" s="41"/>
      <c r="BS2980" s="41"/>
      <c r="BT2980" s="41"/>
      <c r="BU2980" s="41"/>
      <c r="BV2980" s="41"/>
      <c r="BW2980" s="41"/>
      <c r="BX2980" s="41"/>
      <c r="BY2980" s="26"/>
      <c r="BZ2980" s="26"/>
      <c r="CA2980" s="26"/>
      <c r="CB2980" s="26"/>
      <c r="CC2980" s="26"/>
      <c r="CD2980" s="26"/>
      <c r="CE2980" s="26"/>
      <c r="CF2980" s="26"/>
      <c r="CG2980" s="26"/>
      <c r="CH2980" s="26"/>
      <c r="CI2980" s="26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</row>
    <row r="2981" spans="1:99" x14ac:dyDescent="0.15">
      <c r="A2981" s="1"/>
      <c r="B2981" s="1"/>
      <c r="AM2981" s="1"/>
      <c r="AW2981" s="1"/>
      <c r="AX2981" s="1"/>
      <c r="AY2981" s="24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20"/>
      <c r="BQ2981" s="41"/>
      <c r="BR2981" s="41"/>
      <c r="BS2981" s="41"/>
      <c r="BT2981" s="41"/>
      <c r="BU2981" s="41"/>
      <c r="BV2981" s="41"/>
      <c r="BW2981" s="41"/>
      <c r="BX2981" s="41"/>
      <c r="BY2981" s="26"/>
      <c r="BZ2981" s="26"/>
      <c r="CA2981" s="26"/>
      <c r="CB2981" s="26"/>
      <c r="CC2981" s="26"/>
      <c r="CD2981" s="26"/>
      <c r="CE2981" s="26"/>
      <c r="CF2981" s="26"/>
      <c r="CG2981" s="26"/>
      <c r="CH2981" s="26"/>
      <c r="CI2981" s="26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</row>
    <row r="2982" spans="1:99" x14ac:dyDescent="0.15">
      <c r="A2982" s="1"/>
      <c r="B2982" s="1"/>
      <c r="AM2982" s="1"/>
      <c r="AW2982" s="1"/>
      <c r="AX2982" s="1"/>
      <c r="AY2982" s="24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20"/>
      <c r="BQ2982" s="41"/>
      <c r="BR2982" s="41"/>
      <c r="BS2982" s="41"/>
      <c r="BT2982" s="41"/>
      <c r="BU2982" s="41"/>
      <c r="BV2982" s="41"/>
      <c r="BW2982" s="41"/>
      <c r="BX2982" s="41"/>
      <c r="BY2982" s="26"/>
      <c r="BZ2982" s="26"/>
      <c r="CA2982" s="26"/>
      <c r="CB2982" s="26"/>
      <c r="CC2982" s="26"/>
      <c r="CD2982" s="26"/>
      <c r="CE2982" s="26"/>
      <c r="CF2982" s="26"/>
      <c r="CG2982" s="26"/>
      <c r="CH2982" s="26"/>
      <c r="CI2982" s="26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</row>
    <row r="2983" spans="1:99" x14ac:dyDescent="0.15">
      <c r="A2983" s="1"/>
      <c r="B2983" s="1"/>
      <c r="AM2983" s="1"/>
      <c r="AW2983" s="1"/>
      <c r="AX2983" s="1"/>
      <c r="AY2983" s="24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20"/>
      <c r="BQ2983" s="41"/>
      <c r="BR2983" s="41"/>
      <c r="BS2983" s="41"/>
      <c r="BT2983" s="41"/>
      <c r="BU2983" s="41"/>
      <c r="BV2983" s="41"/>
      <c r="BW2983" s="41"/>
      <c r="BX2983" s="41"/>
      <c r="BY2983" s="26"/>
      <c r="BZ2983" s="26"/>
      <c r="CA2983" s="26"/>
      <c r="CB2983" s="26"/>
      <c r="CC2983" s="26"/>
      <c r="CD2983" s="26"/>
      <c r="CE2983" s="26"/>
      <c r="CF2983" s="26"/>
      <c r="CG2983" s="26"/>
      <c r="CH2983" s="26"/>
      <c r="CI2983" s="26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</row>
    <row r="2984" spans="1:99" x14ac:dyDescent="0.15">
      <c r="A2984" s="1"/>
      <c r="B2984" s="1"/>
      <c r="AM2984" s="1"/>
      <c r="AW2984" s="1"/>
      <c r="AX2984" s="1"/>
      <c r="AY2984" s="24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20"/>
      <c r="BQ2984" s="41"/>
      <c r="BR2984" s="41"/>
      <c r="BS2984" s="41"/>
      <c r="BT2984" s="41"/>
      <c r="BU2984" s="41"/>
      <c r="BV2984" s="41"/>
      <c r="BW2984" s="41"/>
      <c r="BX2984" s="41"/>
      <c r="BY2984" s="26"/>
      <c r="BZ2984" s="26"/>
      <c r="CA2984" s="26"/>
      <c r="CB2984" s="26"/>
      <c r="CC2984" s="26"/>
      <c r="CD2984" s="26"/>
      <c r="CE2984" s="26"/>
      <c r="CF2984" s="26"/>
      <c r="CG2984" s="26"/>
      <c r="CH2984" s="26"/>
      <c r="CI2984" s="26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</row>
    <row r="2985" spans="1:99" x14ac:dyDescent="0.15">
      <c r="A2985" s="1"/>
      <c r="B2985" s="1"/>
      <c r="AM2985" s="1"/>
      <c r="AW2985" s="1"/>
      <c r="AX2985" s="1"/>
      <c r="AY2985" s="24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20"/>
      <c r="BQ2985" s="41"/>
      <c r="BR2985" s="41"/>
      <c r="BS2985" s="41"/>
      <c r="BT2985" s="41"/>
      <c r="BU2985" s="41"/>
      <c r="BV2985" s="41"/>
      <c r="BW2985" s="41"/>
      <c r="BX2985" s="41"/>
      <c r="BY2985" s="26"/>
      <c r="BZ2985" s="26"/>
      <c r="CA2985" s="26"/>
      <c r="CB2985" s="26"/>
      <c r="CC2985" s="26"/>
      <c r="CD2985" s="26"/>
      <c r="CE2985" s="26"/>
      <c r="CF2985" s="26"/>
      <c r="CG2985" s="26"/>
      <c r="CH2985" s="26"/>
      <c r="CI2985" s="26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</row>
    <row r="2986" spans="1:99" x14ac:dyDescent="0.15">
      <c r="A2986" s="1"/>
      <c r="B2986" s="1"/>
      <c r="AM2986" s="1"/>
      <c r="AW2986" s="1"/>
      <c r="AX2986" s="1"/>
      <c r="AY2986" s="24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20"/>
      <c r="BQ2986" s="41"/>
      <c r="BR2986" s="41"/>
      <c r="BS2986" s="41"/>
      <c r="BT2986" s="41"/>
      <c r="BU2986" s="41"/>
      <c r="BV2986" s="41"/>
      <c r="BW2986" s="41"/>
      <c r="BX2986" s="41"/>
      <c r="BY2986" s="26"/>
      <c r="BZ2986" s="26"/>
      <c r="CA2986" s="26"/>
      <c r="CB2986" s="26"/>
      <c r="CC2986" s="26"/>
      <c r="CD2986" s="26"/>
      <c r="CE2986" s="26"/>
      <c r="CF2986" s="26"/>
      <c r="CG2986" s="26"/>
      <c r="CH2986" s="26"/>
      <c r="CI2986" s="26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</row>
    <row r="2987" spans="1:99" x14ac:dyDescent="0.15">
      <c r="A2987" s="1"/>
      <c r="B2987" s="1"/>
      <c r="AM2987" s="1"/>
      <c r="AW2987" s="1"/>
      <c r="AX2987" s="1"/>
      <c r="AY2987" s="24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20"/>
      <c r="BQ2987" s="41"/>
      <c r="BR2987" s="41"/>
      <c r="BS2987" s="41"/>
      <c r="BT2987" s="41"/>
      <c r="BU2987" s="41"/>
      <c r="BV2987" s="41"/>
      <c r="BW2987" s="41"/>
      <c r="BX2987" s="41"/>
      <c r="BY2987" s="26"/>
      <c r="BZ2987" s="26"/>
      <c r="CA2987" s="26"/>
      <c r="CB2987" s="26"/>
      <c r="CC2987" s="26"/>
      <c r="CD2987" s="26"/>
      <c r="CE2987" s="26"/>
      <c r="CF2987" s="26"/>
      <c r="CG2987" s="26"/>
      <c r="CH2987" s="26"/>
      <c r="CI2987" s="26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</row>
    <row r="2988" spans="1:99" x14ac:dyDescent="0.15">
      <c r="A2988" s="1"/>
      <c r="B2988" s="1"/>
      <c r="AM2988" s="1"/>
      <c r="AW2988" s="1"/>
      <c r="AX2988" s="1"/>
      <c r="AY2988" s="24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20"/>
      <c r="BQ2988" s="41"/>
      <c r="BR2988" s="41"/>
      <c r="BS2988" s="41"/>
      <c r="BT2988" s="41"/>
      <c r="BU2988" s="41"/>
      <c r="BV2988" s="41"/>
      <c r="BW2988" s="41"/>
      <c r="BX2988" s="41"/>
      <c r="BY2988" s="26"/>
      <c r="BZ2988" s="26"/>
      <c r="CA2988" s="26"/>
      <c r="CB2988" s="26"/>
      <c r="CC2988" s="26"/>
      <c r="CD2988" s="26"/>
      <c r="CE2988" s="26"/>
      <c r="CF2988" s="26"/>
      <c r="CG2988" s="26"/>
      <c r="CH2988" s="26"/>
      <c r="CI2988" s="26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</row>
    <row r="2989" spans="1:99" x14ac:dyDescent="0.15">
      <c r="A2989" s="1"/>
      <c r="B2989" s="1"/>
      <c r="AM2989" s="1"/>
      <c r="AW2989" s="1"/>
      <c r="AX2989" s="1"/>
      <c r="AY2989" s="24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20"/>
      <c r="BQ2989" s="41"/>
      <c r="BR2989" s="41"/>
      <c r="BS2989" s="41"/>
      <c r="BT2989" s="41"/>
      <c r="BU2989" s="41"/>
      <c r="BV2989" s="41"/>
      <c r="BW2989" s="41"/>
      <c r="BX2989" s="41"/>
      <c r="BY2989" s="26"/>
      <c r="BZ2989" s="26"/>
      <c r="CA2989" s="26"/>
      <c r="CB2989" s="26"/>
      <c r="CC2989" s="26"/>
      <c r="CD2989" s="26"/>
      <c r="CE2989" s="26"/>
      <c r="CF2989" s="26"/>
      <c r="CG2989" s="26"/>
      <c r="CH2989" s="26"/>
      <c r="CI2989" s="26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</row>
    <row r="2990" spans="1:99" x14ac:dyDescent="0.15">
      <c r="A2990" s="1"/>
      <c r="B2990" s="1"/>
      <c r="AM2990" s="1"/>
      <c r="AW2990" s="1"/>
      <c r="AX2990" s="1"/>
      <c r="AY2990" s="24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20"/>
      <c r="BQ2990" s="41"/>
      <c r="BR2990" s="41"/>
      <c r="BS2990" s="41"/>
      <c r="BT2990" s="41"/>
      <c r="BU2990" s="41"/>
      <c r="BV2990" s="41"/>
      <c r="BW2990" s="41"/>
      <c r="BX2990" s="41"/>
      <c r="BY2990" s="26"/>
      <c r="BZ2990" s="26"/>
      <c r="CA2990" s="26"/>
      <c r="CB2990" s="26"/>
      <c r="CC2990" s="26"/>
      <c r="CD2990" s="26"/>
      <c r="CE2990" s="26"/>
      <c r="CF2990" s="26"/>
      <c r="CG2990" s="26"/>
      <c r="CH2990" s="26"/>
      <c r="CI2990" s="26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</row>
    <row r="2991" spans="1:99" x14ac:dyDescent="0.15">
      <c r="A2991" s="1"/>
      <c r="B2991" s="1"/>
      <c r="AM2991" s="1"/>
      <c r="AW2991" s="1"/>
      <c r="AX2991" s="1"/>
      <c r="AY2991" s="24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20"/>
      <c r="BQ2991" s="41"/>
      <c r="BR2991" s="41"/>
      <c r="BS2991" s="41"/>
      <c r="BT2991" s="41"/>
      <c r="BU2991" s="41"/>
      <c r="BV2991" s="41"/>
      <c r="BW2991" s="41"/>
      <c r="BX2991" s="41"/>
      <c r="BY2991" s="26"/>
      <c r="BZ2991" s="26"/>
      <c r="CA2991" s="26"/>
      <c r="CB2991" s="26"/>
      <c r="CC2991" s="26"/>
      <c r="CD2991" s="26"/>
      <c r="CE2991" s="26"/>
      <c r="CF2991" s="26"/>
      <c r="CG2991" s="26"/>
      <c r="CH2991" s="26"/>
      <c r="CI2991" s="26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</row>
    <row r="2992" spans="1:99" x14ac:dyDescent="0.15">
      <c r="A2992" s="1"/>
      <c r="B2992" s="1"/>
      <c r="AM2992" s="1"/>
      <c r="AW2992" s="1"/>
      <c r="AX2992" s="1"/>
      <c r="AY2992" s="24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20"/>
      <c r="BQ2992" s="41"/>
      <c r="BR2992" s="41"/>
      <c r="BS2992" s="41"/>
      <c r="BT2992" s="41"/>
      <c r="BU2992" s="41"/>
      <c r="BV2992" s="41"/>
      <c r="BW2992" s="41"/>
      <c r="BX2992" s="41"/>
      <c r="BY2992" s="26"/>
      <c r="BZ2992" s="26"/>
      <c r="CA2992" s="26"/>
      <c r="CB2992" s="26"/>
      <c r="CC2992" s="26"/>
      <c r="CD2992" s="26"/>
      <c r="CE2992" s="26"/>
      <c r="CF2992" s="26"/>
      <c r="CG2992" s="26"/>
      <c r="CH2992" s="26"/>
      <c r="CI2992" s="26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</row>
    <row r="2993" spans="1:99" x14ac:dyDescent="0.15">
      <c r="A2993" s="1"/>
      <c r="B2993" s="1"/>
      <c r="AM2993" s="1"/>
      <c r="AW2993" s="1"/>
      <c r="AX2993" s="1"/>
      <c r="AY2993" s="24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20"/>
      <c r="BQ2993" s="41"/>
      <c r="BR2993" s="41"/>
      <c r="BS2993" s="41"/>
      <c r="BT2993" s="41"/>
      <c r="BU2993" s="41"/>
      <c r="BV2993" s="41"/>
      <c r="BW2993" s="41"/>
      <c r="BX2993" s="41"/>
      <c r="BY2993" s="26"/>
      <c r="BZ2993" s="26"/>
      <c r="CA2993" s="26"/>
      <c r="CB2993" s="26"/>
      <c r="CC2993" s="26"/>
      <c r="CD2993" s="26"/>
      <c r="CE2993" s="26"/>
      <c r="CF2993" s="26"/>
      <c r="CG2993" s="26"/>
      <c r="CH2993" s="26"/>
      <c r="CI2993" s="26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</row>
    <row r="2994" spans="1:99" x14ac:dyDescent="0.15">
      <c r="A2994" s="1"/>
      <c r="B2994" s="1"/>
      <c r="AM2994" s="1"/>
      <c r="AW2994" s="1"/>
      <c r="AX2994" s="1"/>
      <c r="AY2994" s="24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20"/>
      <c r="BQ2994" s="41"/>
      <c r="BR2994" s="41"/>
      <c r="BS2994" s="41"/>
      <c r="BT2994" s="41"/>
      <c r="BU2994" s="41"/>
      <c r="BV2994" s="41"/>
      <c r="BW2994" s="41"/>
      <c r="BX2994" s="41"/>
      <c r="BY2994" s="26"/>
      <c r="BZ2994" s="26"/>
      <c r="CA2994" s="26"/>
      <c r="CB2994" s="26"/>
      <c r="CC2994" s="26"/>
      <c r="CD2994" s="26"/>
      <c r="CE2994" s="26"/>
      <c r="CF2994" s="26"/>
      <c r="CG2994" s="26"/>
      <c r="CH2994" s="26"/>
      <c r="CI2994" s="26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</row>
    <row r="2995" spans="1:99" x14ac:dyDescent="0.15">
      <c r="A2995" s="1"/>
      <c r="B2995" s="1"/>
      <c r="AM2995" s="1"/>
      <c r="AW2995" s="1"/>
      <c r="AX2995" s="1"/>
      <c r="AY2995" s="24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20"/>
      <c r="BQ2995" s="41"/>
      <c r="BR2995" s="41"/>
      <c r="BS2995" s="41"/>
      <c r="BT2995" s="41"/>
      <c r="BU2995" s="41"/>
      <c r="BV2995" s="41"/>
      <c r="BW2995" s="41"/>
      <c r="BX2995" s="41"/>
      <c r="BY2995" s="26"/>
      <c r="BZ2995" s="26"/>
      <c r="CA2995" s="26"/>
      <c r="CB2995" s="26"/>
      <c r="CC2995" s="26"/>
      <c r="CD2995" s="26"/>
      <c r="CE2995" s="26"/>
      <c r="CF2995" s="26"/>
      <c r="CG2995" s="26"/>
      <c r="CH2995" s="26"/>
      <c r="CI2995" s="26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</row>
    <row r="2996" spans="1:99" x14ac:dyDescent="0.15">
      <c r="A2996" s="1"/>
      <c r="B2996" s="1"/>
      <c r="AM2996" s="1"/>
      <c r="AW2996" s="1"/>
      <c r="AX2996" s="1"/>
      <c r="AY2996" s="24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20"/>
      <c r="BQ2996" s="41"/>
      <c r="BR2996" s="41"/>
      <c r="BS2996" s="41"/>
      <c r="BT2996" s="41"/>
      <c r="BU2996" s="41"/>
      <c r="BV2996" s="41"/>
      <c r="BW2996" s="41"/>
      <c r="BX2996" s="41"/>
      <c r="BY2996" s="26"/>
      <c r="BZ2996" s="26"/>
      <c r="CA2996" s="26"/>
      <c r="CB2996" s="26"/>
      <c r="CC2996" s="26"/>
      <c r="CD2996" s="26"/>
      <c r="CE2996" s="26"/>
      <c r="CF2996" s="26"/>
      <c r="CG2996" s="26"/>
      <c r="CH2996" s="26"/>
      <c r="CI2996" s="26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</row>
    <row r="2997" spans="1:99" x14ac:dyDescent="0.15">
      <c r="A2997" s="1"/>
      <c r="B2997" s="1"/>
      <c r="AM2997" s="1"/>
      <c r="AW2997" s="1"/>
      <c r="AX2997" s="1"/>
      <c r="AY2997" s="24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20"/>
      <c r="BQ2997" s="41"/>
      <c r="BR2997" s="41"/>
      <c r="BS2997" s="41"/>
      <c r="BT2997" s="41"/>
      <c r="BU2997" s="41"/>
      <c r="BV2997" s="41"/>
      <c r="BW2997" s="41"/>
      <c r="BX2997" s="41"/>
      <c r="BY2997" s="26"/>
      <c r="BZ2997" s="26"/>
      <c r="CA2997" s="26"/>
      <c r="CB2997" s="26"/>
      <c r="CC2997" s="26"/>
      <c r="CD2997" s="26"/>
      <c r="CE2997" s="26"/>
      <c r="CF2997" s="26"/>
      <c r="CG2997" s="26"/>
      <c r="CH2997" s="26"/>
      <c r="CI2997" s="26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</row>
    <row r="2998" spans="1:99" x14ac:dyDescent="0.15">
      <c r="A2998" s="1"/>
      <c r="B2998" s="1"/>
      <c r="AM2998" s="1"/>
      <c r="AW2998" s="1"/>
      <c r="AX2998" s="1"/>
      <c r="AY2998" s="24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20"/>
      <c r="BQ2998" s="41"/>
      <c r="BR2998" s="41"/>
      <c r="BS2998" s="41"/>
      <c r="BT2998" s="41"/>
      <c r="BU2998" s="41"/>
      <c r="BV2998" s="41"/>
      <c r="BW2998" s="41"/>
      <c r="BX2998" s="41"/>
      <c r="BY2998" s="26"/>
      <c r="BZ2998" s="26"/>
      <c r="CA2998" s="26"/>
      <c r="CB2998" s="26"/>
      <c r="CC2998" s="26"/>
      <c r="CD2998" s="26"/>
      <c r="CE2998" s="26"/>
      <c r="CF2998" s="26"/>
      <c r="CG2998" s="26"/>
      <c r="CH2998" s="26"/>
      <c r="CI2998" s="26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</row>
    <row r="2999" spans="1:99" x14ac:dyDescent="0.15">
      <c r="A2999" s="1"/>
      <c r="B2999" s="1"/>
      <c r="AM2999" s="1"/>
      <c r="AW2999" s="1"/>
      <c r="AX2999" s="1"/>
      <c r="AY2999" s="24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20"/>
      <c r="BQ2999" s="41"/>
      <c r="BR2999" s="41"/>
      <c r="BS2999" s="41"/>
      <c r="BT2999" s="41"/>
      <c r="BU2999" s="41"/>
      <c r="BV2999" s="41"/>
      <c r="BW2999" s="41"/>
      <c r="BX2999" s="41"/>
      <c r="BY2999" s="26"/>
      <c r="BZ2999" s="26"/>
      <c r="CA2999" s="26"/>
      <c r="CB2999" s="26"/>
      <c r="CC2999" s="26"/>
      <c r="CD2999" s="26"/>
      <c r="CE2999" s="26"/>
      <c r="CF2999" s="26"/>
      <c r="CG2999" s="26"/>
      <c r="CH2999" s="26"/>
      <c r="CI2999" s="26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</row>
    <row r="3000" spans="1:99" x14ac:dyDescent="0.15">
      <c r="A3000" s="1"/>
      <c r="B3000" s="1"/>
      <c r="AM3000" s="1"/>
      <c r="AW3000" s="1"/>
      <c r="AX3000" s="1"/>
      <c r="AY3000" s="24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20"/>
      <c r="BQ3000" s="41"/>
      <c r="BR3000" s="41"/>
      <c r="BS3000" s="41"/>
      <c r="BT3000" s="41"/>
      <c r="BU3000" s="41"/>
      <c r="BV3000" s="41"/>
      <c r="BW3000" s="41"/>
      <c r="BX3000" s="41"/>
      <c r="BY3000" s="26"/>
      <c r="BZ3000" s="26"/>
      <c r="CA3000" s="26"/>
      <c r="CB3000" s="26"/>
      <c r="CC3000" s="26"/>
      <c r="CD3000" s="26"/>
      <c r="CE3000" s="26"/>
      <c r="CF3000" s="26"/>
      <c r="CG3000" s="26"/>
      <c r="CH3000" s="26"/>
      <c r="CI3000" s="26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</row>
    <row r="3001" spans="1:99" x14ac:dyDescent="0.15">
      <c r="A3001" s="1"/>
      <c r="B3001" s="1"/>
      <c r="AM3001" s="1"/>
      <c r="AW3001" s="1"/>
      <c r="AX3001" s="1"/>
      <c r="AY3001" s="24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20"/>
      <c r="BQ3001" s="41"/>
      <c r="BR3001" s="41"/>
      <c r="BS3001" s="41"/>
      <c r="BT3001" s="41"/>
      <c r="BU3001" s="41"/>
      <c r="BV3001" s="41"/>
      <c r="BW3001" s="41"/>
      <c r="BX3001" s="41"/>
      <c r="BY3001" s="26"/>
      <c r="BZ3001" s="26"/>
      <c r="CA3001" s="26"/>
      <c r="CB3001" s="26"/>
      <c r="CC3001" s="26"/>
      <c r="CD3001" s="26"/>
      <c r="CE3001" s="26"/>
      <c r="CF3001" s="26"/>
      <c r="CG3001" s="26"/>
      <c r="CH3001" s="26"/>
      <c r="CI3001" s="26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</row>
    <row r="3002" spans="1:99" x14ac:dyDescent="0.15">
      <c r="A3002" s="1"/>
      <c r="B3002" s="1"/>
      <c r="AM3002" s="1"/>
      <c r="AW3002" s="1"/>
      <c r="AX3002" s="1"/>
      <c r="AY3002" s="24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20"/>
      <c r="BQ3002" s="41"/>
      <c r="BR3002" s="41"/>
      <c r="BS3002" s="41"/>
      <c r="BT3002" s="41"/>
      <c r="BU3002" s="41"/>
      <c r="BV3002" s="41"/>
      <c r="BW3002" s="41"/>
      <c r="BX3002" s="41"/>
      <c r="BY3002" s="26"/>
      <c r="BZ3002" s="26"/>
      <c r="CA3002" s="26"/>
      <c r="CB3002" s="26"/>
      <c r="CC3002" s="26"/>
      <c r="CD3002" s="26"/>
      <c r="CE3002" s="26"/>
      <c r="CF3002" s="26"/>
      <c r="CG3002" s="26"/>
      <c r="CH3002" s="26"/>
      <c r="CI3002" s="26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</row>
    <row r="3003" spans="1:99" x14ac:dyDescent="0.15">
      <c r="A3003" s="1"/>
      <c r="B3003" s="1"/>
      <c r="AM3003" s="1"/>
      <c r="AW3003" s="1"/>
      <c r="AX3003" s="1"/>
      <c r="AY3003" s="24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20"/>
      <c r="BQ3003" s="41"/>
      <c r="BR3003" s="41"/>
      <c r="BS3003" s="41"/>
      <c r="BT3003" s="41"/>
      <c r="BU3003" s="41"/>
      <c r="BV3003" s="41"/>
      <c r="BW3003" s="41"/>
      <c r="BX3003" s="41"/>
      <c r="BY3003" s="26"/>
      <c r="BZ3003" s="26"/>
      <c r="CA3003" s="26"/>
      <c r="CB3003" s="26"/>
      <c r="CC3003" s="26"/>
      <c r="CD3003" s="26"/>
      <c r="CE3003" s="26"/>
      <c r="CF3003" s="26"/>
      <c r="CG3003" s="26"/>
      <c r="CH3003" s="26"/>
      <c r="CI3003" s="26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</row>
    <row r="3004" spans="1:99" x14ac:dyDescent="0.15">
      <c r="A3004" s="1"/>
      <c r="B3004" s="1"/>
      <c r="AM3004" s="1"/>
      <c r="AW3004" s="1"/>
      <c r="AX3004" s="1"/>
      <c r="AY3004" s="24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20"/>
      <c r="BQ3004" s="41"/>
      <c r="BR3004" s="41"/>
      <c r="BS3004" s="41"/>
      <c r="BT3004" s="41"/>
      <c r="BU3004" s="41"/>
      <c r="BV3004" s="41"/>
      <c r="BW3004" s="41"/>
      <c r="BX3004" s="41"/>
      <c r="BY3004" s="26"/>
      <c r="BZ3004" s="26"/>
      <c r="CA3004" s="26"/>
      <c r="CB3004" s="26"/>
      <c r="CC3004" s="26"/>
      <c r="CD3004" s="26"/>
      <c r="CE3004" s="26"/>
      <c r="CF3004" s="26"/>
      <c r="CG3004" s="26"/>
      <c r="CH3004" s="26"/>
      <c r="CI3004" s="26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</row>
    <row r="3005" spans="1:99" x14ac:dyDescent="0.15">
      <c r="A3005" s="1"/>
      <c r="B3005" s="1"/>
      <c r="AM3005" s="1"/>
      <c r="AW3005" s="1"/>
      <c r="AX3005" s="1"/>
      <c r="AY3005" s="24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20"/>
      <c r="BQ3005" s="41"/>
      <c r="BR3005" s="41"/>
      <c r="BS3005" s="41"/>
      <c r="BT3005" s="41"/>
      <c r="BU3005" s="41"/>
      <c r="BV3005" s="41"/>
      <c r="BW3005" s="41"/>
      <c r="BX3005" s="41"/>
      <c r="BY3005" s="26"/>
      <c r="BZ3005" s="26"/>
      <c r="CA3005" s="26"/>
      <c r="CB3005" s="26"/>
      <c r="CC3005" s="26"/>
      <c r="CD3005" s="26"/>
      <c r="CE3005" s="26"/>
      <c r="CF3005" s="26"/>
      <c r="CG3005" s="26"/>
      <c r="CH3005" s="26"/>
      <c r="CI3005" s="26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</row>
    <row r="3006" spans="1:99" x14ac:dyDescent="0.15">
      <c r="A3006" s="1"/>
      <c r="B3006" s="1"/>
      <c r="AM3006" s="1"/>
      <c r="AW3006" s="1"/>
      <c r="AX3006" s="1"/>
      <c r="AY3006" s="24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20"/>
      <c r="BQ3006" s="41"/>
      <c r="BR3006" s="41"/>
      <c r="BS3006" s="41"/>
      <c r="BT3006" s="41"/>
      <c r="BU3006" s="41"/>
      <c r="BV3006" s="41"/>
      <c r="BW3006" s="41"/>
      <c r="BX3006" s="41"/>
      <c r="BY3006" s="26"/>
      <c r="BZ3006" s="26"/>
      <c r="CA3006" s="26"/>
      <c r="CB3006" s="26"/>
      <c r="CC3006" s="26"/>
      <c r="CD3006" s="26"/>
      <c r="CE3006" s="26"/>
      <c r="CF3006" s="26"/>
      <c r="CG3006" s="26"/>
      <c r="CH3006" s="26"/>
      <c r="CI3006" s="26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</row>
    <row r="3007" spans="1:99" x14ac:dyDescent="0.15">
      <c r="A3007" s="1"/>
      <c r="B3007" s="1"/>
      <c r="AM3007" s="1"/>
      <c r="AW3007" s="1"/>
      <c r="AX3007" s="1"/>
      <c r="AY3007" s="24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20"/>
      <c r="BQ3007" s="41"/>
      <c r="BR3007" s="41"/>
      <c r="BS3007" s="41"/>
      <c r="BT3007" s="41"/>
      <c r="BU3007" s="41"/>
      <c r="BV3007" s="41"/>
      <c r="BW3007" s="41"/>
      <c r="BX3007" s="41"/>
      <c r="BY3007" s="26"/>
      <c r="BZ3007" s="26"/>
      <c r="CA3007" s="26"/>
      <c r="CB3007" s="26"/>
      <c r="CC3007" s="26"/>
      <c r="CD3007" s="26"/>
      <c r="CE3007" s="26"/>
      <c r="CF3007" s="26"/>
      <c r="CG3007" s="26"/>
      <c r="CH3007" s="26"/>
      <c r="CI3007" s="26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</row>
    <row r="3008" spans="1:99" x14ac:dyDescent="0.15">
      <c r="A3008" s="1"/>
      <c r="B3008" s="1"/>
      <c r="AM3008" s="1"/>
      <c r="AW3008" s="1"/>
      <c r="AX3008" s="1"/>
      <c r="AY3008" s="24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20"/>
      <c r="BQ3008" s="41"/>
      <c r="BR3008" s="41"/>
      <c r="BS3008" s="41"/>
      <c r="BT3008" s="41"/>
      <c r="BU3008" s="41"/>
      <c r="BV3008" s="41"/>
      <c r="BW3008" s="41"/>
      <c r="BX3008" s="41"/>
      <c r="BY3008" s="26"/>
      <c r="BZ3008" s="26"/>
      <c r="CA3008" s="26"/>
      <c r="CB3008" s="26"/>
      <c r="CC3008" s="26"/>
      <c r="CD3008" s="26"/>
      <c r="CE3008" s="26"/>
      <c r="CF3008" s="26"/>
      <c r="CG3008" s="26"/>
      <c r="CH3008" s="26"/>
      <c r="CI3008" s="26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</row>
    <row r="3009" spans="1:99" x14ac:dyDescent="0.15">
      <c r="A3009" s="1"/>
      <c r="B3009" s="1"/>
      <c r="AM3009" s="1"/>
      <c r="AW3009" s="1"/>
      <c r="AX3009" s="1"/>
      <c r="AY3009" s="24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20"/>
      <c r="BQ3009" s="41"/>
      <c r="BR3009" s="41"/>
      <c r="BS3009" s="41"/>
      <c r="BT3009" s="41"/>
      <c r="BU3009" s="41"/>
      <c r="BV3009" s="41"/>
      <c r="BW3009" s="41"/>
      <c r="BX3009" s="41"/>
      <c r="BY3009" s="26"/>
      <c r="BZ3009" s="26"/>
      <c r="CA3009" s="26"/>
      <c r="CB3009" s="26"/>
      <c r="CC3009" s="26"/>
      <c r="CD3009" s="26"/>
      <c r="CE3009" s="26"/>
      <c r="CF3009" s="26"/>
      <c r="CG3009" s="26"/>
      <c r="CH3009" s="26"/>
      <c r="CI3009" s="26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</row>
    <row r="3010" spans="1:99" x14ac:dyDescent="0.15">
      <c r="A3010" s="1"/>
      <c r="B3010" s="1"/>
      <c r="AM3010" s="1"/>
      <c r="AW3010" s="1"/>
      <c r="AX3010" s="1"/>
      <c r="AY3010" s="24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20"/>
      <c r="BQ3010" s="41"/>
      <c r="BR3010" s="41"/>
      <c r="BS3010" s="41"/>
      <c r="BT3010" s="41"/>
      <c r="BU3010" s="41"/>
      <c r="BV3010" s="41"/>
      <c r="BW3010" s="41"/>
      <c r="BX3010" s="41"/>
      <c r="BY3010" s="26"/>
      <c r="BZ3010" s="26"/>
      <c r="CA3010" s="26"/>
      <c r="CB3010" s="26"/>
      <c r="CC3010" s="26"/>
      <c r="CD3010" s="26"/>
      <c r="CE3010" s="26"/>
      <c r="CF3010" s="26"/>
      <c r="CG3010" s="26"/>
      <c r="CH3010" s="26"/>
      <c r="CI3010" s="26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</row>
    <row r="3011" spans="1:99" x14ac:dyDescent="0.15">
      <c r="A3011" s="1"/>
      <c r="B3011" s="1"/>
      <c r="AM3011" s="1"/>
      <c r="AW3011" s="1"/>
      <c r="AX3011" s="1"/>
      <c r="AY3011" s="24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20"/>
      <c r="BQ3011" s="41"/>
      <c r="BR3011" s="41"/>
      <c r="BS3011" s="41"/>
      <c r="BT3011" s="41"/>
      <c r="BU3011" s="41"/>
      <c r="BV3011" s="41"/>
      <c r="BW3011" s="41"/>
      <c r="BX3011" s="41"/>
      <c r="BY3011" s="26"/>
      <c r="BZ3011" s="26"/>
      <c r="CA3011" s="26"/>
      <c r="CB3011" s="26"/>
      <c r="CC3011" s="26"/>
      <c r="CD3011" s="26"/>
      <c r="CE3011" s="26"/>
      <c r="CF3011" s="26"/>
      <c r="CG3011" s="26"/>
      <c r="CH3011" s="26"/>
      <c r="CI3011" s="26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</row>
    <row r="3012" spans="1:99" x14ac:dyDescent="0.15">
      <c r="A3012" s="1"/>
      <c r="B3012" s="1"/>
      <c r="AM3012" s="1"/>
      <c r="AW3012" s="1"/>
      <c r="AX3012" s="1"/>
      <c r="AY3012" s="24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20"/>
      <c r="BQ3012" s="41"/>
      <c r="BR3012" s="41"/>
      <c r="BS3012" s="41"/>
      <c r="BT3012" s="41"/>
      <c r="BU3012" s="41"/>
      <c r="BV3012" s="41"/>
      <c r="BW3012" s="41"/>
      <c r="BX3012" s="41"/>
      <c r="BY3012" s="26"/>
      <c r="BZ3012" s="26"/>
      <c r="CA3012" s="26"/>
      <c r="CB3012" s="26"/>
      <c r="CC3012" s="26"/>
      <c r="CD3012" s="26"/>
      <c r="CE3012" s="26"/>
      <c r="CF3012" s="26"/>
      <c r="CG3012" s="26"/>
      <c r="CH3012" s="26"/>
      <c r="CI3012" s="26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</row>
    <row r="3013" spans="1:99" x14ac:dyDescent="0.15">
      <c r="A3013" s="1"/>
      <c r="B3013" s="1"/>
      <c r="AM3013" s="1"/>
      <c r="AW3013" s="1"/>
      <c r="AX3013" s="1"/>
      <c r="AY3013" s="24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20"/>
      <c r="BQ3013" s="41"/>
      <c r="BR3013" s="41"/>
      <c r="BS3013" s="41"/>
      <c r="BT3013" s="41"/>
      <c r="BU3013" s="41"/>
      <c r="BV3013" s="41"/>
      <c r="BW3013" s="41"/>
      <c r="BX3013" s="41"/>
      <c r="BY3013" s="26"/>
      <c r="BZ3013" s="26"/>
      <c r="CA3013" s="26"/>
      <c r="CB3013" s="26"/>
      <c r="CC3013" s="26"/>
      <c r="CD3013" s="26"/>
      <c r="CE3013" s="26"/>
      <c r="CF3013" s="26"/>
      <c r="CG3013" s="26"/>
      <c r="CH3013" s="26"/>
      <c r="CI3013" s="26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</row>
    <row r="3014" spans="1:99" x14ac:dyDescent="0.15">
      <c r="A3014" s="1"/>
      <c r="B3014" s="1"/>
      <c r="AM3014" s="1"/>
      <c r="AW3014" s="1"/>
      <c r="AX3014" s="1"/>
      <c r="AY3014" s="24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20"/>
      <c r="BQ3014" s="41"/>
      <c r="BR3014" s="41"/>
      <c r="BS3014" s="41"/>
      <c r="BT3014" s="41"/>
      <c r="BU3014" s="41"/>
      <c r="BV3014" s="41"/>
      <c r="BW3014" s="41"/>
      <c r="BX3014" s="41"/>
      <c r="BY3014" s="26"/>
      <c r="BZ3014" s="26"/>
      <c r="CA3014" s="26"/>
      <c r="CB3014" s="26"/>
      <c r="CC3014" s="26"/>
      <c r="CD3014" s="26"/>
      <c r="CE3014" s="26"/>
      <c r="CF3014" s="26"/>
      <c r="CG3014" s="26"/>
      <c r="CH3014" s="26"/>
      <c r="CI3014" s="26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</row>
    <row r="3015" spans="1:99" x14ac:dyDescent="0.15">
      <c r="A3015" s="1"/>
      <c r="B3015" s="1"/>
      <c r="AM3015" s="1"/>
      <c r="AW3015" s="1"/>
      <c r="AX3015" s="1"/>
      <c r="AY3015" s="24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20"/>
      <c r="BQ3015" s="41"/>
      <c r="BR3015" s="41"/>
      <c r="BS3015" s="41"/>
      <c r="BT3015" s="41"/>
      <c r="BU3015" s="41"/>
      <c r="BV3015" s="41"/>
      <c r="BW3015" s="41"/>
      <c r="BX3015" s="41"/>
      <c r="BY3015" s="26"/>
      <c r="BZ3015" s="26"/>
      <c r="CA3015" s="26"/>
      <c r="CB3015" s="26"/>
      <c r="CC3015" s="26"/>
      <c r="CD3015" s="26"/>
      <c r="CE3015" s="26"/>
      <c r="CF3015" s="26"/>
      <c r="CG3015" s="26"/>
      <c r="CH3015" s="26"/>
      <c r="CI3015" s="26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</row>
    <row r="3016" spans="1:99" x14ac:dyDescent="0.15">
      <c r="A3016" s="1"/>
      <c r="B3016" s="1"/>
      <c r="AM3016" s="1"/>
      <c r="AW3016" s="1"/>
      <c r="AX3016" s="1"/>
      <c r="AY3016" s="24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20"/>
      <c r="BQ3016" s="41"/>
      <c r="BR3016" s="41"/>
      <c r="BS3016" s="41"/>
      <c r="BT3016" s="41"/>
      <c r="BU3016" s="41"/>
      <c r="BV3016" s="41"/>
      <c r="BW3016" s="41"/>
      <c r="BX3016" s="41"/>
      <c r="BY3016" s="26"/>
      <c r="BZ3016" s="26"/>
      <c r="CA3016" s="26"/>
      <c r="CB3016" s="26"/>
      <c r="CC3016" s="26"/>
      <c r="CD3016" s="26"/>
      <c r="CE3016" s="26"/>
      <c r="CF3016" s="26"/>
      <c r="CG3016" s="26"/>
      <c r="CH3016" s="26"/>
      <c r="CI3016" s="26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</row>
    <row r="3017" spans="1:99" x14ac:dyDescent="0.15">
      <c r="A3017" s="1"/>
      <c r="B3017" s="1"/>
      <c r="AM3017" s="1"/>
      <c r="AW3017" s="1"/>
      <c r="AX3017" s="1"/>
      <c r="AY3017" s="24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20"/>
      <c r="BQ3017" s="41"/>
      <c r="BR3017" s="41"/>
      <c r="BS3017" s="41"/>
      <c r="BT3017" s="41"/>
      <c r="BU3017" s="41"/>
      <c r="BV3017" s="41"/>
      <c r="BW3017" s="41"/>
      <c r="BX3017" s="41"/>
      <c r="BY3017" s="26"/>
      <c r="BZ3017" s="26"/>
      <c r="CA3017" s="26"/>
      <c r="CB3017" s="26"/>
      <c r="CC3017" s="26"/>
      <c r="CD3017" s="26"/>
      <c r="CE3017" s="26"/>
      <c r="CF3017" s="26"/>
      <c r="CG3017" s="26"/>
      <c r="CH3017" s="26"/>
      <c r="CI3017" s="26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</row>
    <row r="3018" spans="1:99" x14ac:dyDescent="0.15">
      <c r="A3018" s="1"/>
      <c r="B3018" s="1"/>
      <c r="AM3018" s="1"/>
      <c r="AW3018" s="1"/>
      <c r="AX3018" s="1"/>
      <c r="AY3018" s="24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20"/>
      <c r="BQ3018" s="41"/>
      <c r="BR3018" s="41"/>
      <c r="BS3018" s="41"/>
      <c r="BT3018" s="41"/>
      <c r="BU3018" s="41"/>
      <c r="BV3018" s="41"/>
      <c r="BW3018" s="41"/>
      <c r="BX3018" s="41"/>
      <c r="BY3018" s="26"/>
      <c r="BZ3018" s="26"/>
      <c r="CA3018" s="26"/>
      <c r="CB3018" s="26"/>
      <c r="CC3018" s="26"/>
      <c r="CD3018" s="26"/>
      <c r="CE3018" s="26"/>
      <c r="CF3018" s="26"/>
      <c r="CG3018" s="26"/>
      <c r="CH3018" s="26"/>
      <c r="CI3018" s="26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</row>
    <row r="3019" spans="1:99" x14ac:dyDescent="0.15">
      <c r="A3019" s="1"/>
      <c r="B3019" s="1"/>
      <c r="AM3019" s="1"/>
      <c r="AW3019" s="1"/>
      <c r="AX3019" s="1"/>
      <c r="AY3019" s="24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20"/>
      <c r="BQ3019" s="41"/>
      <c r="BR3019" s="41"/>
      <c r="BS3019" s="41"/>
      <c r="BT3019" s="41"/>
      <c r="BU3019" s="41"/>
      <c r="BV3019" s="41"/>
      <c r="BW3019" s="41"/>
      <c r="BX3019" s="41"/>
      <c r="BY3019" s="26"/>
      <c r="BZ3019" s="26"/>
      <c r="CA3019" s="26"/>
      <c r="CB3019" s="26"/>
      <c r="CC3019" s="26"/>
      <c r="CD3019" s="26"/>
      <c r="CE3019" s="26"/>
      <c r="CF3019" s="26"/>
      <c r="CG3019" s="26"/>
      <c r="CH3019" s="26"/>
      <c r="CI3019" s="26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</row>
    <row r="3020" spans="1:99" x14ac:dyDescent="0.15">
      <c r="A3020" s="1"/>
      <c r="B3020" s="1"/>
      <c r="AM3020" s="1"/>
      <c r="AW3020" s="1"/>
      <c r="AX3020" s="1"/>
      <c r="AY3020" s="24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20"/>
      <c r="BQ3020" s="41"/>
      <c r="BR3020" s="41"/>
      <c r="BS3020" s="41"/>
      <c r="BT3020" s="41"/>
      <c r="BU3020" s="41"/>
      <c r="BV3020" s="41"/>
      <c r="BW3020" s="41"/>
      <c r="BX3020" s="41"/>
      <c r="BY3020" s="26"/>
      <c r="BZ3020" s="26"/>
      <c r="CA3020" s="26"/>
      <c r="CB3020" s="26"/>
      <c r="CC3020" s="26"/>
      <c r="CD3020" s="26"/>
      <c r="CE3020" s="26"/>
      <c r="CF3020" s="26"/>
      <c r="CG3020" s="26"/>
      <c r="CH3020" s="26"/>
      <c r="CI3020" s="26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</row>
    <row r="3021" spans="1:99" x14ac:dyDescent="0.15">
      <c r="A3021" s="1"/>
      <c r="B3021" s="1"/>
      <c r="AM3021" s="1"/>
      <c r="AW3021" s="1"/>
      <c r="AX3021" s="1"/>
      <c r="AY3021" s="24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20"/>
      <c r="BQ3021" s="41"/>
      <c r="BR3021" s="41"/>
      <c r="BS3021" s="41"/>
      <c r="BT3021" s="41"/>
      <c r="BU3021" s="41"/>
      <c r="BV3021" s="41"/>
      <c r="BW3021" s="41"/>
      <c r="BX3021" s="41"/>
      <c r="BY3021" s="26"/>
      <c r="BZ3021" s="26"/>
      <c r="CA3021" s="26"/>
      <c r="CB3021" s="26"/>
      <c r="CC3021" s="26"/>
      <c r="CD3021" s="26"/>
      <c r="CE3021" s="26"/>
      <c r="CF3021" s="26"/>
      <c r="CG3021" s="26"/>
      <c r="CH3021" s="26"/>
      <c r="CI3021" s="26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</row>
    <row r="3022" spans="1:99" x14ac:dyDescent="0.15">
      <c r="A3022" s="1"/>
      <c r="B3022" s="1"/>
      <c r="AM3022" s="1"/>
      <c r="AW3022" s="1"/>
      <c r="AX3022" s="1"/>
      <c r="AY3022" s="24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20"/>
      <c r="BQ3022" s="41"/>
      <c r="BR3022" s="41"/>
      <c r="BS3022" s="41"/>
      <c r="BT3022" s="41"/>
      <c r="BU3022" s="41"/>
      <c r="BV3022" s="41"/>
      <c r="BW3022" s="41"/>
      <c r="BX3022" s="41"/>
      <c r="BY3022" s="26"/>
      <c r="BZ3022" s="26"/>
      <c r="CA3022" s="26"/>
      <c r="CB3022" s="26"/>
      <c r="CC3022" s="26"/>
      <c r="CD3022" s="26"/>
      <c r="CE3022" s="26"/>
      <c r="CF3022" s="26"/>
      <c r="CG3022" s="26"/>
      <c r="CH3022" s="26"/>
      <c r="CI3022" s="26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</row>
    <row r="3023" spans="1:99" x14ac:dyDescent="0.15">
      <c r="A3023" s="1"/>
      <c r="B3023" s="1"/>
      <c r="AM3023" s="1"/>
      <c r="AW3023" s="1"/>
      <c r="AX3023" s="1"/>
      <c r="AY3023" s="24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20"/>
      <c r="BQ3023" s="41"/>
      <c r="BR3023" s="41"/>
      <c r="BS3023" s="41"/>
      <c r="BT3023" s="41"/>
      <c r="BU3023" s="41"/>
      <c r="BV3023" s="41"/>
      <c r="BW3023" s="41"/>
      <c r="BX3023" s="41"/>
      <c r="BY3023" s="26"/>
      <c r="BZ3023" s="26"/>
      <c r="CA3023" s="26"/>
      <c r="CB3023" s="26"/>
      <c r="CC3023" s="26"/>
      <c r="CD3023" s="26"/>
      <c r="CE3023" s="26"/>
      <c r="CF3023" s="26"/>
      <c r="CG3023" s="26"/>
      <c r="CH3023" s="26"/>
      <c r="CI3023" s="26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</row>
    <row r="3024" spans="1:99" x14ac:dyDescent="0.15">
      <c r="A3024" s="1"/>
      <c r="B3024" s="1"/>
      <c r="AM3024" s="1"/>
      <c r="AW3024" s="1"/>
      <c r="AX3024" s="1"/>
      <c r="AY3024" s="24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20"/>
      <c r="BQ3024" s="41"/>
      <c r="BR3024" s="41"/>
      <c r="BS3024" s="41"/>
      <c r="BT3024" s="41"/>
      <c r="BU3024" s="41"/>
      <c r="BV3024" s="41"/>
      <c r="BW3024" s="41"/>
      <c r="BX3024" s="41"/>
      <c r="BY3024" s="26"/>
      <c r="BZ3024" s="26"/>
      <c r="CA3024" s="26"/>
      <c r="CB3024" s="26"/>
      <c r="CC3024" s="26"/>
      <c r="CD3024" s="26"/>
      <c r="CE3024" s="26"/>
      <c r="CF3024" s="26"/>
      <c r="CG3024" s="26"/>
      <c r="CH3024" s="26"/>
      <c r="CI3024" s="26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</row>
    <row r="3025" spans="1:99" x14ac:dyDescent="0.15">
      <c r="A3025" s="1"/>
      <c r="B3025" s="1"/>
      <c r="AM3025" s="1"/>
      <c r="AW3025" s="1"/>
      <c r="AX3025" s="1"/>
      <c r="AY3025" s="24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20"/>
      <c r="BQ3025" s="41"/>
      <c r="BR3025" s="41"/>
      <c r="BS3025" s="41"/>
      <c r="BT3025" s="41"/>
      <c r="BU3025" s="41"/>
      <c r="BV3025" s="41"/>
      <c r="BW3025" s="41"/>
      <c r="BX3025" s="41"/>
      <c r="BY3025" s="26"/>
      <c r="BZ3025" s="26"/>
      <c r="CA3025" s="26"/>
      <c r="CB3025" s="26"/>
      <c r="CC3025" s="26"/>
      <c r="CD3025" s="26"/>
      <c r="CE3025" s="26"/>
      <c r="CF3025" s="26"/>
      <c r="CG3025" s="26"/>
      <c r="CH3025" s="26"/>
      <c r="CI3025" s="26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</row>
    <row r="3026" spans="1:99" x14ac:dyDescent="0.15">
      <c r="A3026" s="1"/>
      <c r="B3026" s="1"/>
      <c r="AM3026" s="1"/>
      <c r="AW3026" s="1"/>
      <c r="AX3026" s="1"/>
      <c r="AY3026" s="24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20"/>
      <c r="BQ3026" s="41"/>
      <c r="BR3026" s="41"/>
      <c r="BS3026" s="41"/>
      <c r="BT3026" s="41"/>
      <c r="BU3026" s="41"/>
      <c r="BV3026" s="41"/>
      <c r="BW3026" s="41"/>
      <c r="BX3026" s="41"/>
      <c r="BY3026" s="26"/>
      <c r="BZ3026" s="26"/>
      <c r="CA3026" s="26"/>
      <c r="CB3026" s="26"/>
      <c r="CC3026" s="26"/>
      <c r="CD3026" s="26"/>
      <c r="CE3026" s="26"/>
      <c r="CF3026" s="26"/>
      <c r="CG3026" s="26"/>
      <c r="CH3026" s="26"/>
      <c r="CI3026" s="26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</row>
    <row r="3027" spans="1:99" x14ac:dyDescent="0.15">
      <c r="A3027" s="1"/>
      <c r="B3027" s="1"/>
      <c r="AM3027" s="1"/>
      <c r="AW3027" s="1"/>
      <c r="AX3027" s="1"/>
      <c r="AY3027" s="24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20"/>
      <c r="BQ3027" s="41"/>
      <c r="BR3027" s="41"/>
      <c r="BS3027" s="41"/>
      <c r="BT3027" s="41"/>
      <c r="BU3027" s="41"/>
      <c r="BV3027" s="41"/>
      <c r="BW3027" s="41"/>
      <c r="BX3027" s="41"/>
      <c r="BY3027" s="26"/>
      <c r="BZ3027" s="26"/>
      <c r="CA3027" s="26"/>
      <c r="CB3027" s="26"/>
      <c r="CC3027" s="26"/>
      <c r="CD3027" s="26"/>
      <c r="CE3027" s="26"/>
      <c r="CF3027" s="26"/>
      <c r="CG3027" s="26"/>
      <c r="CH3027" s="26"/>
      <c r="CI3027" s="26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</row>
    <row r="3028" spans="1:99" x14ac:dyDescent="0.15">
      <c r="A3028" s="1"/>
      <c r="B3028" s="1"/>
      <c r="AM3028" s="1"/>
      <c r="AW3028" s="1"/>
      <c r="AX3028" s="1"/>
      <c r="AY3028" s="24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20"/>
      <c r="BQ3028" s="41"/>
      <c r="BR3028" s="41"/>
      <c r="BS3028" s="41"/>
      <c r="BT3028" s="41"/>
      <c r="BU3028" s="41"/>
      <c r="BV3028" s="41"/>
      <c r="BW3028" s="41"/>
      <c r="BX3028" s="41"/>
      <c r="BY3028" s="26"/>
      <c r="BZ3028" s="26"/>
      <c r="CA3028" s="26"/>
      <c r="CB3028" s="26"/>
      <c r="CC3028" s="26"/>
      <c r="CD3028" s="26"/>
      <c r="CE3028" s="26"/>
      <c r="CF3028" s="26"/>
      <c r="CG3028" s="26"/>
      <c r="CH3028" s="26"/>
      <c r="CI3028" s="26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</row>
    <row r="3029" spans="1:99" x14ac:dyDescent="0.15">
      <c r="A3029" s="1"/>
      <c r="B3029" s="1"/>
      <c r="AM3029" s="1"/>
      <c r="AW3029" s="1"/>
      <c r="AX3029" s="1"/>
      <c r="AY3029" s="24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20"/>
      <c r="BQ3029" s="41"/>
      <c r="BR3029" s="41"/>
      <c r="BS3029" s="41"/>
      <c r="BT3029" s="41"/>
      <c r="BU3029" s="41"/>
      <c r="BV3029" s="41"/>
      <c r="BW3029" s="41"/>
      <c r="BX3029" s="41"/>
      <c r="BY3029" s="26"/>
      <c r="BZ3029" s="26"/>
      <c r="CA3029" s="26"/>
      <c r="CB3029" s="26"/>
      <c r="CC3029" s="26"/>
      <c r="CD3029" s="26"/>
      <c r="CE3029" s="26"/>
      <c r="CF3029" s="26"/>
      <c r="CG3029" s="26"/>
      <c r="CH3029" s="26"/>
      <c r="CI3029" s="26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</row>
    <row r="3030" spans="1:99" x14ac:dyDescent="0.15">
      <c r="A3030" s="1"/>
      <c r="B3030" s="1"/>
      <c r="AM3030" s="1"/>
      <c r="AW3030" s="1"/>
      <c r="AX3030" s="1"/>
      <c r="AY3030" s="24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20"/>
      <c r="BQ3030" s="41"/>
      <c r="BR3030" s="41"/>
      <c r="BS3030" s="41"/>
      <c r="BT3030" s="41"/>
      <c r="BU3030" s="41"/>
      <c r="BV3030" s="41"/>
      <c r="BW3030" s="41"/>
      <c r="BX3030" s="41"/>
      <c r="BY3030" s="26"/>
      <c r="BZ3030" s="26"/>
      <c r="CA3030" s="26"/>
      <c r="CB3030" s="26"/>
      <c r="CC3030" s="26"/>
      <c r="CD3030" s="26"/>
      <c r="CE3030" s="26"/>
      <c r="CF3030" s="26"/>
      <c r="CG3030" s="26"/>
      <c r="CH3030" s="26"/>
      <c r="CI3030" s="26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</row>
    <row r="3031" spans="1:99" x14ac:dyDescent="0.15">
      <c r="A3031" s="1"/>
      <c r="B3031" s="1"/>
      <c r="AM3031" s="1"/>
      <c r="AW3031" s="1"/>
      <c r="AX3031" s="1"/>
      <c r="AY3031" s="24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20"/>
      <c r="BQ3031" s="41"/>
      <c r="BR3031" s="41"/>
      <c r="BS3031" s="41"/>
      <c r="BT3031" s="41"/>
      <c r="BU3031" s="41"/>
      <c r="BV3031" s="41"/>
      <c r="BW3031" s="41"/>
      <c r="BX3031" s="41"/>
      <c r="BY3031" s="26"/>
      <c r="BZ3031" s="26"/>
      <c r="CA3031" s="26"/>
      <c r="CB3031" s="26"/>
      <c r="CC3031" s="26"/>
      <c r="CD3031" s="26"/>
      <c r="CE3031" s="26"/>
      <c r="CF3031" s="26"/>
      <c r="CG3031" s="26"/>
      <c r="CH3031" s="26"/>
      <c r="CI3031" s="26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</row>
    <row r="3032" spans="1:99" x14ac:dyDescent="0.15">
      <c r="A3032" s="1"/>
      <c r="B3032" s="1"/>
      <c r="AM3032" s="1"/>
      <c r="AW3032" s="1"/>
      <c r="AX3032" s="1"/>
      <c r="AY3032" s="24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20"/>
      <c r="BQ3032" s="41"/>
      <c r="BR3032" s="41"/>
      <c r="BS3032" s="41"/>
      <c r="BT3032" s="41"/>
      <c r="BU3032" s="41"/>
      <c r="BV3032" s="41"/>
      <c r="BW3032" s="41"/>
      <c r="BX3032" s="41"/>
      <c r="BY3032" s="26"/>
      <c r="BZ3032" s="26"/>
      <c r="CA3032" s="26"/>
      <c r="CB3032" s="26"/>
      <c r="CC3032" s="26"/>
      <c r="CD3032" s="26"/>
      <c r="CE3032" s="26"/>
      <c r="CF3032" s="26"/>
      <c r="CG3032" s="26"/>
      <c r="CH3032" s="26"/>
      <c r="CI3032" s="26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</row>
    <row r="3033" spans="1:99" x14ac:dyDescent="0.15">
      <c r="A3033" s="1"/>
      <c r="B3033" s="1"/>
      <c r="AM3033" s="1"/>
      <c r="AW3033" s="1"/>
      <c r="AX3033" s="1"/>
      <c r="AY3033" s="24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20"/>
      <c r="BQ3033" s="41"/>
      <c r="BR3033" s="41"/>
      <c r="BS3033" s="41"/>
      <c r="BT3033" s="41"/>
      <c r="BU3033" s="41"/>
      <c r="BV3033" s="41"/>
      <c r="BW3033" s="41"/>
      <c r="BX3033" s="41"/>
      <c r="BY3033" s="26"/>
      <c r="BZ3033" s="26"/>
      <c r="CA3033" s="26"/>
      <c r="CB3033" s="26"/>
      <c r="CC3033" s="26"/>
      <c r="CD3033" s="26"/>
      <c r="CE3033" s="26"/>
      <c r="CF3033" s="26"/>
      <c r="CG3033" s="26"/>
      <c r="CH3033" s="26"/>
      <c r="CI3033" s="26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</row>
    <row r="3034" spans="1:99" x14ac:dyDescent="0.15">
      <c r="A3034" s="1"/>
      <c r="B3034" s="1"/>
      <c r="AM3034" s="1"/>
      <c r="AW3034" s="1"/>
      <c r="AX3034" s="1"/>
      <c r="AY3034" s="24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20"/>
      <c r="BQ3034" s="41"/>
      <c r="BR3034" s="41"/>
      <c r="BS3034" s="41"/>
      <c r="BT3034" s="41"/>
      <c r="BU3034" s="41"/>
      <c r="BV3034" s="41"/>
      <c r="BW3034" s="41"/>
      <c r="BX3034" s="41"/>
      <c r="BY3034" s="26"/>
      <c r="BZ3034" s="26"/>
      <c r="CA3034" s="26"/>
      <c r="CB3034" s="26"/>
      <c r="CC3034" s="26"/>
      <c r="CD3034" s="26"/>
      <c r="CE3034" s="26"/>
      <c r="CF3034" s="26"/>
      <c r="CG3034" s="26"/>
      <c r="CH3034" s="26"/>
      <c r="CI3034" s="26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</row>
    <row r="3035" spans="1:99" x14ac:dyDescent="0.15">
      <c r="A3035" s="1"/>
      <c r="B3035" s="1"/>
      <c r="AM3035" s="1"/>
      <c r="AW3035" s="1"/>
      <c r="AX3035" s="1"/>
      <c r="AY3035" s="24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20"/>
      <c r="BQ3035" s="41"/>
      <c r="BR3035" s="41"/>
      <c r="BS3035" s="41"/>
      <c r="BT3035" s="41"/>
      <c r="BU3035" s="41"/>
      <c r="BV3035" s="41"/>
      <c r="BW3035" s="41"/>
      <c r="BX3035" s="41"/>
      <c r="BY3035" s="26"/>
      <c r="BZ3035" s="26"/>
      <c r="CA3035" s="26"/>
      <c r="CB3035" s="26"/>
      <c r="CC3035" s="26"/>
      <c r="CD3035" s="26"/>
      <c r="CE3035" s="26"/>
      <c r="CF3035" s="26"/>
      <c r="CG3035" s="26"/>
      <c r="CH3035" s="26"/>
      <c r="CI3035" s="26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</row>
    <row r="3036" spans="1:99" x14ac:dyDescent="0.15">
      <c r="A3036" s="1"/>
      <c r="B3036" s="1"/>
      <c r="AM3036" s="1"/>
      <c r="AW3036" s="1"/>
      <c r="AX3036" s="1"/>
      <c r="AY3036" s="24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20"/>
      <c r="BQ3036" s="41"/>
      <c r="BR3036" s="41"/>
      <c r="BS3036" s="41"/>
      <c r="BT3036" s="41"/>
      <c r="BU3036" s="41"/>
      <c r="BV3036" s="41"/>
      <c r="BW3036" s="41"/>
      <c r="BX3036" s="41"/>
      <c r="BY3036" s="26"/>
      <c r="BZ3036" s="26"/>
      <c r="CA3036" s="26"/>
      <c r="CB3036" s="26"/>
      <c r="CC3036" s="26"/>
      <c r="CD3036" s="26"/>
      <c r="CE3036" s="26"/>
      <c r="CF3036" s="26"/>
      <c r="CG3036" s="26"/>
      <c r="CH3036" s="26"/>
      <c r="CI3036" s="26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</row>
    <row r="3037" spans="1:99" x14ac:dyDescent="0.15">
      <c r="A3037" s="1"/>
      <c r="B3037" s="1"/>
      <c r="AM3037" s="1"/>
      <c r="AW3037" s="1"/>
      <c r="AX3037" s="1"/>
      <c r="AY3037" s="24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20"/>
      <c r="BQ3037" s="41"/>
      <c r="BR3037" s="41"/>
      <c r="BS3037" s="41"/>
      <c r="BT3037" s="41"/>
      <c r="BU3037" s="41"/>
      <c r="BV3037" s="41"/>
      <c r="BW3037" s="41"/>
      <c r="BX3037" s="41"/>
      <c r="BY3037" s="26"/>
      <c r="BZ3037" s="26"/>
      <c r="CA3037" s="26"/>
      <c r="CB3037" s="26"/>
      <c r="CC3037" s="26"/>
      <c r="CD3037" s="26"/>
      <c r="CE3037" s="26"/>
      <c r="CF3037" s="26"/>
      <c r="CG3037" s="26"/>
      <c r="CH3037" s="26"/>
      <c r="CI3037" s="26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</row>
    <row r="3038" spans="1:99" x14ac:dyDescent="0.15">
      <c r="A3038" s="1"/>
      <c r="B3038" s="1"/>
      <c r="AM3038" s="1"/>
      <c r="AW3038" s="1"/>
      <c r="AX3038" s="1"/>
      <c r="AY3038" s="24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20"/>
      <c r="BQ3038" s="41"/>
      <c r="BR3038" s="41"/>
      <c r="BS3038" s="41"/>
      <c r="BT3038" s="41"/>
      <c r="BU3038" s="41"/>
      <c r="BV3038" s="41"/>
      <c r="BW3038" s="41"/>
      <c r="BX3038" s="41"/>
      <c r="BY3038" s="26"/>
      <c r="BZ3038" s="26"/>
      <c r="CA3038" s="26"/>
      <c r="CB3038" s="26"/>
      <c r="CC3038" s="26"/>
      <c r="CD3038" s="26"/>
      <c r="CE3038" s="26"/>
      <c r="CF3038" s="26"/>
      <c r="CG3038" s="26"/>
      <c r="CH3038" s="26"/>
      <c r="CI3038" s="26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</row>
    <row r="3039" spans="1:99" x14ac:dyDescent="0.15">
      <c r="A3039" s="1"/>
      <c r="B3039" s="1"/>
      <c r="AM3039" s="1"/>
      <c r="AW3039" s="1"/>
      <c r="AX3039" s="1"/>
      <c r="AY3039" s="24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20"/>
      <c r="BQ3039" s="41"/>
      <c r="BR3039" s="41"/>
      <c r="BS3039" s="41"/>
      <c r="BT3039" s="41"/>
      <c r="BU3039" s="41"/>
      <c r="BV3039" s="41"/>
      <c r="BW3039" s="41"/>
      <c r="BX3039" s="41"/>
      <c r="BY3039" s="26"/>
      <c r="BZ3039" s="26"/>
      <c r="CA3039" s="26"/>
      <c r="CB3039" s="26"/>
      <c r="CC3039" s="26"/>
      <c r="CD3039" s="26"/>
      <c r="CE3039" s="26"/>
      <c r="CF3039" s="26"/>
      <c r="CG3039" s="26"/>
      <c r="CH3039" s="26"/>
      <c r="CI3039" s="26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</row>
    <row r="3040" spans="1:99" x14ac:dyDescent="0.15">
      <c r="A3040" s="1"/>
      <c r="B3040" s="1"/>
      <c r="AM3040" s="1"/>
      <c r="AW3040" s="1"/>
      <c r="AX3040" s="1"/>
      <c r="AY3040" s="24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20"/>
      <c r="BQ3040" s="41"/>
      <c r="BR3040" s="41"/>
      <c r="BS3040" s="41"/>
      <c r="BT3040" s="41"/>
      <c r="BU3040" s="41"/>
      <c r="BV3040" s="41"/>
      <c r="BW3040" s="41"/>
      <c r="BX3040" s="41"/>
      <c r="BY3040" s="26"/>
      <c r="BZ3040" s="26"/>
      <c r="CA3040" s="26"/>
      <c r="CB3040" s="26"/>
      <c r="CC3040" s="26"/>
      <c r="CD3040" s="26"/>
      <c r="CE3040" s="26"/>
      <c r="CF3040" s="26"/>
      <c r="CG3040" s="26"/>
      <c r="CH3040" s="26"/>
      <c r="CI3040" s="26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</row>
    <row r="3041" spans="1:99" x14ac:dyDescent="0.15">
      <c r="A3041" s="1"/>
      <c r="B3041" s="1"/>
      <c r="AM3041" s="1"/>
      <c r="AW3041" s="1"/>
      <c r="AX3041" s="1"/>
      <c r="AY3041" s="24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20"/>
      <c r="BQ3041" s="41"/>
      <c r="BR3041" s="41"/>
      <c r="BS3041" s="41"/>
      <c r="BT3041" s="41"/>
      <c r="BU3041" s="41"/>
      <c r="BV3041" s="41"/>
      <c r="BW3041" s="41"/>
      <c r="BX3041" s="41"/>
      <c r="BY3041" s="26"/>
      <c r="BZ3041" s="26"/>
      <c r="CA3041" s="26"/>
      <c r="CB3041" s="26"/>
      <c r="CC3041" s="26"/>
      <c r="CD3041" s="26"/>
      <c r="CE3041" s="26"/>
      <c r="CF3041" s="26"/>
      <c r="CG3041" s="26"/>
      <c r="CH3041" s="26"/>
      <c r="CI3041" s="26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</row>
    <row r="3042" spans="1:99" x14ac:dyDescent="0.15">
      <c r="A3042" s="1"/>
      <c r="B3042" s="1"/>
      <c r="AM3042" s="1"/>
      <c r="AW3042" s="1"/>
      <c r="AX3042" s="1"/>
      <c r="AY3042" s="24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20"/>
      <c r="BQ3042" s="41"/>
      <c r="BR3042" s="41"/>
      <c r="BS3042" s="41"/>
      <c r="BT3042" s="41"/>
      <c r="BU3042" s="41"/>
      <c r="BV3042" s="41"/>
      <c r="BW3042" s="41"/>
      <c r="BX3042" s="41"/>
      <c r="BY3042" s="26"/>
      <c r="BZ3042" s="26"/>
      <c r="CA3042" s="26"/>
      <c r="CB3042" s="26"/>
      <c r="CC3042" s="26"/>
      <c r="CD3042" s="26"/>
      <c r="CE3042" s="26"/>
      <c r="CF3042" s="26"/>
      <c r="CG3042" s="26"/>
      <c r="CH3042" s="26"/>
      <c r="CI3042" s="26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</row>
    <row r="3043" spans="1:99" x14ac:dyDescent="0.15">
      <c r="A3043" s="1"/>
      <c r="B3043" s="1"/>
      <c r="AM3043" s="1"/>
      <c r="AW3043" s="1"/>
      <c r="AX3043" s="1"/>
      <c r="AY3043" s="24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20"/>
      <c r="BQ3043" s="41"/>
      <c r="BR3043" s="41"/>
      <c r="BS3043" s="41"/>
      <c r="BT3043" s="41"/>
      <c r="BU3043" s="41"/>
      <c r="BV3043" s="41"/>
      <c r="BW3043" s="41"/>
      <c r="BX3043" s="41"/>
      <c r="BY3043" s="26"/>
      <c r="BZ3043" s="26"/>
      <c r="CA3043" s="26"/>
      <c r="CB3043" s="26"/>
      <c r="CC3043" s="26"/>
      <c r="CD3043" s="26"/>
      <c r="CE3043" s="26"/>
      <c r="CF3043" s="26"/>
      <c r="CG3043" s="26"/>
      <c r="CH3043" s="26"/>
      <c r="CI3043" s="26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</row>
    <row r="3044" spans="1:99" x14ac:dyDescent="0.15">
      <c r="A3044" s="1"/>
      <c r="B3044" s="1"/>
      <c r="AM3044" s="1"/>
      <c r="AW3044" s="1"/>
      <c r="AX3044" s="1"/>
      <c r="AY3044" s="24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20"/>
      <c r="BQ3044" s="41"/>
      <c r="BR3044" s="41"/>
      <c r="BS3044" s="41"/>
      <c r="BT3044" s="41"/>
      <c r="BU3044" s="41"/>
      <c r="BV3044" s="41"/>
      <c r="BW3044" s="41"/>
      <c r="BX3044" s="41"/>
      <c r="BY3044" s="26"/>
      <c r="BZ3044" s="26"/>
      <c r="CA3044" s="26"/>
      <c r="CB3044" s="26"/>
      <c r="CC3044" s="26"/>
      <c r="CD3044" s="26"/>
      <c r="CE3044" s="26"/>
      <c r="CF3044" s="26"/>
      <c r="CG3044" s="26"/>
      <c r="CH3044" s="26"/>
      <c r="CI3044" s="26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</row>
    <row r="3045" spans="1:99" x14ac:dyDescent="0.15">
      <c r="A3045" s="1"/>
      <c r="B3045" s="1"/>
      <c r="AM3045" s="1"/>
      <c r="AW3045" s="1"/>
      <c r="AX3045" s="1"/>
      <c r="AY3045" s="24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20"/>
      <c r="BQ3045" s="41"/>
      <c r="BR3045" s="41"/>
      <c r="BS3045" s="41"/>
      <c r="BT3045" s="41"/>
      <c r="BU3045" s="41"/>
      <c r="BV3045" s="41"/>
      <c r="BW3045" s="41"/>
      <c r="BX3045" s="41"/>
      <c r="BY3045" s="26"/>
      <c r="BZ3045" s="26"/>
      <c r="CA3045" s="26"/>
      <c r="CB3045" s="26"/>
      <c r="CC3045" s="26"/>
      <c r="CD3045" s="26"/>
      <c r="CE3045" s="26"/>
      <c r="CF3045" s="26"/>
      <c r="CG3045" s="26"/>
      <c r="CH3045" s="26"/>
      <c r="CI3045" s="26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</row>
    <row r="3046" spans="1:99" x14ac:dyDescent="0.15">
      <c r="A3046" s="1"/>
      <c r="B3046" s="1"/>
      <c r="AM3046" s="1"/>
      <c r="AW3046" s="1"/>
      <c r="AX3046" s="1"/>
      <c r="AY3046" s="24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20"/>
      <c r="BQ3046" s="41"/>
      <c r="BR3046" s="41"/>
      <c r="BS3046" s="41"/>
      <c r="BT3046" s="41"/>
      <c r="BU3046" s="41"/>
      <c r="BV3046" s="41"/>
      <c r="BW3046" s="41"/>
      <c r="BX3046" s="41"/>
      <c r="BY3046" s="26"/>
      <c r="BZ3046" s="26"/>
      <c r="CA3046" s="26"/>
      <c r="CB3046" s="26"/>
      <c r="CC3046" s="26"/>
      <c r="CD3046" s="26"/>
      <c r="CE3046" s="26"/>
      <c r="CF3046" s="26"/>
      <c r="CG3046" s="26"/>
      <c r="CH3046" s="26"/>
      <c r="CI3046" s="26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</row>
    <row r="3047" spans="1:99" x14ac:dyDescent="0.15">
      <c r="A3047" s="1"/>
      <c r="B3047" s="1"/>
      <c r="AM3047" s="1"/>
      <c r="AW3047" s="1"/>
      <c r="AX3047" s="1"/>
      <c r="AY3047" s="24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20"/>
      <c r="BQ3047" s="41"/>
      <c r="BR3047" s="41"/>
      <c r="BS3047" s="41"/>
      <c r="BT3047" s="41"/>
      <c r="BU3047" s="41"/>
      <c r="BV3047" s="41"/>
      <c r="BW3047" s="41"/>
      <c r="BX3047" s="41"/>
      <c r="BY3047" s="26"/>
      <c r="BZ3047" s="26"/>
      <c r="CA3047" s="26"/>
      <c r="CB3047" s="26"/>
      <c r="CC3047" s="26"/>
      <c r="CD3047" s="26"/>
      <c r="CE3047" s="26"/>
      <c r="CF3047" s="26"/>
      <c r="CG3047" s="26"/>
      <c r="CH3047" s="26"/>
      <c r="CI3047" s="26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</row>
    <row r="3048" spans="1:99" x14ac:dyDescent="0.15">
      <c r="A3048" s="1"/>
      <c r="B3048" s="1"/>
      <c r="AM3048" s="1"/>
      <c r="AW3048" s="1"/>
      <c r="AX3048" s="1"/>
      <c r="AY3048" s="24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20"/>
      <c r="BQ3048" s="41"/>
      <c r="BR3048" s="41"/>
      <c r="BS3048" s="41"/>
      <c r="BT3048" s="41"/>
      <c r="BU3048" s="41"/>
      <c r="BV3048" s="41"/>
      <c r="BW3048" s="41"/>
      <c r="BX3048" s="41"/>
      <c r="BY3048" s="26"/>
      <c r="BZ3048" s="26"/>
      <c r="CA3048" s="26"/>
      <c r="CB3048" s="26"/>
      <c r="CC3048" s="26"/>
      <c r="CD3048" s="26"/>
      <c r="CE3048" s="26"/>
      <c r="CF3048" s="26"/>
      <c r="CG3048" s="26"/>
      <c r="CH3048" s="26"/>
      <c r="CI3048" s="26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</row>
    <row r="3049" spans="1:99" x14ac:dyDescent="0.15">
      <c r="A3049" s="1"/>
      <c r="B3049" s="1"/>
      <c r="AM3049" s="1"/>
      <c r="AW3049" s="1"/>
      <c r="AX3049" s="1"/>
      <c r="AY3049" s="24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20"/>
      <c r="BQ3049" s="41"/>
      <c r="BR3049" s="41"/>
      <c r="BS3049" s="41"/>
      <c r="BT3049" s="41"/>
      <c r="BU3049" s="41"/>
      <c r="BV3049" s="41"/>
      <c r="BW3049" s="41"/>
      <c r="BX3049" s="41"/>
      <c r="BY3049" s="26"/>
      <c r="BZ3049" s="26"/>
      <c r="CA3049" s="26"/>
      <c r="CB3049" s="26"/>
      <c r="CC3049" s="26"/>
      <c r="CD3049" s="26"/>
      <c r="CE3049" s="26"/>
      <c r="CF3049" s="26"/>
      <c r="CG3049" s="26"/>
      <c r="CH3049" s="26"/>
      <c r="CI3049" s="26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</row>
    <row r="3050" spans="1:99" x14ac:dyDescent="0.15">
      <c r="A3050" s="1"/>
      <c r="B3050" s="1"/>
      <c r="AM3050" s="1"/>
      <c r="AW3050" s="1"/>
      <c r="AX3050" s="1"/>
      <c r="AY3050" s="24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20"/>
      <c r="BQ3050" s="41"/>
      <c r="BR3050" s="41"/>
      <c r="BS3050" s="41"/>
      <c r="BT3050" s="41"/>
      <c r="BU3050" s="41"/>
      <c r="BV3050" s="41"/>
      <c r="BW3050" s="41"/>
      <c r="BX3050" s="41"/>
      <c r="BY3050" s="26"/>
      <c r="BZ3050" s="26"/>
      <c r="CA3050" s="26"/>
      <c r="CB3050" s="26"/>
      <c r="CC3050" s="26"/>
      <c r="CD3050" s="26"/>
      <c r="CE3050" s="26"/>
      <c r="CF3050" s="26"/>
      <c r="CG3050" s="26"/>
      <c r="CH3050" s="26"/>
      <c r="CI3050" s="26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</row>
    <row r="3051" spans="1:99" x14ac:dyDescent="0.15">
      <c r="A3051" s="1"/>
      <c r="B3051" s="1"/>
      <c r="AM3051" s="1"/>
      <c r="AW3051" s="1"/>
      <c r="AX3051" s="1"/>
      <c r="AY3051" s="24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20"/>
      <c r="BQ3051" s="41"/>
      <c r="BR3051" s="41"/>
      <c r="BS3051" s="41"/>
      <c r="BT3051" s="41"/>
      <c r="BU3051" s="41"/>
      <c r="BV3051" s="41"/>
      <c r="BW3051" s="41"/>
      <c r="BX3051" s="41"/>
      <c r="BY3051" s="26"/>
      <c r="BZ3051" s="26"/>
      <c r="CA3051" s="26"/>
      <c r="CB3051" s="26"/>
      <c r="CC3051" s="26"/>
      <c r="CD3051" s="26"/>
      <c r="CE3051" s="26"/>
      <c r="CF3051" s="26"/>
      <c r="CG3051" s="26"/>
      <c r="CH3051" s="26"/>
      <c r="CI3051" s="26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</row>
    <row r="3052" spans="1:99" x14ac:dyDescent="0.15">
      <c r="A3052" s="1"/>
      <c r="B3052" s="1"/>
      <c r="AM3052" s="1"/>
      <c r="AW3052" s="1"/>
      <c r="AX3052" s="1"/>
      <c r="AY3052" s="24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20"/>
      <c r="BQ3052" s="41"/>
      <c r="BR3052" s="41"/>
      <c r="BS3052" s="41"/>
      <c r="BT3052" s="41"/>
      <c r="BU3052" s="41"/>
      <c r="BV3052" s="41"/>
      <c r="BW3052" s="41"/>
      <c r="BX3052" s="41"/>
      <c r="BY3052" s="26"/>
      <c r="BZ3052" s="26"/>
      <c r="CA3052" s="26"/>
      <c r="CB3052" s="26"/>
      <c r="CC3052" s="26"/>
      <c r="CD3052" s="26"/>
      <c r="CE3052" s="26"/>
      <c r="CF3052" s="26"/>
      <c r="CG3052" s="26"/>
      <c r="CH3052" s="26"/>
      <c r="CI3052" s="26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</row>
    <row r="3053" spans="1:99" x14ac:dyDescent="0.15">
      <c r="A3053" s="1"/>
      <c r="B3053" s="1"/>
      <c r="AM3053" s="1"/>
      <c r="AW3053" s="1"/>
      <c r="AX3053" s="1"/>
      <c r="AY3053" s="24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20"/>
      <c r="BQ3053" s="41"/>
      <c r="BR3053" s="41"/>
      <c r="BS3053" s="41"/>
      <c r="BT3053" s="41"/>
      <c r="BU3053" s="41"/>
      <c r="BV3053" s="41"/>
      <c r="BW3053" s="41"/>
      <c r="BX3053" s="41"/>
      <c r="BY3053" s="26"/>
      <c r="BZ3053" s="26"/>
      <c r="CA3053" s="26"/>
      <c r="CB3053" s="26"/>
      <c r="CC3053" s="26"/>
      <c r="CD3053" s="26"/>
      <c r="CE3053" s="26"/>
      <c r="CF3053" s="26"/>
      <c r="CG3053" s="26"/>
      <c r="CH3053" s="26"/>
      <c r="CI3053" s="26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</row>
    <row r="3054" spans="1:99" x14ac:dyDescent="0.15">
      <c r="A3054" s="1"/>
      <c r="B3054" s="1"/>
      <c r="AM3054" s="1"/>
      <c r="AW3054" s="1"/>
      <c r="AX3054" s="1"/>
      <c r="AY3054" s="24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20"/>
      <c r="BQ3054" s="41"/>
      <c r="BR3054" s="41"/>
      <c r="BS3054" s="41"/>
      <c r="BT3054" s="41"/>
      <c r="BU3054" s="41"/>
      <c r="BV3054" s="41"/>
      <c r="BW3054" s="41"/>
      <c r="BX3054" s="41"/>
      <c r="BY3054" s="26"/>
      <c r="BZ3054" s="26"/>
      <c r="CA3054" s="26"/>
      <c r="CB3054" s="26"/>
      <c r="CC3054" s="26"/>
      <c r="CD3054" s="26"/>
      <c r="CE3054" s="26"/>
      <c r="CF3054" s="26"/>
      <c r="CG3054" s="26"/>
      <c r="CH3054" s="26"/>
      <c r="CI3054" s="26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</row>
    <row r="3055" spans="1:99" x14ac:dyDescent="0.15">
      <c r="A3055" s="1"/>
      <c r="B3055" s="1"/>
      <c r="AM3055" s="1"/>
      <c r="AW3055" s="1"/>
      <c r="AX3055" s="1"/>
      <c r="AY3055" s="24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20"/>
      <c r="BQ3055" s="41"/>
      <c r="BR3055" s="41"/>
      <c r="BS3055" s="41"/>
      <c r="BT3055" s="41"/>
      <c r="BU3055" s="41"/>
      <c r="BV3055" s="41"/>
      <c r="BW3055" s="41"/>
      <c r="BX3055" s="41"/>
      <c r="BY3055" s="26"/>
      <c r="BZ3055" s="26"/>
      <c r="CA3055" s="26"/>
      <c r="CB3055" s="26"/>
      <c r="CC3055" s="26"/>
      <c r="CD3055" s="26"/>
      <c r="CE3055" s="26"/>
      <c r="CF3055" s="26"/>
      <c r="CG3055" s="26"/>
      <c r="CH3055" s="26"/>
      <c r="CI3055" s="26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</row>
    <row r="3056" spans="1:99" x14ac:dyDescent="0.15">
      <c r="A3056" s="1"/>
      <c r="B3056" s="1"/>
      <c r="AM3056" s="1"/>
      <c r="AW3056" s="1"/>
      <c r="AX3056" s="1"/>
      <c r="AY3056" s="24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20"/>
      <c r="BQ3056" s="41"/>
      <c r="BR3056" s="41"/>
      <c r="BS3056" s="41"/>
      <c r="BT3056" s="41"/>
      <c r="BU3056" s="41"/>
      <c r="BV3056" s="41"/>
      <c r="BW3056" s="41"/>
      <c r="BX3056" s="41"/>
      <c r="BY3056" s="26"/>
      <c r="BZ3056" s="26"/>
      <c r="CA3056" s="26"/>
      <c r="CB3056" s="26"/>
      <c r="CC3056" s="26"/>
      <c r="CD3056" s="26"/>
      <c r="CE3056" s="26"/>
      <c r="CF3056" s="26"/>
      <c r="CG3056" s="26"/>
      <c r="CH3056" s="26"/>
      <c r="CI3056" s="26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</row>
    <row r="3057" spans="1:99" x14ac:dyDescent="0.15">
      <c r="A3057" s="1"/>
      <c r="B3057" s="1"/>
      <c r="AM3057" s="1"/>
      <c r="AW3057" s="1"/>
      <c r="AX3057" s="1"/>
      <c r="AY3057" s="24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20"/>
      <c r="BQ3057" s="41"/>
      <c r="BR3057" s="41"/>
      <c r="BS3057" s="41"/>
      <c r="BT3057" s="41"/>
      <c r="BU3057" s="41"/>
      <c r="BV3057" s="41"/>
      <c r="BW3057" s="41"/>
      <c r="BX3057" s="41"/>
      <c r="BY3057" s="26"/>
      <c r="BZ3057" s="26"/>
      <c r="CA3057" s="26"/>
      <c r="CB3057" s="26"/>
      <c r="CC3057" s="26"/>
      <c r="CD3057" s="26"/>
      <c r="CE3057" s="26"/>
      <c r="CF3057" s="26"/>
      <c r="CG3057" s="26"/>
      <c r="CH3057" s="26"/>
      <c r="CI3057" s="26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</row>
    <row r="3058" spans="1:99" x14ac:dyDescent="0.15">
      <c r="A3058" s="1"/>
      <c r="B3058" s="1"/>
      <c r="AM3058" s="1"/>
      <c r="AW3058" s="1"/>
      <c r="AX3058" s="1"/>
      <c r="AY3058" s="24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20"/>
      <c r="BQ3058" s="41"/>
      <c r="BR3058" s="41"/>
      <c r="BS3058" s="41"/>
      <c r="BT3058" s="41"/>
      <c r="BU3058" s="41"/>
      <c r="BV3058" s="41"/>
      <c r="BW3058" s="41"/>
      <c r="BX3058" s="41"/>
      <c r="BY3058" s="26"/>
      <c r="BZ3058" s="26"/>
      <c r="CA3058" s="26"/>
      <c r="CB3058" s="26"/>
      <c r="CC3058" s="26"/>
      <c r="CD3058" s="26"/>
      <c r="CE3058" s="26"/>
      <c r="CF3058" s="26"/>
      <c r="CG3058" s="26"/>
      <c r="CH3058" s="26"/>
      <c r="CI3058" s="26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</row>
    <row r="3059" spans="1:99" x14ac:dyDescent="0.15">
      <c r="A3059" s="1"/>
      <c r="B3059" s="1"/>
      <c r="AM3059" s="1"/>
      <c r="AW3059" s="1"/>
      <c r="AX3059" s="1"/>
      <c r="AY3059" s="24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20"/>
      <c r="BQ3059" s="41"/>
      <c r="BR3059" s="41"/>
      <c r="BS3059" s="41"/>
      <c r="BT3059" s="41"/>
      <c r="BU3059" s="41"/>
      <c r="BV3059" s="41"/>
      <c r="BW3059" s="41"/>
      <c r="BX3059" s="41"/>
      <c r="BY3059" s="26"/>
      <c r="BZ3059" s="26"/>
      <c r="CA3059" s="26"/>
      <c r="CB3059" s="26"/>
      <c r="CC3059" s="26"/>
      <c r="CD3059" s="26"/>
      <c r="CE3059" s="26"/>
      <c r="CF3059" s="26"/>
      <c r="CG3059" s="26"/>
      <c r="CH3059" s="26"/>
      <c r="CI3059" s="26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</row>
    <row r="3060" spans="1:99" x14ac:dyDescent="0.15">
      <c r="A3060" s="1"/>
      <c r="B3060" s="1"/>
      <c r="AM3060" s="1"/>
      <c r="AW3060" s="1"/>
      <c r="AX3060" s="1"/>
      <c r="AY3060" s="24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20"/>
      <c r="BQ3060" s="41"/>
      <c r="BR3060" s="41"/>
      <c r="BS3060" s="41"/>
      <c r="BT3060" s="41"/>
      <c r="BU3060" s="41"/>
      <c r="BV3060" s="41"/>
      <c r="BW3060" s="41"/>
      <c r="BX3060" s="41"/>
      <c r="BY3060" s="26"/>
      <c r="BZ3060" s="26"/>
      <c r="CA3060" s="26"/>
      <c r="CB3060" s="26"/>
      <c r="CC3060" s="26"/>
      <c r="CD3060" s="26"/>
      <c r="CE3060" s="26"/>
      <c r="CF3060" s="26"/>
      <c r="CG3060" s="26"/>
      <c r="CH3060" s="26"/>
      <c r="CI3060" s="26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</row>
    <row r="3061" spans="1:99" x14ac:dyDescent="0.15">
      <c r="A3061" s="1"/>
      <c r="B3061" s="1"/>
      <c r="AM3061" s="1"/>
      <c r="AW3061" s="1"/>
      <c r="AX3061" s="1"/>
      <c r="AY3061" s="24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20"/>
      <c r="BQ3061" s="41"/>
      <c r="BR3061" s="41"/>
      <c r="BS3061" s="41"/>
      <c r="BT3061" s="41"/>
      <c r="BU3061" s="41"/>
      <c r="BV3061" s="41"/>
      <c r="BW3061" s="41"/>
      <c r="BX3061" s="41"/>
      <c r="BY3061" s="26"/>
      <c r="BZ3061" s="26"/>
      <c r="CA3061" s="26"/>
      <c r="CB3061" s="26"/>
      <c r="CC3061" s="26"/>
      <c r="CD3061" s="26"/>
      <c r="CE3061" s="26"/>
      <c r="CF3061" s="26"/>
      <c r="CG3061" s="26"/>
      <c r="CH3061" s="26"/>
      <c r="CI3061" s="26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</row>
    <row r="3062" spans="1:99" x14ac:dyDescent="0.15">
      <c r="A3062" s="1"/>
      <c r="B3062" s="1"/>
      <c r="AM3062" s="1"/>
      <c r="AW3062" s="1"/>
      <c r="AX3062" s="1"/>
      <c r="AY3062" s="24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20"/>
      <c r="BQ3062" s="41"/>
      <c r="BR3062" s="41"/>
      <c r="BS3062" s="41"/>
      <c r="BT3062" s="41"/>
      <c r="BU3062" s="41"/>
      <c r="BV3062" s="41"/>
      <c r="BW3062" s="41"/>
      <c r="BX3062" s="41"/>
      <c r="BY3062" s="26"/>
      <c r="BZ3062" s="26"/>
      <c r="CA3062" s="26"/>
      <c r="CB3062" s="26"/>
      <c r="CC3062" s="26"/>
      <c r="CD3062" s="26"/>
      <c r="CE3062" s="26"/>
      <c r="CF3062" s="26"/>
      <c r="CG3062" s="26"/>
      <c r="CH3062" s="26"/>
      <c r="CI3062" s="26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</row>
    <row r="3063" spans="1:99" x14ac:dyDescent="0.15">
      <c r="A3063" s="1"/>
      <c r="B3063" s="1"/>
      <c r="AM3063" s="1"/>
      <c r="AW3063" s="1"/>
      <c r="AX3063" s="1"/>
      <c r="AY3063" s="24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20"/>
      <c r="BQ3063" s="41"/>
      <c r="BR3063" s="41"/>
      <c r="BS3063" s="41"/>
      <c r="BT3063" s="41"/>
      <c r="BU3063" s="41"/>
      <c r="BV3063" s="41"/>
      <c r="BW3063" s="41"/>
      <c r="BX3063" s="41"/>
      <c r="BY3063" s="26"/>
      <c r="BZ3063" s="26"/>
      <c r="CA3063" s="26"/>
      <c r="CB3063" s="26"/>
      <c r="CC3063" s="26"/>
      <c r="CD3063" s="26"/>
      <c r="CE3063" s="26"/>
      <c r="CF3063" s="26"/>
      <c r="CG3063" s="26"/>
      <c r="CH3063" s="26"/>
      <c r="CI3063" s="26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</row>
    <row r="3064" spans="1:99" x14ac:dyDescent="0.15">
      <c r="A3064" s="1"/>
      <c r="B3064" s="1"/>
      <c r="AM3064" s="1"/>
      <c r="AW3064" s="1"/>
      <c r="AX3064" s="1"/>
      <c r="AY3064" s="24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20"/>
      <c r="BQ3064" s="41"/>
      <c r="BR3064" s="41"/>
      <c r="BS3064" s="41"/>
      <c r="BT3064" s="41"/>
      <c r="BU3064" s="41"/>
      <c r="BV3064" s="41"/>
      <c r="BW3064" s="41"/>
      <c r="BX3064" s="41"/>
      <c r="BY3064" s="26"/>
      <c r="BZ3064" s="26"/>
      <c r="CA3064" s="26"/>
      <c r="CB3064" s="26"/>
      <c r="CC3064" s="26"/>
      <c r="CD3064" s="26"/>
      <c r="CE3064" s="26"/>
      <c r="CF3064" s="26"/>
      <c r="CG3064" s="26"/>
      <c r="CH3064" s="26"/>
      <c r="CI3064" s="26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</row>
    <row r="3065" spans="1:99" x14ac:dyDescent="0.15">
      <c r="A3065" s="1"/>
      <c r="B3065" s="1"/>
      <c r="AM3065" s="1"/>
      <c r="AW3065" s="1"/>
      <c r="AX3065" s="1"/>
      <c r="AY3065" s="24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20"/>
      <c r="BQ3065" s="41"/>
      <c r="BR3065" s="41"/>
      <c r="BS3065" s="41"/>
      <c r="BT3065" s="41"/>
      <c r="BU3065" s="41"/>
      <c r="BV3065" s="41"/>
      <c r="BW3065" s="41"/>
      <c r="BX3065" s="41"/>
      <c r="BY3065" s="26"/>
      <c r="BZ3065" s="26"/>
      <c r="CA3065" s="26"/>
      <c r="CB3065" s="26"/>
      <c r="CC3065" s="26"/>
      <c r="CD3065" s="26"/>
      <c r="CE3065" s="26"/>
      <c r="CF3065" s="26"/>
      <c r="CG3065" s="26"/>
      <c r="CH3065" s="26"/>
      <c r="CI3065" s="26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</row>
    <row r="3066" spans="1:99" x14ac:dyDescent="0.15">
      <c r="A3066" s="1"/>
      <c r="B3066" s="1"/>
      <c r="AM3066" s="1"/>
      <c r="AW3066" s="1"/>
      <c r="AX3066" s="1"/>
      <c r="AY3066" s="24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20"/>
      <c r="BQ3066" s="41"/>
      <c r="BR3066" s="41"/>
      <c r="BS3066" s="41"/>
      <c r="BT3066" s="41"/>
      <c r="BU3066" s="41"/>
      <c r="BV3066" s="41"/>
      <c r="BW3066" s="41"/>
      <c r="BX3066" s="41"/>
      <c r="BY3066" s="26"/>
      <c r="BZ3066" s="26"/>
      <c r="CA3066" s="26"/>
      <c r="CB3066" s="26"/>
      <c r="CC3066" s="26"/>
      <c r="CD3066" s="26"/>
      <c r="CE3066" s="26"/>
      <c r="CF3066" s="26"/>
      <c r="CG3066" s="26"/>
      <c r="CH3066" s="26"/>
      <c r="CI3066" s="26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</row>
    <row r="3067" spans="1:99" x14ac:dyDescent="0.15">
      <c r="A3067" s="1"/>
      <c r="B3067" s="1"/>
      <c r="AM3067" s="1"/>
      <c r="AW3067" s="1"/>
      <c r="AX3067" s="1"/>
      <c r="AY3067" s="24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20"/>
      <c r="BQ3067" s="41"/>
      <c r="BR3067" s="41"/>
      <c r="BS3067" s="41"/>
      <c r="BT3067" s="41"/>
      <c r="BU3067" s="41"/>
      <c r="BV3067" s="41"/>
      <c r="BW3067" s="41"/>
      <c r="BX3067" s="41"/>
      <c r="BY3067" s="26"/>
      <c r="BZ3067" s="26"/>
      <c r="CA3067" s="26"/>
      <c r="CB3067" s="26"/>
      <c r="CC3067" s="26"/>
      <c r="CD3067" s="26"/>
      <c r="CE3067" s="26"/>
      <c r="CF3067" s="26"/>
      <c r="CG3067" s="26"/>
      <c r="CH3067" s="26"/>
      <c r="CI3067" s="26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</row>
    <row r="3068" spans="1:99" x14ac:dyDescent="0.15">
      <c r="A3068" s="1"/>
      <c r="B3068" s="1"/>
      <c r="AM3068" s="1"/>
      <c r="AW3068" s="1"/>
      <c r="AX3068" s="1"/>
      <c r="AY3068" s="24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20"/>
      <c r="BQ3068" s="41"/>
      <c r="BR3068" s="41"/>
      <c r="BS3068" s="41"/>
      <c r="BT3068" s="41"/>
      <c r="BU3068" s="41"/>
      <c r="BV3068" s="41"/>
      <c r="BW3068" s="41"/>
      <c r="BX3068" s="41"/>
      <c r="BY3068" s="26"/>
      <c r="BZ3068" s="26"/>
      <c r="CA3068" s="26"/>
      <c r="CB3068" s="26"/>
      <c r="CC3068" s="26"/>
      <c r="CD3068" s="26"/>
      <c r="CE3068" s="26"/>
      <c r="CF3068" s="26"/>
      <c r="CG3068" s="26"/>
      <c r="CH3068" s="26"/>
      <c r="CI3068" s="26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</row>
    <row r="3069" spans="1:99" x14ac:dyDescent="0.15">
      <c r="A3069" s="1"/>
      <c r="B3069" s="1"/>
      <c r="AM3069" s="1"/>
      <c r="AW3069" s="1"/>
      <c r="AX3069" s="1"/>
      <c r="AY3069" s="24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20"/>
      <c r="BQ3069" s="41"/>
      <c r="BR3069" s="41"/>
      <c r="BS3069" s="41"/>
      <c r="BT3069" s="41"/>
      <c r="BU3069" s="41"/>
      <c r="BV3069" s="41"/>
      <c r="BW3069" s="41"/>
      <c r="BX3069" s="41"/>
      <c r="BY3069" s="26"/>
      <c r="BZ3069" s="26"/>
      <c r="CA3069" s="26"/>
      <c r="CB3069" s="26"/>
      <c r="CC3069" s="26"/>
      <c r="CD3069" s="26"/>
      <c r="CE3069" s="26"/>
      <c r="CF3069" s="26"/>
      <c r="CG3069" s="26"/>
      <c r="CH3069" s="26"/>
      <c r="CI3069" s="26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</row>
    <row r="3070" spans="1:99" x14ac:dyDescent="0.15">
      <c r="A3070" s="1"/>
      <c r="B3070" s="1"/>
      <c r="AM3070" s="1"/>
      <c r="AW3070" s="1"/>
      <c r="AX3070" s="1"/>
      <c r="AY3070" s="24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20"/>
      <c r="BQ3070" s="41"/>
      <c r="BR3070" s="41"/>
      <c r="BS3070" s="41"/>
      <c r="BT3070" s="41"/>
      <c r="BU3070" s="41"/>
      <c r="BV3070" s="41"/>
      <c r="BW3070" s="41"/>
      <c r="BX3070" s="41"/>
      <c r="BY3070" s="26"/>
      <c r="BZ3070" s="26"/>
      <c r="CA3070" s="26"/>
      <c r="CB3070" s="26"/>
      <c r="CC3070" s="26"/>
      <c r="CD3070" s="26"/>
      <c r="CE3070" s="26"/>
      <c r="CF3070" s="26"/>
      <c r="CG3070" s="26"/>
      <c r="CH3070" s="26"/>
      <c r="CI3070" s="26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</row>
    <row r="3071" spans="1:99" x14ac:dyDescent="0.15">
      <c r="A3071" s="1"/>
      <c r="B3071" s="1"/>
      <c r="AM3071" s="1"/>
      <c r="AW3071" s="1"/>
      <c r="AX3071" s="1"/>
      <c r="AY3071" s="24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20"/>
      <c r="BQ3071" s="41"/>
      <c r="BR3071" s="41"/>
      <c r="BS3071" s="41"/>
      <c r="BT3071" s="41"/>
      <c r="BU3071" s="41"/>
      <c r="BV3071" s="41"/>
      <c r="BW3071" s="41"/>
      <c r="BX3071" s="41"/>
      <c r="BY3071" s="26"/>
      <c r="BZ3071" s="26"/>
      <c r="CA3071" s="26"/>
      <c r="CB3071" s="26"/>
      <c r="CC3071" s="26"/>
      <c r="CD3071" s="26"/>
      <c r="CE3071" s="26"/>
      <c r="CF3071" s="26"/>
      <c r="CG3071" s="26"/>
      <c r="CH3071" s="26"/>
      <c r="CI3071" s="26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</row>
    <row r="3072" spans="1:99" x14ac:dyDescent="0.15">
      <c r="A3072" s="1"/>
      <c r="B3072" s="1"/>
      <c r="AM3072" s="1"/>
      <c r="AW3072" s="1"/>
      <c r="AX3072" s="1"/>
      <c r="AY3072" s="24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20"/>
      <c r="BQ3072" s="41"/>
      <c r="BR3072" s="41"/>
      <c r="BS3072" s="41"/>
      <c r="BT3072" s="41"/>
      <c r="BU3072" s="41"/>
      <c r="BV3072" s="41"/>
      <c r="BW3072" s="41"/>
      <c r="BX3072" s="41"/>
      <c r="BY3072" s="26"/>
      <c r="BZ3072" s="26"/>
      <c r="CA3072" s="26"/>
      <c r="CB3072" s="26"/>
      <c r="CC3072" s="26"/>
      <c r="CD3072" s="26"/>
      <c r="CE3072" s="26"/>
      <c r="CF3072" s="26"/>
      <c r="CG3072" s="26"/>
      <c r="CH3072" s="26"/>
      <c r="CI3072" s="26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</row>
    <row r="3073" spans="1:99" x14ac:dyDescent="0.15">
      <c r="A3073" s="1"/>
      <c r="B3073" s="1"/>
      <c r="AM3073" s="1"/>
      <c r="AW3073" s="1"/>
      <c r="AX3073" s="1"/>
      <c r="AY3073" s="24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20"/>
      <c r="BQ3073" s="41"/>
      <c r="BR3073" s="41"/>
      <c r="BS3073" s="41"/>
      <c r="BT3073" s="41"/>
      <c r="BU3073" s="41"/>
      <c r="BV3073" s="41"/>
      <c r="BW3073" s="41"/>
      <c r="BX3073" s="41"/>
      <c r="BY3073" s="26"/>
      <c r="BZ3073" s="26"/>
      <c r="CA3073" s="26"/>
      <c r="CB3073" s="26"/>
      <c r="CC3073" s="26"/>
      <c r="CD3073" s="26"/>
      <c r="CE3073" s="26"/>
      <c r="CF3073" s="26"/>
      <c r="CG3073" s="26"/>
      <c r="CH3073" s="26"/>
      <c r="CI3073" s="26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</row>
    <row r="3074" spans="1:99" x14ac:dyDescent="0.15">
      <c r="A3074" s="1"/>
      <c r="B3074" s="1"/>
      <c r="AM3074" s="1"/>
      <c r="AW3074" s="1"/>
      <c r="AX3074" s="1"/>
      <c r="AY3074" s="24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20"/>
      <c r="BQ3074" s="41"/>
      <c r="BR3074" s="41"/>
      <c r="BS3074" s="41"/>
      <c r="BT3074" s="41"/>
      <c r="BU3074" s="41"/>
      <c r="BV3074" s="41"/>
      <c r="BW3074" s="41"/>
      <c r="BX3074" s="41"/>
      <c r="BY3074" s="26"/>
      <c r="BZ3074" s="26"/>
      <c r="CA3074" s="26"/>
      <c r="CB3074" s="26"/>
      <c r="CC3074" s="26"/>
      <c r="CD3074" s="26"/>
      <c r="CE3074" s="26"/>
      <c r="CF3074" s="26"/>
      <c r="CG3074" s="26"/>
      <c r="CH3074" s="26"/>
      <c r="CI3074" s="26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</row>
    <row r="3075" spans="1:99" x14ac:dyDescent="0.15">
      <c r="A3075" s="1"/>
      <c r="B3075" s="1"/>
      <c r="AM3075" s="1"/>
      <c r="AW3075" s="1"/>
      <c r="AX3075" s="1"/>
      <c r="AY3075" s="24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20"/>
      <c r="BQ3075" s="41"/>
      <c r="BR3075" s="41"/>
      <c r="BS3075" s="41"/>
      <c r="BT3075" s="41"/>
      <c r="BU3075" s="41"/>
      <c r="BV3075" s="41"/>
      <c r="BW3075" s="41"/>
      <c r="BX3075" s="41"/>
      <c r="BY3075" s="26"/>
      <c r="BZ3075" s="26"/>
      <c r="CA3075" s="26"/>
      <c r="CB3075" s="26"/>
      <c r="CC3075" s="26"/>
      <c r="CD3075" s="26"/>
      <c r="CE3075" s="26"/>
      <c r="CF3075" s="26"/>
      <c r="CG3075" s="26"/>
      <c r="CH3075" s="26"/>
      <c r="CI3075" s="26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</row>
    <row r="3076" spans="1:99" x14ac:dyDescent="0.15">
      <c r="A3076" s="1"/>
      <c r="B3076" s="1"/>
      <c r="AM3076" s="1"/>
      <c r="AW3076" s="1"/>
      <c r="AX3076" s="1"/>
      <c r="AY3076" s="24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20"/>
      <c r="BQ3076" s="41"/>
      <c r="BR3076" s="41"/>
      <c r="BS3076" s="41"/>
      <c r="BT3076" s="41"/>
      <c r="BU3076" s="41"/>
      <c r="BV3076" s="41"/>
      <c r="BW3076" s="41"/>
      <c r="BX3076" s="41"/>
      <c r="BY3076" s="26"/>
      <c r="BZ3076" s="26"/>
      <c r="CA3076" s="26"/>
      <c r="CB3076" s="26"/>
      <c r="CC3076" s="26"/>
      <c r="CD3076" s="26"/>
      <c r="CE3076" s="26"/>
      <c r="CF3076" s="26"/>
      <c r="CG3076" s="26"/>
      <c r="CH3076" s="26"/>
      <c r="CI3076" s="26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</row>
    <row r="3077" spans="1:99" x14ac:dyDescent="0.15">
      <c r="A3077" s="1"/>
      <c r="B3077" s="1"/>
      <c r="AM3077" s="1"/>
      <c r="AW3077" s="1"/>
      <c r="AX3077" s="1"/>
      <c r="AY3077" s="24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20"/>
      <c r="BQ3077" s="41"/>
      <c r="BR3077" s="41"/>
      <c r="BS3077" s="41"/>
      <c r="BT3077" s="41"/>
      <c r="BU3077" s="41"/>
      <c r="BV3077" s="41"/>
      <c r="BW3077" s="41"/>
      <c r="BX3077" s="41"/>
      <c r="BY3077" s="26"/>
      <c r="BZ3077" s="26"/>
      <c r="CA3077" s="26"/>
      <c r="CB3077" s="26"/>
      <c r="CC3077" s="26"/>
      <c r="CD3077" s="26"/>
      <c r="CE3077" s="26"/>
      <c r="CF3077" s="26"/>
      <c r="CG3077" s="26"/>
      <c r="CH3077" s="26"/>
      <c r="CI3077" s="26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</row>
    <row r="3078" spans="1:99" x14ac:dyDescent="0.15">
      <c r="A3078" s="1"/>
      <c r="B3078" s="1"/>
      <c r="AM3078" s="1"/>
      <c r="AW3078" s="1"/>
      <c r="AX3078" s="1"/>
      <c r="AY3078" s="24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20"/>
      <c r="BQ3078" s="41"/>
      <c r="BR3078" s="41"/>
      <c r="BS3078" s="41"/>
      <c r="BT3078" s="41"/>
      <c r="BU3078" s="41"/>
      <c r="BV3078" s="41"/>
      <c r="BW3078" s="41"/>
      <c r="BX3078" s="41"/>
      <c r="BY3078" s="26"/>
      <c r="BZ3078" s="26"/>
      <c r="CA3078" s="26"/>
      <c r="CB3078" s="26"/>
      <c r="CC3078" s="26"/>
      <c r="CD3078" s="26"/>
      <c r="CE3078" s="26"/>
      <c r="CF3078" s="26"/>
      <c r="CG3078" s="26"/>
      <c r="CH3078" s="26"/>
      <c r="CI3078" s="26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</row>
    <row r="3079" spans="1:99" x14ac:dyDescent="0.15">
      <c r="A3079" s="1"/>
      <c r="B3079" s="1"/>
      <c r="AM3079" s="1"/>
      <c r="AW3079" s="1"/>
      <c r="AX3079" s="1"/>
      <c r="AY3079" s="24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20"/>
      <c r="BQ3079" s="41"/>
      <c r="BR3079" s="41"/>
      <c r="BS3079" s="41"/>
      <c r="BT3079" s="41"/>
      <c r="BU3079" s="41"/>
      <c r="BV3079" s="41"/>
      <c r="BW3079" s="41"/>
      <c r="BX3079" s="41"/>
      <c r="BY3079" s="26"/>
      <c r="BZ3079" s="26"/>
      <c r="CA3079" s="26"/>
      <c r="CB3079" s="26"/>
      <c r="CC3079" s="26"/>
      <c r="CD3079" s="26"/>
      <c r="CE3079" s="26"/>
      <c r="CF3079" s="26"/>
      <c r="CG3079" s="26"/>
      <c r="CH3079" s="26"/>
      <c r="CI3079" s="26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</row>
    <row r="3080" spans="1:99" x14ac:dyDescent="0.15">
      <c r="A3080" s="1"/>
      <c r="B3080" s="1"/>
      <c r="AM3080" s="1"/>
      <c r="AW3080" s="1"/>
      <c r="AX3080" s="1"/>
      <c r="AY3080" s="24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20"/>
      <c r="BQ3080" s="41"/>
      <c r="BR3080" s="41"/>
      <c r="BS3080" s="41"/>
      <c r="BT3080" s="41"/>
      <c r="BU3080" s="41"/>
      <c r="BV3080" s="41"/>
      <c r="BW3080" s="41"/>
      <c r="BX3080" s="41"/>
      <c r="BY3080" s="26"/>
      <c r="BZ3080" s="26"/>
      <c r="CA3080" s="26"/>
      <c r="CB3080" s="26"/>
      <c r="CC3080" s="26"/>
      <c r="CD3080" s="26"/>
      <c r="CE3080" s="26"/>
      <c r="CF3080" s="26"/>
      <c r="CG3080" s="26"/>
      <c r="CH3080" s="26"/>
      <c r="CI3080" s="26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</row>
    <row r="3081" spans="1:99" x14ac:dyDescent="0.15">
      <c r="A3081" s="1"/>
      <c r="B3081" s="1"/>
      <c r="AM3081" s="1"/>
      <c r="AW3081" s="1"/>
      <c r="AX3081" s="1"/>
      <c r="AY3081" s="24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20"/>
      <c r="BQ3081" s="41"/>
      <c r="BR3081" s="41"/>
      <c r="BS3081" s="41"/>
      <c r="BT3081" s="41"/>
      <c r="BU3081" s="41"/>
      <c r="BV3081" s="41"/>
      <c r="BW3081" s="41"/>
      <c r="BX3081" s="41"/>
      <c r="BY3081" s="26"/>
      <c r="BZ3081" s="26"/>
      <c r="CA3081" s="26"/>
      <c r="CB3081" s="26"/>
      <c r="CC3081" s="26"/>
      <c r="CD3081" s="26"/>
      <c r="CE3081" s="26"/>
      <c r="CF3081" s="26"/>
      <c r="CG3081" s="26"/>
      <c r="CH3081" s="26"/>
      <c r="CI3081" s="26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</row>
    <row r="3082" spans="1:99" x14ac:dyDescent="0.15">
      <c r="A3082" s="1"/>
      <c r="B3082" s="1"/>
      <c r="AM3082" s="1"/>
      <c r="AW3082" s="1"/>
      <c r="AX3082" s="1"/>
      <c r="AY3082" s="24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20"/>
      <c r="BQ3082" s="41"/>
      <c r="BR3082" s="41"/>
      <c r="BS3082" s="41"/>
      <c r="BT3082" s="41"/>
      <c r="BU3082" s="41"/>
      <c r="BV3082" s="41"/>
      <c r="BW3082" s="41"/>
      <c r="BX3082" s="41"/>
      <c r="BY3082" s="26"/>
      <c r="BZ3082" s="26"/>
      <c r="CA3082" s="26"/>
      <c r="CB3082" s="26"/>
      <c r="CC3082" s="26"/>
      <c r="CD3082" s="26"/>
      <c r="CE3082" s="26"/>
      <c r="CF3082" s="26"/>
      <c r="CG3082" s="26"/>
      <c r="CH3082" s="26"/>
      <c r="CI3082" s="26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</row>
    <row r="3083" spans="1:99" x14ac:dyDescent="0.15">
      <c r="A3083" s="1"/>
      <c r="B3083" s="1"/>
      <c r="AM3083" s="1"/>
      <c r="AW3083" s="1"/>
      <c r="AX3083" s="1"/>
      <c r="AY3083" s="24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20"/>
      <c r="BQ3083" s="41"/>
      <c r="BR3083" s="41"/>
      <c r="BS3083" s="41"/>
      <c r="BT3083" s="41"/>
      <c r="BU3083" s="41"/>
      <c r="BV3083" s="41"/>
      <c r="BW3083" s="41"/>
      <c r="BX3083" s="41"/>
      <c r="BY3083" s="26"/>
      <c r="BZ3083" s="26"/>
      <c r="CA3083" s="26"/>
      <c r="CB3083" s="26"/>
      <c r="CC3083" s="26"/>
      <c r="CD3083" s="26"/>
      <c r="CE3083" s="26"/>
      <c r="CF3083" s="26"/>
      <c r="CG3083" s="26"/>
      <c r="CH3083" s="26"/>
      <c r="CI3083" s="26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</row>
    <row r="3084" spans="1:99" x14ac:dyDescent="0.15">
      <c r="A3084" s="1"/>
      <c r="B3084" s="1"/>
      <c r="AM3084" s="1"/>
      <c r="AW3084" s="1"/>
      <c r="AX3084" s="1"/>
      <c r="AY3084" s="24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20"/>
      <c r="BQ3084" s="41"/>
      <c r="BR3084" s="41"/>
      <c r="BS3084" s="41"/>
      <c r="BT3084" s="41"/>
      <c r="BU3084" s="41"/>
      <c r="BV3084" s="41"/>
      <c r="BW3084" s="41"/>
      <c r="BX3084" s="41"/>
      <c r="BY3084" s="26"/>
      <c r="BZ3084" s="26"/>
      <c r="CA3084" s="26"/>
      <c r="CB3084" s="26"/>
      <c r="CC3084" s="26"/>
      <c r="CD3084" s="26"/>
      <c r="CE3084" s="26"/>
      <c r="CF3084" s="26"/>
      <c r="CG3084" s="26"/>
      <c r="CH3084" s="26"/>
      <c r="CI3084" s="26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</row>
    <row r="3085" spans="1:99" x14ac:dyDescent="0.15">
      <c r="A3085" s="1"/>
      <c r="B3085" s="1"/>
      <c r="AM3085" s="1"/>
      <c r="AW3085" s="1"/>
      <c r="AX3085" s="1"/>
      <c r="AY3085" s="24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20"/>
      <c r="BQ3085" s="41"/>
      <c r="BR3085" s="41"/>
      <c r="BS3085" s="41"/>
      <c r="BT3085" s="41"/>
      <c r="BU3085" s="41"/>
      <c r="BV3085" s="41"/>
      <c r="BW3085" s="41"/>
      <c r="BX3085" s="41"/>
      <c r="BY3085" s="26"/>
      <c r="BZ3085" s="26"/>
      <c r="CA3085" s="26"/>
      <c r="CB3085" s="26"/>
      <c r="CC3085" s="26"/>
      <c r="CD3085" s="26"/>
      <c r="CE3085" s="26"/>
      <c r="CF3085" s="26"/>
      <c r="CG3085" s="26"/>
      <c r="CH3085" s="26"/>
      <c r="CI3085" s="26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</row>
    <row r="3086" spans="1:99" x14ac:dyDescent="0.15">
      <c r="A3086" s="1"/>
      <c r="B3086" s="1"/>
      <c r="AM3086" s="1"/>
      <c r="AW3086" s="1"/>
      <c r="AX3086" s="1"/>
      <c r="AY3086" s="24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20"/>
      <c r="BQ3086" s="41"/>
      <c r="BR3086" s="41"/>
      <c r="BS3086" s="41"/>
      <c r="BT3086" s="41"/>
      <c r="BU3086" s="41"/>
      <c r="BV3086" s="41"/>
      <c r="BW3086" s="41"/>
      <c r="BX3086" s="41"/>
      <c r="BY3086" s="26"/>
      <c r="BZ3086" s="26"/>
      <c r="CA3086" s="26"/>
      <c r="CB3086" s="26"/>
      <c r="CC3086" s="26"/>
      <c r="CD3086" s="26"/>
      <c r="CE3086" s="26"/>
      <c r="CF3086" s="26"/>
      <c r="CG3086" s="26"/>
      <c r="CH3086" s="26"/>
      <c r="CI3086" s="26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</row>
    <row r="3087" spans="1:99" x14ac:dyDescent="0.15">
      <c r="A3087" s="1"/>
      <c r="B3087" s="1"/>
      <c r="AM3087" s="1"/>
      <c r="AW3087" s="1"/>
      <c r="AX3087" s="1"/>
      <c r="AY3087" s="24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20"/>
      <c r="BQ3087" s="41"/>
      <c r="BR3087" s="41"/>
      <c r="BS3087" s="41"/>
      <c r="BT3087" s="41"/>
      <c r="BU3087" s="41"/>
      <c r="BV3087" s="41"/>
      <c r="BW3087" s="41"/>
      <c r="BX3087" s="41"/>
      <c r="BY3087" s="26"/>
      <c r="BZ3087" s="26"/>
      <c r="CA3087" s="26"/>
      <c r="CB3087" s="26"/>
      <c r="CC3087" s="26"/>
      <c r="CD3087" s="26"/>
      <c r="CE3087" s="26"/>
      <c r="CF3087" s="26"/>
      <c r="CG3087" s="26"/>
      <c r="CH3087" s="26"/>
      <c r="CI3087" s="26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</row>
    <row r="3088" spans="1:99" x14ac:dyDescent="0.15">
      <c r="A3088" s="1"/>
      <c r="B3088" s="1"/>
      <c r="AM3088" s="1"/>
      <c r="AW3088" s="1"/>
      <c r="AX3088" s="1"/>
      <c r="AY3088" s="24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20"/>
      <c r="BQ3088" s="41"/>
      <c r="BR3088" s="41"/>
      <c r="BS3088" s="41"/>
      <c r="BT3088" s="41"/>
      <c r="BU3088" s="41"/>
      <c r="BV3088" s="41"/>
      <c r="BW3088" s="41"/>
      <c r="BX3088" s="41"/>
      <c r="BY3088" s="26"/>
      <c r="BZ3088" s="26"/>
      <c r="CA3088" s="26"/>
      <c r="CB3088" s="26"/>
      <c r="CC3088" s="26"/>
      <c r="CD3088" s="26"/>
      <c r="CE3088" s="26"/>
      <c r="CF3088" s="26"/>
      <c r="CG3088" s="26"/>
      <c r="CH3088" s="26"/>
      <c r="CI3088" s="26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</row>
    <row r="3089" spans="1:99" x14ac:dyDescent="0.15">
      <c r="A3089" s="1"/>
      <c r="B3089" s="1"/>
      <c r="AM3089" s="1"/>
      <c r="AW3089" s="1"/>
      <c r="AX3089" s="1"/>
      <c r="AY3089" s="24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20"/>
      <c r="BQ3089" s="41"/>
      <c r="BR3089" s="41"/>
      <c r="BS3089" s="41"/>
      <c r="BT3089" s="41"/>
      <c r="BU3089" s="41"/>
      <c r="BV3089" s="41"/>
      <c r="BW3089" s="41"/>
      <c r="BX3089" s="41"/>
      <c r="BY3089" s="26"/>
      <c r="BZ3089" s="26"/>
      <c r="CA3089" s="26"/>
      <c r="CB3089" s="26"/>
      <c r="CC3089" s="26"/>
      <c r="CD3089" s="26"/>
      <c r="CE3089" s="26"/>
      <c r="CF3089" s="26"/>
      <c r="CG3089" s="26"/>
      <c r="CH3089" s="26"/>
      <c r="CI3089" s="26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</row>
    <row r="3090" spans="1:99" x14ac:dyDescent="0.15">
      <c r="A3090" s="1"/>
      <c r="B3090" s="1"/>
      <c r="AM3090" s="1"/>
      <c r="AW3090" s="1"/>
      <c r="AX3090" s="1"/>
      <c r="AY3090" s="24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20"/>
      <c r="BQ3090" s="41"/>
      <c r="BR3090" s="41"/>
      <c r="BS3090" s="41"/>
      <c r="BT3090" s="41"/>
      <c r="BU3090" s="41"/>
      <c r="BV3090" s="41"/>
      <c r="BW3090" s="41"/>
      <c r="BX3090" s="41"/>
      <c r="BY3090" s="26"/>
      <c r="BZ3090" s="26"/>
      <c r="CA3090" s="26"/>
      <c r="CB3090" s="26"/>
      <c r="CC3090" s="26"/>
      <c r="CD3090" s="26"/>
      <c r="CE3090" s="26"/>
      <c r="CF3090" s="26"/>
      <c r="CG3090" s="26"/>
      <c r="CH3090" s="26"/>
      <c r="CI3090" s="26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</row>
    <row r="3091" spans="1:99" x14ac:dyDescent="0.15">
      <c r="A3091" s="1"/>
      <c r="B3091" s="1"/>
      <c r="AM3091" s="1"/>
      <c r="AW3091" s="1"/>
      <c r="AX3091" s="1"/>
      <c r="AY3091" s="24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20"/>
      <c r="BQ3091" s="41"/>
      <c r="BR3091" s="41"/>
      <c r="BS3091" s="41"/>
      <c r="BT3091" s="41"/>
      <c r="BU3091" s="41"/>
      <c r="BV3091" s="41"/>
      <c r="BW3091" s="41"/>
      <c r="BX3091" s="41"/>
      <c r="BY3091" s="26"/>
      <c r="BZ3091" s="26"/>
      <c r="CA3091" s="26"/>
      <c r="CB3091" s="26"/>
      <c r="CC3091" s="26"/>
      <c r="CD3091" s="26"/>
      <c r="CE3091" s="26"/>
      <c r="CF3091" s="26"/>
      <c r="CG3091" s="26"/>
      <c r="CH3091" s="26"/>
      <c r="CI3091" s="26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</row>
    <row r="3092" spans="1:99" x14ac:dyDescent="0.15">
      <c r="A3092" s="1"/>
      <c r="B3092" s="1"/>
      <c r="AM3092" s="1"/>
      <c r="AW3092" s="1"/>
      <c r="AX3092" s="1"/>
      <c r="AY3092" s="24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20"/>
      <c r="BQ3092" s="41"/>
      <c r="BR3092" s="41"/>
      <c r="BS3092" s="41"/>
      <c r="BT3092" s="41"/>
      <c r="BU3092" s="41"/>
      <c r="BV3092" s="41"/>
      <c r="BW3092" s="41"/>
      <c r="BX3092" s="41"/>
      <c r="BY3092" s="26"/>
      <c r="BZ3092" s="26"/>
      <c r="CA3092" s="26"/>
      <c r="CB3092" s="26"/>
      <c r="CC3092" s="26"/>
      <c r="CD3092" s="26"/>
      <c r="CE3092" s="26"/>
      <c r="CF3092" s="26"/>
      <c r="CG3092" s="26"/>
      <c r="CH3092" s="26"/>
      <c r="CI3092" s="26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</row>
    <row r="3093" spans="1:99" x14ac:dyDescent="0.15">
      <c r="A3093" s="1"/>
      <c r="B3093" s="1"/>
      <c r="AM3093" s="1"/>
      <c r="AW3093" s="1"/>
      <c r="AX3093" s="1"/>
      <c r="AY3093" s="24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20"/>
      <c r="BQ3093" s="41"/>
      <c r="BR3093" s="41"/>
      <c r="BS3093" s="41"/>
      <c r="BT3093" s="41"/>
      <c r="BU3093" s="41"/>
      <c r="BV3093" s="41"/>
      <c r="BW3093" s="41"/>
      <c r="BX3093" s="41"/>
      <c r="BY3093" s="26"/>
      <c r="BZ3093" s="26"/>
      <c r="CA3093" s="26"/>
      <c r="CB3093" s="26"/>
      <c r="CC3093" s="26"/>
      <c r="CD3093" s="26"/>
      <c r="CE3093" s="26"/>
      <c r="CF3093" s="26"/>
      <c r="CG3093" s="26"/>
      <c r="CH3093" s="26"/>
      <c r="CI3093" s="26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</row>
    <row r="3094" spans="1:99" x14ac:dyDescent="0.15">
      <c r="A3094" s="1"/>
      <c r="B3094" s="1"/>
      <c r="AM3094" s="1"/>
      <c r="AW3094" s="1"/>
      <c r="AX3094" s="1"/>
      <c r="AY3094" s="24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20"/>
      <c r="BQ3094" s="41"/>
      <c r="BR3094" s="41"/>
      <c r="BS3094" s="41"/>
      <c r="BT3094" s="41"/>
      <c r="BU3094" s="41"/>
      <c r="BV3094" s="41"/>
      <c r="BW3094" s="41"/>
      <c r="BX3094" s="41"/>
      <c r="BY3094" s="26"/>
      <c r="BZ3094" s="26"/>
      <c r="CA3094" s="26"/>
      <c r="CB3094" s="26"/>
      <c r="CC3094" s="26"/>
      <c r="CD3094" s="26"/>
      <c r="CE3094" s="26"/>
      <c r="CF3094" s="26"/>
      <c r="CG3094" s="26"/>
      <c r="CH3094" s="26"/>
      <c r="CI3094" s="26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</row>
    <row r="3095" spans="1:99" x14ac:dyDescent="0.15">
      <c r="A3095" s="1"/>
      <c r="B3095" s="1"/>
      <c r="AM3095" s="1"/>
      <c r="AW3095" s="1"/>
      <c r="AX3095" s="1"/>
      <c r="AY3095" s="24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20"/>
      <c r="BQ3095" s="41"/>
      <c r="BR3095" s="41"/>
      <c r="BS3095" s="41"/>
      <c r="BT3095" s="41"/>
      <c r="BU3095" s="41"/>
      <c r="BV3095" s="41"/>
      <c r="BW3095" s="41"/>
      <c r="BX3095" s="41"/>
      <c r="BY3095" s="26"/>
      <c r="BZ3095" s="26"/>
      <c r="CA3095" s="26"/>
      <c r="CB3095" s="26"/>
      <c r="CC3095" s="26"/>
      <c r="CD3095" s="26"/>
      <c r="CE3095" s="26"/>
      <c r="CF3095" s="26"/>
      <c r="CG3095" s="26"/>
      <c r="CH3095" s="26"/>
      <c r="CI3095" s="26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</row>
    <row r="3096" spans="1:99" x14ac:dyDescent="0.15">
      <c r="A3096" s="1"/>
      <c r="B3096" s="1"/>
      <c r="AM3096" s="1"/>
      <c r="AW3096" s="1"/>
      <c r="AX3096" s="1"/>
      <c r="AY3096" s="24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20"/>
      <c r="BQ3096" s="41"/>
      <c r="BR3096" s="41"/>
      <c r="BS3096" s="41"/>
      <c r="BT3096" s="41"/>
      <c r="BU3096" s="41"/>
      <c r="BV3096" s="41"/>
      <c r="BW3096" s="41"/>
      <c r="BX3096" s="41"/>
      <c r="BY3096" s="26"/>
      <c r="BZ3096" s="26"/>
      <c r="CA3096" s="26"/>
      <c r="CB3096" s="26"/>
      <c r="CC3096" s="26"/>
      <c r="CD3096" s="26"/>
      <c r="CE3096" s="26"/>
      <c r="CF3096" s="26"/>
      <c r="CG3096" s="26"/>
      <c r="CH3096" s="26"/>
      <c r="CI3096" s="26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</row>
    <row r="3097" spans="1:99" x14ac:dyDescent="0.15">
      <c r="A3097" s="1"/>
      <c r="B3097" s="1"/>
      <c r="AM3097" s="1"/>
      <c r="AW3097" s="1"/>
      <c r="AX3097" s="1"/>
      <c r="AY3097" s="24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20"/>
      <c r="BQ3097" s="41"/>
      <c r="BR3097" s="41"/>
      <c r="BS3097" s="41"/>
      <c r="BT3097" s="41"/>
      <c r="BU3097" s="41"/>
      <c r="BV3097" s="41"/>
      <c r="BW3097" s="41"/>
      <c r="BX3097" s="41"/>
      <c r="BY3097" s="26"/>
      <c r="BZ3097" s="26"/>
      <c r="CA3097" s="26"/>
      <c r="CB3097" s="26"/>
      <c r="CC3097" s="26"/>
      <c r="CD3097" s="26"/>
      <c r="CE3097" s="26"/>
      <c r="CF3097" s="26"/>
      <c r="CG3097" s="26"/>
      <c r="CH3097" s="26"/>
      <c r="CI3097" s="26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</row>
    <row r="3098" spans="1:99" x14ac:dyDescent="0.15">
      <c r="A3098" s="1"/>
      <c r="B3098" s="1"/>
      <c r="AM3098" s="1"/>
      <c r="AW3098" s="1"/>
      <c r="AX3098" s="1"/>
      <c r="AY3098" s="24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20"/>
      <c r="BQ3098" s="41"/>
      <c r="BR3098" s="41"/>
      <c r="BS3098" s="41"/>
      <c r="BT3098" s="41"/>
      <c r="BU3098" s="41"/>
      <c r="BV3098" s="41"/>
      <c r="BW3098" s="41"/>
      <c r="BX3098" s="41"/>
      <c r="BY3098" s="26"/>
      <c r="BZ3098" s="26"/>
      <c r="CA3098" s="26"/>
      <c r="CB3098" s="26"/>
      <c r="CC3098" s="26"/>
      <c r="CD3098" s="26"/>
      <c r="CE3098" s="26"/>
      <c r="CF3098" s="26"/>
      <c r="CG3098" s="26"/>
      <c r="CH3098" s="26"/>
      <c r="CI3098" s="26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</row>
    <row r="3099" spans="1:99" x14ac:dyDescent="0.15">
      <c r="A3099" s="1"/>
      <c r="B3099" s="1"/>
      <c r="AM3099" s="1"/>
      <c r="AW3099" s="1"/>
      <c r="AX3099" s="1"/>
      <c r="AY3099" s="24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20"/>
      <c r="BQ3099" s="41"/>
      <c r="BR3099" s="41"/>
      <c r="BS3099" s="41"/>
      <c r="BT3099" s="41"/>
      <c r="BU3099" s="41"/>
      <c r="BV3099" s="41"/>
      <c r="BW3099" s="41"/>
      <c r="BX3099" s="41"/>
      <c r="BY3099" s="26"/>
      <c r="BZ3099" s="26"/>
      <c r="CA3099" s="26"/>
      <c r="CB3099" s="26"/>
      <c r="CC3099" s="26"/>
      <c r="CD3099" s="26"/>
      <c r="CE3099" s="26"/>
      <c r="CF3099" s="26"/>
      <c r="CG3099" s="26"/>
      <c r="CH3099" s="26"/>
      <c r="CI3099" s="26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</row>
    <row r="3100" spans="1:99" x14ac:dyDescent="0.15">
      <c r="A3100" s="1"/>
      <c r="B3100" s="1"/>
      <c r="AM3100" s="1"/>
      <c r="AW3100" s="1"/>
      <c r="AX3100" s="1"/>
      <c r="AY3100" s="24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20"/>
      <c r="BQ3100" s="41"/>
      <c r="BR3100" s="41"/>
      <c r="BS3100" s="41"/>
      <c r="BT3100" s="41"/>
      <c r="BU3100" s="41"/>
      <c r="BV3100" s="41"/>
      <c r="BW3100" s="41"/>
      <c r="BX3100" s="41"/>
      <c r="BY3100" s="26"/>
      <c r="BZ3100" s="26"/>
      <c r="CA3100" s="26"/>
      <c r="CB3100" s="26"/>
      <c r="CC3100" s="26"/>
      <c r="CD3100" s="26"/>
      <c r="CE3100" s="26"/>
      <c r="CF3100" s="26"/>
      <c r="CG3100" s="26"/>
      <c r="CH3100" s="26"/>
      <c r="CI3100" s="26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</row>
    <row r="3101" spans="1:99" x14ac:dyDescent="0.15">
      <c r="A3101" s="1"/>
      <c r="B3101" s="1"/>
      <c r="AM3101" s="1"/>
      <c r="AW3101" s="1"/>
      <c r="AX3101" s="1"/>
      <c r="AY3101" s="24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20"/>
      <c r="BQ3101" s="41"/>
      <c r="BR3101" s="41"/>
      <c r="BS3101" s="41"/>
      <c r="BT3101" s="41"/>
      <c r="BU3101" s="41"/>
      <c r="BV3101" s="41"/>
      <c r="BW3101" s="41"/>
      <c r="BX3101" s="41"/>
      <c r="BY3101" s="26"/>
      <c r="BZ3101" s="26"/>
      <c r="CA3101" s="26"/>
      <c r="CB3101" s="26"/>
      <c r="CC3101" s="26"/>
      <c r="CD3101" s="26"/>
      <c r="CE3101" s="26"/>
      <c r="CF3101" s="26"/>
      <c r="CG3101" s="26"/>
      <c r="CH3101" s="26"/>
      <c r="CI3101" s="26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</row>
    <row r="3102" spans="1:99" x14ac:dyDescent="0.15">
      <c r="A3102" s="1"/>
      <c r="B3102" s="1"/>
      <c r="AM3102" s="1"/>
      <c r="AW3102" s="1"/>
      <c r="AX3102" s="1"/>
      <c r="AY3102" s="24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20"/>
      <c r="BQ3102" s="41"/>
      <c r="BR3102" s="41"/>
      <c r="BS3102" s="41"/>
      <c r="BT3102" s="41"/>
      <c r="BU3102" s="41"/>
      <c r="BV3102" s="41"/>
      <c r="BW3102" s="41"/>
      <c r="BX3102" s="41"/>
      <c r="BY3102" s="26"/>
      <c r="BZ3102" s="26"/>
      <c r="CA3102" s="26"/>
      <c r="CB3102" s="26"/>
      <c r="CC3102" s="26"/>
      <c r="CD3102" s="26"/>
      <c r="CE3102" s="26"/>
      <c r="CF3102" s="26"/>
      <c r="CG3102" s="26"/>
      <c r="CH3102" s="26"/>
      <c r="CI3102" s="26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</row>
    <row r="3103" spans="1:99" x14ac:dyDescent="0.15">
      <c r="A3103" s="1"/>
      <c r="B3103" s="1"/>
      <c r="AM3103" s="1"/>
      <c r="AW3103" s="1"/>
      <c r="AX3103" s="1"/>
      <c r="AY3103" s="24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20"/>
      <c r="BQ3103" s="41"/>
      <c r="BR3103" s="41"/>
      <c r="BS3103" s="41"/>
      <c r="BT3103" s="41"/>
      <c r="BU3103" s="41"/>
      <c r="BV3103" s="41"/>
      <c r="BW3103" s="41"/>
      <c r="BX3103" s="41"/>
      <c r="BY3103" s="26"/>
      <c r="BZ3103" s="26"/>
      <c r="CA3103" s="26"/>
      <c r="CB3103" s="26"/>
      <c r="CC3103" s="26"/>
      <c r="CD3103" s="26"/>
      <c r="CE3103" s="26"/>
      <c r="CF3103" s="26"/>
      <c r="CG3103" s="26"/>
      <c r="CH3103" s="26"/>
      <c r="CI3103" s="26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</row>
    <row r="3104" spans="1:99" x14ac:dyDescent="0.15">
      <c r="A3104" s="1"/>
      <c r="B3104" s="1"/>
      <c r="AM3104" s="1"/>
      <c r="AW3104" s="1"/>
      <c r="AX3104" s="1"/>
      <c r="AY3104" s="24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20"/>
      <c r="BQ3104" s="41"/>
      <c r="BR3104" s="41"/>
      <c r="BS3104" s="41"/>
      <c r="BT3104" s="41"/>
      <c r="BU3104" s="41"/>
      <c r="BV3104" s="41"/>
      <c r="BW3104" s="41"/>
      <c r="BX3104" s="41"/>
      <c r="BY3104" s="26"/>
      <c r="BZ3104" s="26"/>
      <c r="CA3104" s="26"/>
      <c r="CB3104" s="26"/>
      <c r="CC3104" s="26"/>
      <c r="CD3104" s="26"/>
      <c r="CE3104" s="26"/>
      <c r="CF3104" s="26"/>
      <c r="CG3104" s="26"/>
      <c r="CH3104" s="26"/>
      <c r="CI3104" s="26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</row>
    <row r="3105" spans="1:99" x14ac:dyDescent="0.15">
      <c r="A3105" s="1"/>
      <c r="B3105" s="1"/>
      <c r="AM3105" s="1"/>
      <c r="AW3105" s="1"/>
      <c r="AX3105" s="1"/>
      <c r="AY3105" s="24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20"/>
      <c r="BQ3105" s="41"/>
      <c r="BR3105" s="41"/>
      <c r="BS3105" s="41"/>
      <c r="BT3105" s="41"/>
      <c r="BU3105" s="41"/>
      <c r="BV3105" s="41"/>
      <c r="BW3105" s="41"/>
      <c r="BX3105" s="41"/>
      <c r="BY3105" s="26"/>
      <c r="BZ3105" s="26"/>
      <c r="CA3105" s="26"/>
      <c r="CB3105" s="26"/>
      <c r="CC3105" s="26"/>
      <c r="CD3105" s="26"/>
      <c r="CE3105" s="26"/>
      <c r="CF3105" s="26"/>
      <c r="CG3105" s="26"/>
      <c r="CH3105" s="26"/>
      <c r="CI3105" s="26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</row>
    <row r="3106" spans="1:99" x14ac:dyDescent="0.15">
      <c r="A3106" s="1"/>
      <c r="B3106" s="1"/>
      <c r="AM3106" s="1"/>
      <c r="AW3106" s="1"/>
      <c r="AX3106" s="1"/>
      <c r="AY3106" s="24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20"/>
      <c r="BQ3106" s="41"/>
      <c r="BR3106" s="41"/>
      <c r="BS3106" s="41"/>
      <c r="BT3106" s="41"/>
      <c r="BU3106" s="41"/>
      <c r="BV3106" s="41"/>
      <c r="BW3106" s="41"/>
      <c r="BX3106" s="41"/>
      <c r="BY3106" s="26"/>
      <c r="BZ3106" s="26"/>
      <c r="CA3106" s="26"/>
      <c r="CB3106" s="26"/>
      <c r="CC3106" s="26"/>
      <c r="CD3106" s="26"/>
      <c r="CE3106" s="26"/>
      <c r="CF3106" s="26"/>
      <c r="CG3106" s="26"/>
      <c r="CH3106" s="26"/>
      <c r="CI3106" s="26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</row>
    <row r="3107" spans="1:99" x14ac:dyDescent="0.15">
      <c r="A3107" s="1"/>
      <c r="B3107" s="1"/>
      <c r="AM3107" s="1"/>
      <c r="AW3107" s="1"/>
      <c r="AX3107" s="1"/>
      <c r="AY3107" s="24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20"/>
      <c r="BQ3107" s="41"/>
      <c r="BR3107" s="41"/>
      <c r="BS3107" s="41"/>
      <c r="BT3107" s="41"/>
      <c r="BU3107" s="41"/>
      <c r="BV3107" s="41"/>
      <c r="BW3107" s="41"/>
      <c r="BX3107" s="41"/>
      <c r="BY3107" s="26"/>
      <c r="BZ3107" s="26"/>
      <c r="CA3107" s="26"/>
      <c r="CB3107" s="26"/>
      <c r="CC3107" s="26"/>
      <c r="CD3107" s="26"/>
      <c r="CE3107" s="26"/>
      <c r="CF3107" s="26"/>
      <c r="CG3107" s="26"/>
      <c r="CH3107" s="26"/>
      <c r="CI3107" s="26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</row>
    <row r="3108" spans="1:99" x14ac:dyDescent="0.15">
      <c r="A3108" s="1"/>
      <c r="B3108" s="1"/>
      <c r="AM3108" s="1"/>
      <c r="AW3108" s="1"/>
      <c r="AX3108" s="1"/>
      <c r="AY3108" s="24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20"/>
      <c r="BQ3108" s="41"/>
      <c r="BR3108" s="41"/>
      <c r="BS3108" s="41"/>
      <c r="BT3108" s="41"/>
      <c r="BU3108" s="41"/>
      <c r="BV3108" s="41"/>
      <c r="BW3108" s="41"/>
      <c r="BX3108" s="41"/>
      <c r="BY3108" s="26"/>
      <c r="BZ3108" s="26"/>
      <c r="CA3108" s="26"/>
      <c r="CB3108" s="26"/>
      <c r="CC3108" s="26"/>
      <c r="CD3108" s="26"/>
      <c r="CE3108" s="26"/>
      <c r="CF3108" s="26"/>
      <c r="CG3108" s="26"/>
      <c r="CH3108" s="26"/>
      <c r="CI3108" s="26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</row>
    <row r="3109" spans="1:99" x14ac:dyDescent="0.15">
      <c r="A3109" s="1"/>
      <c r="B3109" s="1"/>
      <c r="AM3109" s="1"/>
      <c r="AW3109" s="1"/>
      <c r="AX3109" s="1"/>
      <c r="AY3109" s="24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20"/>
      <c r="BQ3109" s="41"/>
      <c r="BR3109" s="41"/>
      <c r="BS3109" s="41"/>
      <c r="BT3109" s="41"/>
      <c r="BU3109" s="41"/>
      <c r="BV3109" s="41"/>
      <c r="BW3109" s="41"/>
      <c r="BX3109" s="41"/>
      <c r="BY3109" s="26"/>
      <c r="BZ3109" s="26"/>
      <c r="CA3109" s="26"/>
      <c r="CB3109" s="26"/>
      <c r="CC3109" s="26"/>
      <c r="CD3109" s="26"/>
      <c r="CE3109" s="26"/>
      <c r="CF3109" s="26"/>
      <c r="CG3109" s="26"/>
      <c r="CH3109" s="26"/>
      <c r="CI3109" s="26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</row>
    <row r="3110" spans="1:99" x14ac:dyDescent="0.15">
      <c r="A3110" s="1"/>
      <c r="B3110" s="1"/>
      <c r="AM3110" s="1"/>
      <c r="AW3110" s="1"/>
      <c r="AX3110" s="1"/>
      <c r="AY3110" s="24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20"/>
      <c r="BQ3110" s="41"/>
      <c r="BR3110" s="41"/>
      <c r="BS3110" s="41"/>
      <c r="BT3110" s="41"/>
      <c r="BU3110" s="41"/>
      <c r="BV3110" s="41"/>
      <c r="BW3110" s="41"/>
      <c r="BX3110" s="41"/>
      <c r="BY3110" s="26"/>
      <c r="BZ3110" s="26"/>
      <c r="CA3110" s="26"/>
      <c r="CB3110" s="26"/>
      <c r="CC3110" s="26"/>
      <c r="CD3110" s="26"/>
      <c r="CE3110" s="26"/>
      <c r="CF3110" s="26"/>
      <c r="CG3110" s="26"/>
      <c r="CH3110" s="26"/>
      <c r="CI3110" s="26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</row>
    <row r="3111" spans="1:99" x14ac:dyDescent="0.15">
      <c r="A3111" s="1"/>
      <c r="B3111" s="1"/>
      <c r="AM3111" s="1"/>
      <c r="AW3111" s="1"/>
      <c r="AX3111" s="1"/>
      <c r="AY3111" s="24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20"/>
      <c r="BQ3111" s="41"/>
      <c r="BR3111" s="41"/>
      <c r="BS3111" s="41"/>
      <c r="BT3111" s="41"/>
      <c r="BU3111" s="41"/>
      <c r="BV3111" s="41"/>
      <c r="BW3111" s="41"/>
      <c r="BX3111" s="41"/>
      <c r="BY3111" s="26"/>
      <c r="BZ3111" s="26"/>
      <c r="CA3111" s="26"/>
      <c r="CB3111" s="26"/>
      <c r="CC3111" s="26"/>
      <c r="CD3111" s="26"/>
      <c r="CE3111" s="26"/>
      <c r="CF3111" s="26"/>
      <c r="CG3111" s="26"/>
      <c r="CH3111" s="26"/>
      <c r="CI3111" s="26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</row>
    <row r="3112" spans="1:99" x14ac:dyDescent="0.15">
      <c r="A3112" s="1"/>
      <c r="B3112" s="1"/>
      <c r="AM3112" s="1"/>
      <c r="AW3112" s="1"/>
      <c r="AX3112" s="1"/>
      <c r="AY3112" s="24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20"/>
      <c r="BQ3112" s="41"/>
      <c r="BR3112" s="41"/>
      <c r="BS3112" s="41"/>
      <c r="BT3112" s="41"/>
      <c r="BU3112" s="41"/>
      <c r="BV3112" s="41"/>
      <c r="BW3112" s="41"/>
      <c r="BX3112" s="41"/>
      <c r="BY3112" s="26"/>
      <c r="BZ3112" s="26"/>
      <c r="CA3112" s="26"/>
      <c r="CB3112" s="26"/>
      <c r="CC3112" s="26"/>
      <c r="CD3112" s="26"/>
      <c r="CE3112" s="26"/>
      <c r="CF3112" s="26"/>
      <c r="CG3112" s="26"/>
      <c r="CH3112" s="26"/>
      <c r="CI3112" s="26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</row>
    <row r="3113" spans="1:99" x14ac:dyDescent="0.15">
      <c r="A3113" s="1"/>
      <c r="B3113" s="1"/>
      <c r="AM3113" s="1"/>
      <c r="AW3113" s="1"/>
      <c r="AX3113" s="1"/>
      <c r="AY3113" s="24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20"/>
      <c r="BQ3113" s="41"/>
      <c r="BR3113" s="41"/>
      <c r="BS3113" s="41"/>
      <c r="BT3113" s="41"/>
      <c r="BU3113" s="41"/>
      <c r="BV3113" s="41"/>
      <c r="BW3113" s="41"/>
      <c r="BX3113" s="41"/>
      <c r="BY3113" s="26"/>
      <c r="BZ3113" s="26"/>
      <c r="CA3113" s="26"/>
      <c r="CB3113" s="26"/>
      <c r="CC3113" s="26"/>
      <c r="CD3113" s="26"/>
      <c r="CE3113" s="26"/>
      <c r="CF3113" s="26"/>
      <c r="CG3113" s="26"/>
      <c r="CH3113" s="26"/>
      <c r="CI3113" s="26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</row>
    <row r="3114" spans="1:99" x14ac:dyDescent="0.15">
      <c r="A3114" s="1"/>
      <c r="B3114" s="1"/>
      <c r="AM3114" s="1"/>
      <c r="AW3114" s="1"/>
      <c r="AX3114" s="1"/>
      <c r="AY3114" s="24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20"/>
      <c r="BQ3114" s="41"/>
      <c r="BR3114" s="41"/>
      <c r="BS3114" s="41"/>
      <c r="BT3114" s="41"/>
      <c r="BU3114" s="41"/>
      <c r="BV3114" s="41"/>
      <c r="BW3114" s="41"/>
      <c r="BX3114" s="41"/>
      <c r="BY3114" s="26"/>
      <c r="BZ3114" s="26"/>
      <c r="CA3114" s="26"/>
      <c r="CB3114" s="26"/>
      <c r="CC3114" s="26"/>
      <c r="CD3114" s="26"/>
      <c r="CE3114" s="26"/>
      <c r="CF3114" s="26"/>
      <c r="CG3114" s="26"/>
      <c r="CH3114" s="26"/>
      <c r="CI3114" s="26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</row>
    <row r="3115" spans="1:99" x14ac:dyDescent="0.15">
      <c r="A3115" s="1"/>
      <c r="B3115" s="1"/>
      <c r="AM3115" s="1"/>
      <c r="AW3115" s="1"/>
      <c r="AX3115" s="1"/>
      <c r="AY3115" s="24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20"/>
      <c r="BQ3115" s="41"/>
      <c r="BR3115" s="41"/>
      <c r="BS3115" s="41"/>
      <c r="BT3115" s="41"/>
      <c r="BU3115" s="41"/>
      <c r="BV3115" s="41"/>
      <c r="BW3115" s="41"/>
      <c r="BX3115" s="41"/>
      <c r="BY3115" s="26"/>
      <c r="BZ3115" s="26"/>
      <c r="CA3115" s="26"/>
      <c r="CB3115" s="26"/>
      <c r="CC3115" s="26"/>
      <c r="CD3115" s="26"/>
      <c r="CE3115" s="26"/>
      <c r="CF3115" s="26"/>
      <c r="CG3115" s="26"/>
      <c r="CH3115" s="26"/>
      <c r="CI3115" s="26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</row>
    <row r="3116" spans="1:99" x14ac:dyDescent="0.15">
      <c r="A3116" s="1"/>
      <c r="B3116" s="1"/>
      <c r="AM3116" s="1"/>
      <c r="AW3116" s="1"/>
      <c r="AX3116" s="1"/>
      <c r="AY3116" s="24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20"/>
      <c r="BQ3116" s="41"/>
      <c r="BR3116" s="41"/>
      <c r="BS3116" s="41"/>
      <c r="BT3116" s="41"/>
      <c r="BU3116" s="41"/>
      <c r="BV3116" s="41"/>
      <c r="BW3116" s="41"/>
      <c r="BX3116" s="41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</row>
    <row r="3117" spans="1:99" x14ac:dyDescent="0.15">
      <c r="A3117" s="1"/>
      <c r="B3117" s="1"/>
      <c r="AM3117" s="1"/>
      <c r="AW3117" s="1"/>
      <c r="AX3117" s="1"/>
      <c r="AY3117" s="24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20"/>
      <c r="BQ3117" s="41"/>
      <c r="BR3117" s="41"/>
      <c r="BS3117" s="41"/>
      <c r="BT3117" s="41"/>
      <c r="BU3117" s="41"/>
      <c r="BV3117" s="41"/>
      <c r="BW3117" s="41"/>
      <c r="BX3117" s="41"/>
      <c r="BY3117" s="26"/>
      <c r="BZ3117" s="26"/>
      <c r="CA3117" s="26"/>
      <c r="CB3117" s="26"/>
      <c r="CC3117" s="26"/>
      <c r="CD3117" s="26"/>
      <c r="CE3117" s="26"/>
      <c r="CF3117" s="26"/>
      <c r="CG3117" s="26"/>
      <c r="CH3117" s="26"/>
      <c r="CI3117" s="26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</row>
    <row r="3118" spans="1:99" x14ac:dyDescent="0.15">
      <c r="A3118" s="1"/>
      <c r="B3118" s="1"/>
      <c r="AM3118" s="1"/>
      <c r="AW3118" s="1"/>
      <c r="AX3118" s="1"/>
      <c r="AY3118" s="24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20"/>
      <c r="BQ3118" s="41"/>
      <c r="BR3118" s="41"/>
      <c r="BS3118" s="41"/>
      <c r="BT3118" s="41"/>
      <c r="BU3118" s="41"/>
      <c r="BV3118" s="41"/>
      <c r="BW3118" s="41"/>
      <c r="BX3118" s="41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</row>
    <row r="3119" spans="1:99" x14ac:dyDescent="0.15">
      <c r="A3119" s="1"/>
      <c r="B3119" s="1"/>
      <c r="AM3119" s="1"/>
      <c r="AW3119" s="1"/>
      <c r="AX3119" s="1"/>
      <c r="AY3119" s="24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20"/>
      <c r="BQ3119" s="41"/>
      <c r="BR3119" s="41"/>
      <c r="BS3119" s="41"/>
      <c r="BT3119" s="41"/>
      <c r="BU3119" s="41"/>
      <c r="BV3119" s="41"/>
      <c r="BW3119" s="41"/>
      <c r="BX3119" s="41"/>
      <c r="BY3119" s="26"/>
      <c r="BZ3119" s="26"/>
      <c r="CA3119" s="26"/>
      <c r="CB3119" s="26"/>
      <c r="CC3119" s="26"/>
      <c r="CD3119" s="26"/>
      <c r="CE3119" s="26"/>
      <c r="CF3119" s="26"/>
      <c r="CG3119" s="26"/>
      <c r="CH3119" s="26"/>
      <c r="CI3119" s="26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</row>
    <row r="3120" spans="1:99" x14ac:dyDescent="0.15">
      <c r="A3120" s="1"/>
      <c r="B3120" s="1"/>
      <c r="AM3120" s="1"/>
      <c r="AW3120" s="1"/>
      <c r="AX3120" s="1"/>
      <c r="AY3120" s="24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20"/>
      <c r="BQ3120" s="41"/>
      <c r="BR3120" s="41"/>
      <c r="BS3120" s="41"/>
      <c r="BT3120" s="41"/>
      <c r="BU3120" s="41"/>
      <c r="BV3120" s="41"/>
      <c r="BW3120" s="41"/>
      <c r="BX3120" s="41"/>
      <c r="BY3120" s="26"/>
      <c r="BZ3120" s="26"/>
      <c r="CA3120" s="26"/>
      <c r="CB3120" s="26"/>
      <c r="CC3120" s="26"/>
      <c r="CD3120" s="26"/>
      <c r="CE3120" s="26"/>
      <c r="CF3120" s="26"/>
      <c r="CG3120" s="26"/>
      <c r="CH3120" s="26"/>
      <c r="CI3120" s="26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</row>
    <row r="3121" spans="1:99" x14ac:dyDescent="0.15">
      <c r="A3121" s="1"/>
      <c r="B3121" s="1"/>
      <c r="AM3121" s="1"/>
      <c r="AW3121" s="1"/>
      <c r="AX3121" s="1"/>
      <c r="AY3121" s="24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20"/>
      <c r="BQ3121" s="41"/>
      <c r="BR3121" s="41"/>
      <c r="BS3121" s="41"/>
      <c r="BT3121" s="41"/>
      <c r="BU3121" s="41"/>
      <c r="BV3121" s="41"/>
      <c r="BW3121" s="41"/>
      <c r="BX3121" s="41"/>
      <c r="BY3121" s="26"/>
      <c r="BZ3121" s="26"/>
      <c r="CA3121" s="26"/>
      <c r="CB3121" s="26"/>
      <c r="CC3121" s="26"/>
      <c r="CD3121" s="26"/>
      <c r="CE3121" s="26"/>
      <c r="CF3121" s="26"/>
      <c r="CG3121" s="26"/>
      <c r="CH3121" s="26"/>
      <c r="CI3121" s="26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</row>
    <row r="3122" spans="1:99" x14ac:dyDescent="0.15">
      <c r="A3122" s="1"/>
      <c r="B3122" s="1"/>
      <c r="AM3122" s="1"/>
      <c r="AW3122" s="1"/>
      <c r="AX3122" s="1"/>
      <c r="AY3122" s="24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20"/>
      <c r="BQ3122" s="41"/>
      <c r="BR3122" s="41"/>
      <c r="BS3122" s="41"/>
      <c r="BT3122" s="41"/>
      <c r="BU3122" s="41"/>
      <c r="BV3122" s="41"/>
      <c r="BW3122" s="41"/>
      <c r="BX3122" s="41"/>
      <c r="BY3122" s="26"/>
      <c r="BZ3122" s="26"/>
      <c r="CA3122" s="26"/>
      <c r="CB3122" s="26"/>
      <c r="CC3122" s="26"/>
      <c r="CD3122" s="26"/>
      <c r="CE3122" s="26"/>
      <c r="CF3122" s="26"/>
      <c r="CG3122" s="26"/>
      <c r="CH3122" s="26"/>
      <c r="CI3122" s="26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</row>
    <row r="3123" spans="1:99" x14ac:dyDescent="0.15">
      <c r="A3123" s="1"/>
      <c r="B3123" s="1"/>
      <c r="AM3123" s="1"/>
      <c r="AW3123" s="1"/>
      <c r="AX3123" s="1"/>
      <c r="AY3123" s="24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20"/>
      <c r="BQ3123" s="41"/>
      <c r="BR3123" s="41"/>
      <c r="BS3123" s="41"/>
      <c r="BT3123" s="41"/>
      <c r="BU3123" s="41"/>
      <c r="BV3123" s="41"/>
      <c r="BW3123" s="41"/>
      <c r="BX3123" s="41"/>
      <c r="BY3123" s="26"/>
      <c r="BZ3123" s="26"/>
      <c r="CA3123" s="26"/>
      <c r="CB3123" s="26"/>
      <c r="CC3123" s="26"/>
      <c r="CD3123" s="26"/>
      <c r="CE3123" s="26"/>
      <c r="CF3123" s="26"/>
      <c r="CG3123" s="26"/>
      <c r="CH3123" s="26"/>
      <c r="CI3123" s="26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</row>
    <row r="3124" spans="1:99" x14ac:dyDescent="0.15">
      <c r="A3124" s="1"/>
      <c r="B3124" s="1"/>
      <c r="AM3124" s="1"/>
      <c r="AW3124" s="1"/>
      <c r="AX3124" s="1"/>
      <c r="AY3124" s="24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20"/>
      <c r="BQ3124" s="41"/>
      <c r="BR3124" s="41"/>
      <c r="BS3124" s="41"/>
      <c r="BT3124" s="41"/>
      <c r="BU3124" s="41"/>
      <c r="BV3124" s="41"/>
      <c r="BW3124" s="41"/>
      <c r="BX3124" s="41"/>
      <c r="BY3124" s="26"/>
      <c r="BZ3124" s="26"/>
      <c r="CA3124" s="26"/>
      <c r="CB3124" s="26"/>
      <c r="CC3124" s="26"/>
      <c r="CD3124" s="26"/>
      <c r="CE3124" s="26"/>
      <c r="CF3124" s="26"/>
      <c r="CG3124" s="26"/>
      <c r="CH3124" s="26"/>
      <c r="CI3124" s="26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</row>
    <row r="3125" spans="1:99" x14ac:dyDescent="0.15">
      <c r="A3125" s="1"/>
      <c r="B3125" s="1"/>
      <c r="AM3125" s="1"/>
      <c r="AW3125" s="1"/>
      <c r="AX3125" s="1"/>
      <c r="AY3125" s="24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20"/>
      <c r="BQ3125" s="41"/>
      <c r="BR3125" s="41"/>
      <c r="BS3125" s="41"/>
      <c r="BT3125" s="41"/>
      <c r="BU3125" s="41"/>
      <c r="BV3125" s="41"/>
      <c r="BW3125" s="41"/>
      <c r="BX3125" s="41"/>
      <c r="BY3125" s="26"/>
      <c r="BZ3125" s="26"/>
      <c r="CA3125" s="26"/>
      <c r="CB3125" s="26"/>
      <c r="CC3125" s="26"/>
      <c r="CD3125" s="26"/>
      <c r="CE3125" s="26"/>
      <c r="CF3125" s="26"/>
      <c r="CG3125" s="26"/>
      <c r="CH3125" s="26"/>
      <c r="CI3125" s="26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</row>
    <row r="3126" spans="1:99" x14ac:dyDescent="0.15">
      <c r="A3126" s="1"/>
      <c r="B3126" s="1"/>
      <c r="AM3126" s="1"/>
      <c r="AW3126" s="1"/>
      <c r="AX3126" s="1"/>
      <c r="AY3126" s="24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20"/>
      <c r="BQ3126" s="41"/>
      <c r="BR3126" s="41"/>
      <c r="BS3126" s="41"/>
      <c r="BT3126" s="41"/>
      <c r="BU3126" s="41"/>
      <c r="BV3126" s="41"/>
      <c r="BW3126" s="41"/>
      <c r="BX3126" s="41"/>
      <c r="BY3126" s="26"/>
      <c r="BZ3126" s="26"/>
      <c r="CA3126" s="26"/>
      <c r="CB3126" s="26"/>
      <c r="CC3126" s="26"/>
      <c r="CD3126" s="26"/>
      <c r="CE3126" s="26"/>
      <c r="CF3126" s="26"/>
      <c r="CG3126" s="26"/>
      <c r="CH3126" s="26"/>
      <c r="CI3126" s="26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</row>
    <row r="3127" spans="1:99" x14ac:dyDescent="0.15">
      <c r="A3127" s="1"/>
      <c r="B3127" s="1"/>
      <c r="AM3127" s="1"/>
      <c r="AW3127" s="1"/>
      <c r="AX3127" s="1"/>
      <c r="AY3127" s="24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20"/>
      <c r="BQ3127" s="41"/>
      <c r="BR3127" s="41"/>
      <c r="BS3127" s="41"/>
      <c r="BT3127" s="41"/>
      <c r="BU3127" s="41"/>
      <c r="BV3127" s="41"/>
      <c r="BW3127" s="41"/>
      <c r="BX3127" s="41"/>
      <c r="BY3127" s="26"/>
      <c r="BZ3127" s="26"/>
      <c r="CA3127" s="26"/>
      <c r="CB3127" s="26"/>
      <c r="CC3127" s="26"/>
      <c r="CD3127" s="26"/>
      <c r="CE3127" s="26"/>
      <c r="CF3127" s="26"/>
      <c r="CG3127" s="26"/>
      <c r="CH3127" s="26"/>
      <c r="CI3127" s="26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</row>
    <row r="3128" spans="1:99" x14ac:dyDescent="0.15">
      <c r="A3128" s="1"/>
      <c r="B3128" s="1"/>
      <c r="AM3128" s="1"/>
      <c r="AW3128" s="1"/>
      <c r="AX3128" s="1"/>
      <c r="AY3128" s="24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20"/>
      <c r="BQ3128" s="41"/>
      <c r="BR3128" s="41"/>
      <c r="BS3128" s="41"/>
      <c r="BT3128" s="41"/>
      <c r="BU3128" s="41"/>
      <c r="BV3128" s="41"/>
      <c r="BW3128" s="41"/>
      <c r="BX3128" s="41"/>
      <c r="BY3128" s="26"/>
      <c r="BZ3128" s="26"/>
      <c r="CA3128" s="26"/>
      <c r="CB3128" s="26"/>
      <c r="CC3128" s="26"/>
      <c r="CD3128" s="26"/>
      <c r="CE3128" s="26"/>
      <c r="CF3128" s="26"/>
      <c r="CG3128" s="26"/>
      <c r="CH3128" s="26"/>
      <c r="CI3128" s="26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</row>
    <row r="3129" spans="1:99" x14ac:dyDescent="0.15">
      <c r="A3129" s="1"/>
      <c r="B3129" s="1"/>
      <c r="AM3129" s="1"/>
      <c r="AW3129" s="1"/>
      <c r="AX3129" s="1"/>
      <c r="AY3129" s="24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20"/>
      <c r="BQ3129" s="41"/>
      <c r="BR3129" s="41"/>
      <c r="BS3129" s="41"/>
      <c r="BT3129" s="41"/>
      <c r="BU3129" s="41"/>
      <c r="BV3129" s="41"/>
      <c r="BW3129" s="41"/>
      <c r="BX3129" s="41"/>
      <c r="BY3129" s="26"/>
      <c r="BZ3129" s="26"/>
      <c r="CA3129" s="26"/>
      <c r="CB3129" s="26"/>
      <c r="CC3129" s="26"/>
      <c r="CD3129" s="26"/>
      <c r="CE3129" s="26"/>
      <c r="CF3129" s="26"/>
      <c r="CG3129" s="26"/>
      <c r="CH3129" s="26"/>
      <c r="CI3129" s="26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</row>
    <row r="3130" spans="1:99" x14ac:dyDescent="0.15">
      <c r="A3130" s="1"/>
      <c r="B3130" s="1"/>
      <c r="AM3130" s="1"/>
      <c r="AW3130" s="1"/>
      <c r="AX3130" s="1"/>
      <c r="AY3130" s="24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20"/>
      <c r="BQ3130" s="41"/>
      <c r="BR3130" s="41"/>
      <c r="BS3130" s="41"/>
      <c r="BT3130" s="41"/>
      <c r="BU3130" s="41"/>
      <c r="BV3130" s="41"/>
      <c r="BW3130" s="41"/>
      <c r="BX3130" s="41"/>
      <c r="BY3130" s="26"/>
      <c r="BZ3130" s="26"/>
      <c r="CA3130" s="26"/>
      <c r="CB3130" s="26"/>
      <c r="CC3130" s="26"/>
      <c r="CD3130" s="26"/>
      <c r="CE3130" s="26"/>
      <c r="CF3130" s="26"/>
      <c r="CG3130" s="26"/>
      <c r="CH3130" s="26"/>
      <c r="CI3130" s="26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</row>
    <row r="3131" spans="1:99" x14ac:dyDescent="0.15">
      <c r="A3131" s="1"/>
      <c r="B3131" s="1"/>
      <c r="AM3131" s="1"/>
      <c r="AW3131" s="1"/>
      <c r="AX3131" s="1"/>
      <c r="AY3131" s="24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20"/>
      <c r="BQ3131" s="41"/>
      <c r="BR3131" s="41"/>
      <c r="BS3131" s="41"/>
      <c r="BT3131" s="41"/>
      <c r="BU3131" s="41"/>
      <c r="BV3131" s="41"/>
      <c r="BW3131" s="41"/>
      <c r="BX3131" s="41"/>
      <c r="BY3131" s="26"/>
      <c r="BZ3131" s="26"/>
      <c r="CA3131" s="26"/>
      <c r="CB3131" s="26"/>
      <c r="CC3131" s="26"/>
      <c r="CD3131" s="26"/>
      <c r="CE3131" s="26"/>
      <c r="CF3131" s="26"/>
      <c r="CG3131" s="26"/>
      <c r="CH3131" s="26"/>
      <c r="CI3131" s="26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</row>
    <row r="3132" spans="1:99" x14ac:dyDescent="0.15">
      <c r="A3132" s="1"/>
      <c r="B3132" s="1"/>
      <c r="AM3132" s="1"/>
      <c r="AW3132" s="1"/>
      <c r="AX3132" s="1"/>
      <c r="AY3132" s="24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20"/>
      <c r="BQ3132" s="41"/>
      <c r="BR3132" s="41"/>
      <c r="BS3132" s="41"/>
      <c r="BT3132" s="41"/>
      <c r="BU3132" s="41"/>
      <c r="BV3132" s="41"/>
      <c r="BW3132" s="41"/>
      <c r="BX3132" s="41"/>
      <c r="BY3132" s="26"/>
      <c r="BZ3132" s="26"/>
      <c r="CA3132" s="26"/>
      <c r="CB3132" s="26"/>
      <c r="CC3132" s="26"/>
      <c r="CD3132" s="26"/>
      <c r="CE3132" s="26"/>
      <c r="CF3132" s="26"/>
      <c r="CG3132" s="26"/>
      <c r="CH3132" s="26"/>
      <c r="CI3132" s="26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</row>
    <row r="3133" spans="1:99" x14ac:dyDescent="0.15">
      <c r="A3133" s="1"/>
      <c r="B3133" s="1"/>
      <c r="AM3133" s="1"/>
      <c r="AW3133" s="1"/>
      <c r="AX3133" s="1"/>
      <c r="AY3133" s="24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20"/>
      <c r="BQ3133" s="41"/>
      <c r="BR3133" s="41"/>
      <c r="BS3133" s="41"/>
      <c r="BT3133" s="41"/>
      <c r="BU3133" s="41"/>
      <c r="BV3133" s="41"/>
      <c r="BW3133" s="41"/>
      <c r="BX3133" s="41"/>
      <c r="BY3133" s="26"/>
      <c r="BZ3133" s="26"/>
      <c r="CA3133" s="26"/>
      <c r="CB3133" s="26"/>
      <c r="CC3133" s="26"/>
      <c r="CD3133" s="26"/>
      <c r="CE3133" s="26"/>
      <c r="CF3133" s="26"/>
      <c r="CG3133" s="26"/>
      <c r="CH3133" s="26"/>
      <c r="CI3133" s="26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</row>
    <row r="3134" spans="1:99" x14ac:dyDescent="0.15">
      <c r="A3134" s="1"/>
      <c r="B3134" s="1"/>
      <c r="AM3134" s="1"/>
      <c r="AW3134" s="1"/>
      <c r="AX3134" s="1"/>
      <c r="AY3134" s="24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20"/>
      <c r="BQ3134" s="41"/>
      <c r="BR3134" s="41"/>
      <c r="BS3134" s="41"/>
      <c r="BT3134" s="41"/>
      <c r="BU3134" s="41"/>
      <c r="BV3134" s="41"/>
      <c r="BW3134" s="41"/>
      <c r="BX3134" s="41"/>
      <c r="BY3134" s="26"/>
      <c r="BZ3134" s="26"/>
      <c r="CA3134" s="26"/>
      <c r="CB3134" s="26"/>
      <c r="CC3134" s="26"/>
      <c r="CD3134" s="26"/>
      <c r="CE3134" s="26"/>
      <c r="CF3134" s="26"/>
      <c r="CG3134" s="26"/>
      <c r="CH3134" s="26"/>
      <c r="CI3134" s="26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</row>
    <row r="3135" spans="1:99" x14ac:dyDescent="0.15">
      <c r="A3135" s="1"/>
      <c r="B3135" s="1"/>
      <c r="AM3135" s="1"/>
      <c r="AW3135" s="1"/>
      <c r="AX3135" s="1"/>
      <c r="AY3135" s="24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20"/>
      <c r="BQ3135" s="41"/>
      <c r="BR3135" s="41"/>
      <c r="BS3135" s="41"/>
      <c r="BT3135" s="41"/>
      <c r="BU3135" s="41"/>
      <c r="BV3135" s="41"/>
      <c r="BW3135" s="41"/>
      <c r="BX3135" s="41"/>
      <c r="BY3135" s="26"/>
      <c r="BZ3135" s="26"/>
      <c r="CA3135" s="26"/>
      <c r="CB3135" s="26"/>
      <c r="CC3135" s="26"/>
      <c r="CD3135" s="26"/>
      <c r="CE3135" s="26"/>
      <c r="CF3135" s="26"/>
      <c r="CG3135" s="26"/>
      <c r="CH3135" s="26"/>
      <c r="CI3135" s="26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</row>
    <row r="3136" spans="1:99" x14ac:dyDescent="0.15">
      <c r="A3136" s="1"/>
      <c r="B3136" s="1"/>
      <c r="AM3136" s="1"/>
      <c r="AW3136" s="1"/>
      <c r="AX3136" s="1"/>
      <c r="AY3136" s="24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20"/>
      <c r="BQ3136" s="41"/>
      <c r="BR3136" s="41"/>
      <c r="BS3136" s="41"/>
      <c r="BT3136" s="41"/>
      <c r="BU3136" s="41"/>
      <c r="BV3136" s="41"/>
      <c r="BW3136" s="41"/>
      <c r="BX3136" s="41"/>
      <c r="BY3136" s="26"/>
      <c r="BZ3136" s="26"/>
      <c r="CA3136" s="26"/>
      <c r="CB3136" s="26"/>
      <c r="CC3136" s="26"/>
      <c r="CD3136" s="26"/>
      <c r="CE3136" s="26"/>
      <c r="CF3136" s="26"/>
      <c r="CG3136" s="26"/>
      <c r="CH3136" s="26"/>
      <c r="CI3136" s="26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</row>
    <row r="3137" spans="1:99" x14ac:dyDescent="0.15">
      <c r="A3137" s="1"/>
      <c r="B3137" s="1"/>
      <c r="AM3137" s="1"/>
      <c r="AW3137" s="1"/>
      <c r="AX3137" s="1"/>
      <c r="AY3137" s="24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20"/>
      <c r="BQ3137" s="41"/>
      <c r="BR3137" s="41"/>
      <c r="BS3137" s="41"/>
      <c r="BT3137" s="41"/>
      <c r="BU3137" s="41"/>
      <c r="BV3137" s="41"/>
      <c r="BW3137" s="41"/>
      <c r="BX3137" s="41"/>
      <c r="BY3137" s="26"/>
      <c r="BZ3137" s="26"/>
      <c r="CA3137" s="26"/>
      <c r="CB3137" s="26"/>
      <c r="CC3137" s="26"/>
      <c r="CD3137" s="26"/>
      <c r="CE3137" s="26"/>
      <c r="CF3137" s="26"/>
      <c r="CG3137" s="26"/>
      <c r="CH3137" s="26"/>
      <c r="CI3137" s="26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</row>
    <row r="3138" spans="1:99" x14ac:dyDescent="0.15">
      <c r="A3138" s="1"/>
      <c r="B3138" s="1"/>
      <c r="AM3138" s="1"/>
      <c r="AW3138" s="1"/>
      <c r="AX3138" s="1"/>
      <c r="AY3138" s="24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20"/>
      <c r="BQ3138" s="41"/>
      <c r="BR3138" s="41"/>
      <c r="BS3138" s="41"/>
      <c r="BT3138" s="41"/>
      <c r="BU3138" s="41"/>
      <c r="BV3138" s="41"/>
      <c r="BW3138" s="41"/>
      <c r="BX3138" s="41"/>
      <c r="BY3138" s="26"/>
      <c r="BZ3138" s="26"/>
      <c r="CA3138" s="26"/>
      <c r="CB3138" s="26"/>
      <c r="CC3138" s="26"/>
      <c r="CD3138" s="26"/>
      <c r="CE3138" s="26"/>
      <c r="CF3138" s="26"/>
      <c r="CG3138" s="26"/>
      <c r="CH3138" s="26"/>
      <c r="CI3138" s="26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</row>
    <row r="3139" spans="1:99" x14ac:dyDescent="0.15">
      <c r="A3139" s="1"/>
      <c r="B3139" s="1"/>
      <c r="AM3139" s="1"/>
      <c r="AW3139" s="1"/>
      <c r="AX3139" s="1"/>
      <c r="AY3139" s="24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20"/>
      <c r="BQ3139" s="41"/>
      <c r="BR3139" s="41"/>
      <c r="BS3139" s="41"/>
      <c r="BT3139" s="41"/>
      <c r="BU3139" s="41"/>
      <c r="BV3139" s="41"/>
      <c r="BW3139" s="41"/>
      <c r="BX3139" s="41"/>
      <c r="BY3139" s="26"/>
      <c r="BZ3139" s="26"/>
      <c r="CA3139" s="26"/>
      <c r="CB3139" s="26"/>
      <c r="CC3139" s="26"/>
      <c r="CD3139" s="26"/>
      <c r="CE3139" s="26"/>
      <c r="CF3139" s="26"/>
      <c r="CG3139" s="26"/>
      <c r="CH3139" s="26"/>
      <c r="CI3139" s="26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</row>
    <row r="3140" spans="1:99" x14ac:dyDescent="0.15">
      <c r="A3140" s="1"/>
      <c r="B3140" s="1"/>
      <c r="AM3140" s="1"/>
      <c r="AW3140" s="1"/>
      <c r="AX3140" s="1"/>
      <c r="AY3140" s="24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20"/>
      <c r="BQ3140" s="41"/>
      <c r="BR3140" s="41"/>
      <c r="BS3140" s="41"/>
      <c r="BT3140" s="41"/>
      <c r="BU3140" s="41"/>
      <c r="BV3140" s="41"/>
      <c r="BW3140" s="41"/>
      <c r="BX3140" s="41"/>
      <c r="BY3140" s="26"/>
      <c r="BZ3140" s="26"/>
      <c r="CA3140" s="26"/>
      <c r="CB3140" s="26"/>
      <c r="CC3140" s="26"/>
      <c r="CD3140" s="26"/>
      <c r="CE3140" s="26"/>
      <c r="CF3140" s="26"/>
      <c r="CG3140" s="26"/>
      <c r="CH3140" s="26"/>
      <c r="CI3140" s="26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</row>
    <row r="3141" spans="1:99" x14ac:dyDescent="0.15">
      <c r="A3141" s="1"/>
      <c r="B3141" s="1"/>
      <c r="AM3141" s="1"/>
      <c r="AW3141" s="1"/>
      <c r="AX3141" s="1"/>
      <c r="AY3141" s="24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20"/>
      <c r="BQ3141" s="41"/>
      <c r="BR3141" s="41"/>
      <c r="BS3141" s="41"/>
      <c r="BT3141" s="41"/>
      <c r="BU3141" s="41"/>
      <c r="BV3141" s="41"/>
      <c r="BW3141" s="41"/>
      <c r="BX3141" s="41"/>
      <c r="BY3141" s="26"/>
      <c r="BZ3141" s="26"/>
      <c r="CA3141" s="26"/>
      <c r="CB3141" s="26"/>
      <c r="CC3141" s="26"/>
      <c r="CD3141" s="26"/>
      <c r="CE3141" s="26"/>
      <c r="CF3141" s="26"/>
      <c r="CG3141" s="26"/>
      <c r="CH3141" s="26"/>
      <c r="CI3141" s="26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</row>
    <row r="3142" spans="1:99" x14ac:dyDescent="0.15">
      <c r="A3142" s="1"/>
      <c r="B3142" s="1"/>
      <c r="AM3142" s="1"/>
      <c r="AW3142" s="1"/>
      <c r="AX3142" s="1"/>
      <c r="AY3142" s="24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20"/>
      <c r="BQ3142" s="41"/>
      <c r="BR3142" s="41"/>
      <c r="BS3142" s="41"/>
      <c r="BT3142" s="41"/>
      <c r="BU3142" s="41"/>
      <c r="BV3142" s="41"/>
      <c r="BW3142" s="41"/>
      <c r="BX3142" s="41"/>
      <c r="BY3142" s="26"/>
      <c r="BZ3142" s="26"/>
      <c r="CA3142" s="26"/>
      <c r="CB3142" s="26"/>
      <c r="CC3142" s="26"/>
      <c r="CD3142" s="26"/>
      <c r="CE3142" s="26"/>
      <c r="CF3142" s="26"/>
      <c r="CG3142" s="26"/>
      <c r="CH3142" s="26"/>
      <c r="CI3142" s="26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</row>
    <row r="3143" spans="1:99" x14ac:dyDescent="0.15">
      <c r="A3143" s="1"/>
      <c r="B3143" s="1"/>
      <c r="AM3143" s="1"/>
      <c r="AW3143" s="1"/>
      <c r="AX3143" s="1"/>
      <c r="AY3143" s="24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20"/>
      <c r="BQ3143" s="41"/>
      <c r="BR3143" s="41"/>
      <c r="BS3143" s="41"/>
      <c r="BT3143" s="41"/>
      <c r="BU3143" s="41"/>
      <c r="BV3143" s="41"/>
      <c r="BW3143" s="41"/>
      <c r="BX3143" s="41"/>
      <c r="BY3143" s="26"/>
      <c r="BZ3143" s="26"/>
      <c r="CA3143" s="26"/>
      <c r="CB3143" s="26"/>
      <c r="CC3143" s="26"/>
      <c r="CD3143" s="26"/>
      <c r="CE3143" s="26"/>
      <c r="CF3143" s="26"/>
      <c r="CG3143" s="26"/>
      <c r="CH3143" s="26"/>
      <c r="CI3143" s="26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</row>
    <row r="3144" spans="1:99" x14ac:dyDescent="0.15">
      <c r="A3144" s="1"/>
      <c r="B3144" s="1"/>
      <c r="AM3144" s="1"/>
      <c r="AW3144" s="1"/>
      <c r="AX3144" s="1"/>
      <c r="AY3144" s="24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20"/>
      <c r="BQ3144" s="41"/>
      <c r="BR3144" s="41"/>
      <c r="BS3144" s="41"/>
      <c r="BT3144" s="41"/>
      <c r="BU3144" s="41"/>
      <c r="BV3144" s="41"/>
      <c r="BW3144" s="41"/>
      <c r="BX3144" s="41"/>
      <c r="BY3144" s="26"/>
      <c r="BZ3144" s="26"/>
      <c r="CA3144" s="26"/>
      <c r="CB3144" s="26"/>
      <c r="CC3144" s="26"/>
      <c r="CD3144" s="26"/>
      <c r="CE3144" s="26"/>
      <c r="CF3144" s="26"/>
      <c r="CG3144" s="26"/>
      <c r="CH3144" s="26"/>
      <c r="CI3144" s="26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</row>
    <row r="3145" spans="1:99" x14ac:dyDescent="0.15">
      <c r="A3145" s="1"/>
      <c r="B3145" s="1"/>
      <c r="AM3145" s="1"/>
      <c r="AW3145" s="1"/>
      <c r="AX3145" s="1"/>
      <c r="AY3145" s="24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20"/>
      <c r="BQ3145" s="41"/>
      <c r="BR3145" s="41"/>
      <c r="BS3145" s="41"/>
      <c r="BT3145" s="41"/>
      <c r="BU3145" s="41"/>
      <c r="BV3145" s="41"/>
      <c r="BW3145" s="41"/>
      <c r="BX3145" s="41"/>
      <c r="BY3145" s="26"/>
      <c r="BZ3145" s="26"/>
      <c r="CA3145" s="26"/>
      <c r="CB3145" s="26"/>
      <c r="CC3145" s="26"/>
      <c r="CD3145" s="26"/>
      <c r="CE3145" s="26"/>
      <c r="CF3145" s="26"/>
      <c r="CG3145" s="26"/>
      <c r="CH3145" s="26"/>
      <c r="CI3145" s="26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</row>
    <row r="3146" spans="1:99" x14ac:dyDescent="0.15">
      <c r="A3146" s="1"/>
      <c r="B3146" s="1"/>
      <c r="AM3146" s="1"/>
      <c r="AW3146" s="1"/>
      <c r="AX3146" s="1"/>
      <c r="AY3146" s="24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20"/>
      <c r="BQ3146" s="41"/>
      <c r="BR3146" s="41"/>
      <c r="BS3146" s="41"/>
      <c r="BT3146" s="41"/>
      <c r="BU3146" s="41"/>
      <c r="BV3146" s="41"/>
      <c r="BW3146" s="41"/>
      <c r="BX3146" s="41"/>
      <c r="BY3146" s="26"/>
      <c r="BZ3146" s="26"/>
      <c r="CA3146" s="26"/>
      <c r="CB3146" s="26"/>
      <c r="CC3146" s="26"/>
      <c r="CD3146" s="26"/>
      <c r="CE3146" s="26"/>
      <c r="CF3146" s="26"/>
      <c r="CG3146" s="26"/>
      <c r="CH3146" s="26"/>
      <c r="CI3146" s="26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</row>
    <row r="3147" spans="1:99" x14ac:dyDescent="0.15">
      <c r="A3147" s="1"/>
      <c r="B3147" s="1"/>
      <c r="AM3147" s="1"/>
      <c r="AW3147" s="1"/>
      <c r="AX3147" s="1"/>
      <c r="AY3147" s="24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20"/>
      <c r="BQ3147" s="41"/>
      <c r="BR3147" s="41"/>
      <c r="BS3147" s="41"/>
      <c r="BT3147" s="41"/>
      <c r="BU3147" s="41"/>
      <c r="BV3147" s="41"/>
      <c r="BW3147" s="41"/>
      <c r="BX3147" s="41"/>
      <c r="BY3147" s="26"/>
      <c r="BZ3147" s="26"/>
      <c r="CA3147" s="26"/>
      <c r="CB3147" s="26"/>
      <c r="CC3147" s="26"/>
      <c r="CD3147" s="26"/>
      <c r="CE3147" s="26"/>
      <c r="CF3147" s="26"/>
      <c r="CG3147" s="26"/>
      <c r="CH3147" s="26"/>
      <c r="CI3147" s="26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</row>
    <row r="3148" spans="1:99" x14ac:dyDescent="0.15">
      <c r="A3148" s="1"/>
      <c r="B3148" s="1"/>
      <c r="AM3148" s="1"/>
      <c r="AW3148" s="1"/>
      <c r="AX3148" s="1"/>
      <c r="AY3148" s="24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20"/>
      <c r="BQ3148" s="41"/>
      <c r="BR3148" s="41"/>
      <c r="BS3148" s="41"/>
      <c r="BT3148" s="41"/>
      <c r="BU3148" s="41"/>
      <c r="BV3148" s="41"/>
      <c r="BW3148" s="41"/>
      <c r="BX3148" s="41"/>
      <c r="BY3148" s="26"/>
      <c r="BZ3148" s="26"/>
      <c r="CA3148" s="26"/>
      <c r="CB3148" s="26"/>
      <c r="CC3148" s="26"/>
      <c r="CD3148" s="26"/>
      <c r="CE3148" s="26"/>
      <c r="CF3148" s="26"/>
      <c r="CG3148" s="26"/>
      <c r="CH3148" s="26"/>
      <c r="CI3148" s="26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</row>
    <row r="3149" spans="1:99" x14ac:dyDescent="0.15">
      <c r="A3149" s="1"/>
      <c r="B3149" s="1"/>
      <c r="AM3149" s="1"/>
      <c r="AW3149" s="1"/>
      <c r="AX3149" s="1"/>
      <c r="AY3149" s="24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20"/>
      <c r="BQ3149" s="41"/>
      <c r="BR3149" s="41"/>
      <c r="BS3149" s="41"/>
      <c r="BT3149" s="41"/>
      <c r="BU3149" s="41"/>
      <c r="BV3149" s="41"/>
      <c r="BW3149" s="41"/>
      <c r="BX3149" s="41"/>
      <c r="BY3149" s="26"/>
      <c r="BZ3149" s="26"/>
      <c r="CA3149" s="26"/>
      <c r="CB3149" s="26"/>
      <c r="CC3149" s="26"/>
      <c r="CD3149" s="26"/>
      <c r="CE3149" s="26"/>
      <c r="CF3149" s="26"/>
      <c r="CG3149" s="26"/>
      <c r="CH3149" s="26"/>
      <c r="CI3149" s="26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</row>
    <row r="3150" spans="1:99" x14ac:dyDescent="0.15">
      <c r="A3150" s="1"/>
      <c r="B3150" s="1"/>
      <c r="AM3150" s="1"/>
      <c r="AW3150" s="1"/>
      <c r="AX3150" s="1"/>
      <c r="AY3150" s="24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20"/>
      <c r="BQ3150" s="41"/>
      <c r="BR3150" s="41"/>
      <c r="BS3150" s="41"/>
      <c r="BT3150" s="41"/>
      <c r="BU3150" s="41"/>
      <c r="BV3150" s="41"/>
      <c r="BW3150" s="41"/>
      <c r="BX3150" s="41"/>
      <c r="BY3150" s="26"/>
      <c r="BZ3150" s="26"/>
      <c r="CA3150" s="26"/>
      <c r="CB3150" s="26"/>
      <c r="CC3150" s="26"/>
      <c r="CD3150" s="26"/>
      <c r="CE3150" s="26"/>
      <c r="CF3150" s="26"/>
      <c r="CG3150" s="26"/>
      <c r="CH3150" s="26"/>
      <c r="CI3150" s="26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</row>
    <row r="3151" spans="1:99" x14ac:dyDescent="0.15">
      <c r="A3151" s="1"/>
      <c r="B3151" s="1"/>
      <c r="AM3151" s="1"/>
      <c r="AW3151" s="1"/>
      <c r="AX3151" s="1"/>
      <c r="AY3151" s="24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20"/>
      <c r="BQ3151" s="41"/>
      <c r="BR3151" s="41"/>
      <c r="BS3151" s="41"/>
      <c r="BT3151" s="41"/>
      <c r="BU3151" s="41"/>
      <c r="BV3151" s="41"/>
      <c r="BW3151" s="41"/>
      <c r="BX3151" s="41"/>
      <c r="BY3151" s="26"/>
      <c r="BZ3151" s="26"/>
      <c r="CA3151" s="26"/>
      <c r="CB3151" s="26"/>
      <c r="CC3151" s="26"/>
      <c r="CD3151" s="26"/>
      <c r="CE3151" s="26"/>
      <c r="CF3151" s="26"/>
      <c r="CG3151" s="26"/>
      <c r="CH3151" s="26"/>
      <c r="CI3151" s="26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</row>
    <row r="3152" spans="1:99" x14ac:dyDescent="0.15">
      <c r="A3152" s="1"/>
      <c r="B3152" s="1"/>
      <c r="AM3152" s="1"/>
      <c r="AW3152" s="1"/>
      <c r="AX3152" s="1"/>
      <c r="AY3152" s="24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20"/>
      <c r="BQ3152" s="41"/>
      <c r="BR3152" s="41"/>
      <c r="BS3152" s="41"/>
      <c r="BT3152" s="41"/>
      <c r="BU3152" s="41"/>
      <c r="BV3152" s="41"/>
      <c r="BW3152" s="41"/>
      <c r="BX3152" s="41"/>
      <c r="BY3152" s="26"/>
      <c r="BZ3152" s="26"/>
      <c r="CA3152" s="26"/>
      <c r="CB3152" s="26"/>
      <c r="CC3152" s="26"/>
      <c r="CD3152" s="26"/>
      <c r="CE3152" s="26"/>
      <c r="CF3152" s="26"/>
      <c r="CG3152" s="26"/>
      <c r="CH3152" s="26"/>
      <c r="CI3152" s="26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</row>
    <row r="3153" spans="1:99" x14ac:dyDescent="0.15">
      <c r="A3153" s="1"/>
      <c r="B3153" s="1"/>
      <c r="AM3153" s="1"/>
      <c r="AW3153" s="1"/>
      <c r="AX3153" s="1"/>
      <c r="AY3153" s="24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20"/>
      <c r="BQ3153" s="41"/>
      <c r="BR3153" s="41"/>
      <c r="BS3153" s="41"/>
      <c r="BT3153" s="41"/>
      <c r="BU3153" s="41"/>
      <c r="BV3153" s="41"/>
      <c r="BW3153" s="41"/>
      <c r="BX3153" s="41"/>
      <c r="BY3153" s="26"/>
      <c r="BZ3153" s="26"/>
      <c r="CA3153" s="26"/>
      <c r="CB3153" s="26"/>
      <c r="CC3153" s="26"/>
      <c r="CD3153" s="26"/>
      <c r="CE3153" s="26"/>
      <c r="CF3153" s="26"/>
      <c r="CG3153" s="26"/>
      <c r="CH3153" s="26"/>
      <c r="CI3153" s="26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</row>
    <row r="3154" spans="1:99" x14ac:dyDescent="0.15">
      <c r="A3154" s="1"/>
      <c r="B3154" s="1"/>
      <c r="AM3154" s="1"/>
      <c r="AW3154" s="1"/>
      <c r="AX3154" s="1"/>
      <c r="AY3154" s="24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20"/>
      <c r="BQ3154" s="41"/>
      <c r="BR3154" s="41"/>
      <c r="BS3154" s="41"/>
      <c r="BT3154" s="41"/>
      <c r="BU3154" s="41"/>
      <c r="BV3154" s="41"/>
      <c r="BW3154" s="41"/>
      <c r="BX3154" s="41"/>
      <c r="BY3154" s="26"/>
      <c r="BZ3154" s="26"/>
      <c r="CA3154" s="26"/>
      <c r="CB3154" s="26"/>
      <c r="CC3154" s="26"/>
      <c r="CD3154" s="26"/>
      <c r="CE3154" s="26"/>
      <c r="CF3154" s="26"/>
      <c r="CG3154" s="26"/>
      <c r="CH3154" s="26"/>
      <c r="CI3154" s="26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</row>
    <row r="3155" spans="1:99" x14ac:dyDescent="0.15">
      <c r="A3155" s="1"/>
      <c r="B3155" s="1"/>
      <c r="AM3155" s="1"/>
      <c r="AW3155" s="1"/>
      <c r="AX3155" s="1"/>
      <c r="AY3155" s="24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20"/>
      <c r="BQ3155" s="41"/>
      <c r="BR3155" s="41"/>
      <c r="BS3155" s="41"/>
      <c r="BT3155" s="41"/>
      <c r="BU3155" s="41"/>
      <c r="BV3155" s="41"/>
      <c r="BW3155" s="41"/>
      <c r="BX3155" s="41"/>
      <c r="BY3155" s="26"/>
      <c r="BZ3155" s="26"/>
      <c r="CA3155" s="26"/>
      <c r="CB3155" s="26"/>
      <c r="CC3155" s="26"/>
      <c r="CD3155" s="26"/>
      <c r="CE3155" s="26"/>
      <c r="CF3155" s="26"/>
      <c r="CG3155" s="26"/>
      <c r="CH3155" s="26"/>
      <c r="CI3155" s="26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</row>
    <row r="3156" spans="1:99" x14ac:dyDescent="0.15">
      <c r="A3156" s="1"/>
      <c r="B3156" s="1"/>
      <c r="AM3156" s="1"/>
      <c r="AW3156" s="1"/>
      <c r="AX3156" s="1"/>
      <c r="AY3156" s="24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20"/>
      <c r="BQ3156" s="41"/>
      <c r="BR3156" s="41"/>
      <c r="BS3156" s="41"/>
      <c r="BT3156" s="41"/>
      <c r="BU3156" s="41"/>
      <c r="BV3156" s="41"/>
      <c r="BW3156" s="41"/>
      <c r="BX3156" s="41"/>
      <c r="BY3156" s="26"/>
      <c r="BZ3156" s="26"/>
      <c r="CA3156" s="26"/>
      <c r="CB3156" s="26"/>
      <c r="CC3156" s="26"/>
      <c r="CD3156" s="26"/>
      <c r="CE3156" s="26"/>
      <c r="CF3156" s="26"/>
      <c r="CG3156" s="26"/>
      <c r="CH3156" s="26"/>
      <c r="CI3156" s="26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</row>
    <row r="3157" spans="1:99" x14ac:dyDescent="0.15">
      <c r="A3157" s="1"/>
      <c r="B3157" s="1"/>
      <c r="AM3157" s="1"/>
      <c r="AW3157" s="1"/>
      <c r="AX3157" s="1"/>
      <c r="AY3157" s="24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20"/>
      <c r="BQ3157" s="41"/>
      <c r="BR3157" s="41"/>
      <c r="BS3157" s="41"/>
      <c r="BT3157" s="41"/>
      <c r="BU3157" s="41"/>
      <c r="BV3157" s="41"/>
      <c r="BW3157" s="41"/>
      <c r="BX3157" s="41"/>
      <c r="BY3157" s="26"/>
      <c r="BZ3157" s="26"/>
      <c r="CA3157" s="26"/>
      <c r="CB3157" s="26"/>
      <c r="CC3157" s="26"/>
      <c r="CD3157" s="26"/>
      <c r="CE3157" s="26"/>
      <c r="CF3157" s="26"/>
      <c r="CG3157" s="26"/>
      <c r="CH3157" s="26"/>
      <c r="CI3157" s="26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</row>
    <row r="3158" spans="1:99" x14ac:dyDescent="0.15">
      <c r="A3158" s="1"/>
      <c r="B3158" s="1"/>
      <c r="AM3158" s="1"/>
      <c r="AW3158" s="1"/>
      <c r="AX3158" s="1"/>
      <c r="AY3158" s="24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20"/>
      <c r="BQ3158" s="41"/>
      <c r="BR3158" s="41"/>
      <c r="BS3158" s="41"/>
      <c r="BT3158" s="41"/>
      <c r="BU3158" s="41"/>
      <c r="BV3158" s="41"/>
      <c r="BW3158" s="41"/>
      <c r="BX3158" s="41"/>
      <c r="BY3158" s="26"/>
      <c r="BZ3158" s="26"/>
      <c r="CA3158" s="26"/>
      <c r="CB3158" s="26"/>
      <c r="CC3158" s="26"/>
      <c r="CD3158" s="26"/>
      <c r="CE3158" s="26"/>
      <c r="CF3158" s="26"/>
      <c r="CG3158" s="26"/>
      <c r="CH3158" s="26"/>
      <c r="CI3158" s="26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</row>
    <row r="3159" spans="1:99" x14ac:dyDescent="0.15">
      <c r="A3159" s="1"/>
      <c r="B3159" s="1"/>
      <c r="AM3159" s="1"/>
      <c r="AW3159" s="1"/>
      <c r="AX3159" s="1"/>
      <c r="AY3159" s="24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20"/>
      <c r="BQ3159" s="41"/>
      <c r="BR3159" s="41"/>
      <c r="BS3159" s="41"/>
      <c r="BT3159" s="41"/>
      <c r="BU3159" s="41"/>
      <c r="BV3159" s="41"/>
      <c r="BW3159" s="41"/>
      <c r="BX3159" s="41"/>
      <c r="BY3159" s="26"/>
      <c r="BZ3159" s="26"/>
      <c r="CA3159" s="26"/>
      <c r="CB3159" s="26"/>
      <c r="CC3159" s="26"/>
      <c r="CD3159" s="26"/>
      <c r="CE3159" s="26"/>
      <c r="CF3159" s="26"/>
      <c r="CG3159" s="26"/>
      <c r="CH3159" s="26"/>
      <c r="CI3159" s="26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</row>
    <row r="3160" spans="1:99" x14ac:dyDescent="0.15">
      <c r="A3160" s="1"/>
      <c r="B3160" s="1"/>
      <c r="AM3160" s="1"/>
      <c r="AW3160" s="1"/>
      <c r="AX3160" s="1"/>
      <c r="AY3160" s="24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20"/>
      <c r="BQ3160" s="41"/>
      <c r="BR3160" s="41"/>
      <c r="BS3160" s="41"/>
      <c r="BT3160" s="41"/>
      <c r="BU3160" s="41"/>
      <c r="BV3160" s="41"/>
      <c r="BW3160" s="41"/>
      <c r="BX3160" s="41"/>
      <c r="BY3160" s="26"/>
      <c r="BZ3160" s="26"/>
      <c r="CA3160" s="26"/>
      <c r="CB3160" s="26"/>
      <c r="CC3160" s="26"/>
      <c r="CD3160" s="26"/>
      <c r="CE3160" s="26"/>
      <c r="CF3160" s="26"/>
      <c r="CG3160" s="26"/>
      <c r="CH3160" s="26"/>
      <c r="CI3160" s="26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</row>
    <row r="3161" spans="1:99" x14ac:dyDescent="0.15">
      <c r="A3161" s="1"/>
      <c r="B3161" s="1"/>
      <c r="AM3161" s="1"/>
      <c r="AW3161" s="1"/>
      <c r="AX3161" s="1"/>
      <c r="AY3161" s="24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20"/>
      <c r="BQ3161" s="41"/>
      <c r="BR3161" s="41"/>
      <c r="BS3161" s="41"/>
      <c r="BT3161" s="41"/>
      <c r="BU3161" s="41"/>
      <c r="BV3161" s="41"/>
      <c r="BW3161" s="41"/>
      <c r="BX3161" s="41"/>
      <c r="BY3161" s="26"/>
      <c r="BZ3161" s="26"/>
      <c r="CA3161" s="26"/>
      <c r="CB3161" s="26"/>
      <c r="CC3161" s="26"/>
      <c r="CD3161" s="26"/>
      <c r="CE3161" s="26"/>
      <c r="CF3161" s="26"/>
      <c r="CG3161" s="26"/>
      <c r="CH3161" s="26"/>
      <c r="CI3161" s="26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</row>
    <row r="3162" spans="1:99" x14ac:dyDescent="0.15">
      <c r="A3162" s="1"/>
      <c r="B3162" s="1"/>
      <c r="AM3162" s="1"/>
      <c r="AW3162" s="1"/>
      <c r="AX3162" s="1"/>
      <c r="AY3162" s="24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20"/>
      <c r="BQ3162" s="41"/>
      <c r="BR3162" s="41"/>
      <c r="BS3162" s="41"/>
      <c r="BT3162" s="41"/>
      <c r="BU3162" s="41"/>
      <c r="BV3162" s="41"/>
      <c r="BW3162" s="41"/>
      <c r="BX3162" s="41"/>
      <c r="BY3162" s="26"/>
      <c r="BZ3162" s="26"/>
      <c r="CA3162" s="26"/>
      <c r="CB3162" s="26"/>
      <c r="CC3162" s="26"/>
      <c r="CD3162" s="26"/>
      <c r="CE3162" s="26"/>
      <c r="CF3162" s="26"/>
      <c r="CG3162" s="26"/>
      <c r="CH3162" s="26"/>
      <c r="CI3162" s="26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</row>
    <row r="3163" spans="1:99" x14ac:dyDescent="0.15">
      <c r="A3163" s="1"/>
      <c r="B3163" s="1"/>
      <c r="AM3163" s="1"/>
      <c r="AW3163" s="1"/>
      <c r="AX3163" s="1"/>
      <c r="AY3163" s="24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20"/>
      <c r="BQ3163" s="41"/>
      <c r="BR3163" s="41"/>
      <c r="BS3163" s="41"/>
      <c r="BT3163" s="41"/>
      <c r="BU3163" s="41"/>
      <c r="BV3163" s="41"/>
      <c r="BW3163" s="41"/>
      <c r="BX3163" s="41"/>
      <c r="BY3163" s="26"/>
      <c r="BZ3163" s="26"/>
      <c r="CA3163" s="26"/>
      <c r="CB3163" s="26"/>
      <c r="CC3163" s="26"/>
      <c r="CD3163" s="26"/>
      <c r="CE3163" s="26"/>
      <c r="CF3163" s="26"/>
      <c r="CG3163" s="26"/>
      <c r="CH3163" s="26"/>
      <c r="CI3163" s="26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</row>
    <row r="3164" spans="1:99" x14ac:dyDescent="0.15">
      <c r="A3164" s="1"/>
      <c r="B3164" s="1"/>
      <c r="AM3164" s="1"/>
      <c r="AW3164" s="1"/>
      <c r="AX3164" s="1"/>
      <c r="AY3164" s="24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20"/>
      <c r="BQ3164" s="41"/>
      <c r="BR3164" s="41"/>
      <c r="BS3164" s="41"/>
      <c r="BT3164" s="41"/>
      <c r="BU3164" s="41"/>
      <c r="BV3164" s="41"/>
      <c r="BW3164" s="41"/>
      <c r="BX3164" s="41"/>
      <c r="BY3164" s="26"/>
      <c r="BZ3164" s="26"/>
      <c r="CA3164" s="26"/>
      <c r="CB3164" s="26"/>
      <c r="CC3164" s="26"/>
      <c r="CD3164" s="26"/>
      <c r="CE3164" s="26"/>
      <c r="CF3164" s="26"/>
      <c r="CG3164" s="26"/>
      <c r="CH3164" s="26"/>
      <c r="CI3164" s="26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</row>
    <row r="3165" spans="1:99" x14ac:dyDescent="0.15">
      <c r="A3165" s="1"/>
      <c r="B3165" s="1"/>
      <c r="AM3165" s="1"/>
      <c r="AW3165" s="1"/>
      <c r="AX3165" s="1"/>
      <c r="AY3165" s="24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20"/>
      <c r="BQ3165" s="41"/>
      <c r="BR3165" s="41"/>
      <c r="BS3165" s="41"/>
      <c r="BT3165" s="41"/>
      <c r="BU3165" s="41"/>
      <c r="BV3165" s="41"/>
      <c r="BW3165" s="41"/>
      <c r="BX3165" s="41"/>
      <c r="BY3165" s="26"/>
      <c r="BZ3165" s="26"/>
      <c r="CA3165" s="26"/>
      <c r="CB3165" s="26"/>
      <c r="CC3165" s="26"/>
      <c r="CD3165" s="26"/>
      <c r="CE3165" s="26"/>
      <c r="CF3165" s="26"/>
      <c r="CG3165" s="26"/>
      <c r="CH3165" s="26"/>
      <c r="CI3165" s="26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</row>
    <row r="3166" spans="1:99" x14ac:dyDescent="0.15">
      <c r="A3166" s="1"/>
      <c r="B3166" s="1"/>
      <c r="AM3166" s="1"/>
      <c r="AW3166" s="1"/>
      <c r="AX3166" s="1"/>
      <c r="AY3166" s="24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20"/>
      <c r="BQ3166" s="41"/>
      <c r="BR3166" s="41"/>
      <c r="BS3166" s="41"/>
      <c r="BT3166" s="41"/>
      <c r="BU3166" s="41"/>
      <c r="BV3166" s="41"/>
      <c r="BW3166" s="41"/>
      <c r="BX3166" s="41"/>
      <c r="BY3166" s="26"/>
      <c r="BZ3166" s="26"/>
      <c r="CA3166" s="26"/>
      <c r="CB3166" s="26"/>
      <c r="CC3166" s="26"/>
      <c r="CD3166" s="26"/>
      <c r="CE3166" s="26"/>
      <c r="CF3166" s="26"/>
      <c r="CG3166" s="26"/>
      <c r="CH3166" s="26"/>
      <c r="CI3166" s="26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</row>
    <row r="3167" spans="1:99" x14ac:dyDescent="0.15">
      <c r="A3167" s="1"/>
      <c r="B3167" s="1"/>
      <c r="AM3167" s="1"/>
      <c r="AW3167" s="1"/>
      <c r="AX3167" s="1"/>
      <c r="AY3167" s="24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20"/>
      <c r="BQ3167" s="41"/>
      <c r="BR3167" s="41"/>
      <c r="BS3167" s="41"/>
      <c r="BT3167" s="41"/>
      <c r="BU3167" s="41"/>
      <c r="BV3167" s="41"/>
      <c r="BW3167" s="41"/>
      <c r="BX3167" s="41"/>
      <c r="BY3167" s="26"/>
      <c r="BZ3167" s="26"/>
      <c r="CA3167" s="26"/>
      <c r="CB3167" s="26"/>
      <c r="CC3167" s="26"/>
      <c r="CD3167" s="26"/>
      <c r="CE3167" s="26"/>
      <c r="CF3167" s="26"/>
      <c r="CG3167" s="26"/>
      <c r="CH3167" s="26"/>
      <c r="CI3167" s="26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</row>
    <row r="3168" spans="1:99" x14ac:dyDescent="0.15">
      <c r="A3168" s="1"/>
      <c r="B3168" s="1"/>
      <c r="AM3168" s="1"/>
      <c r="AW3168" s="1"/>
      <c r="AX3168" s="1"/>
      <c r="AY3168" s="24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20"/>
      <c r="BQ3168" s="41"/>
      <c r="BR3168" s="41"/>
      <c r="BS3168" s="41"/>
      <c r="BT3168" s="41"/>
      <c r="BU3168" s="41"/>
      <c r="BV3168" s="41"/>
      <c r="BW3168" s="41"/>
      <c r="BX3168" s="41"/>
      <c r="BY3168" s="26"/>
      <c r="BZ3168" s="26"/>
      <c r="CA3168" s="26"/>
      <c r="CB3168" s="26"/>
      <c r="CC3168" s="26"/>
      <c r="CD3168" s="26"/>
      <c r="CE3168" s="26"/>
      <c r="CF3168" s="26"/>
      <c r="CG3168" s="26"/>
      <c r="CH3168" s="26"/>
      <c r="CI3168" s="26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</row>
    <row r="3169" spans="1:99" x14ac:dyDescent="0.15">
      <c r="A3169" s="1"/>
      <c r="B3169" s="1"/>
      <c r="AM3169" s="1"/>
      <c r="AW3169" s="1"/>
      <c r="AX3169" s="1"/>
      <c r="AY3169" s="24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20"/>
      <c r="BQ3169" s="41"/>
      <c r="BR3169" s="41"/>
      <c r="BS3169" s="41"/>
      <c r="BT3169" s="41"/>
      <c r="BU3169" s="41"/>
      <c r="BV3169" s="41"/>
      <c r="BW3169" s="41"/>
      <c r="BX3169" s="41"/>
      <c r="BY3169" s="26"/>
      <c r="BZ3169" s="26"/>
      <c r="CA3169" s="26"/>
      <c r="CB3169" s="26"/>
      <c r="CC3169" s="26"/>
      <c r="CD3169" s="26"/>
      <c r="CE3169" s="26"/>
      <c r="CF3169" s="26"/>
      <c r="CG3169" s="26"/>
      <c r="CH3169" s="26"/>
      <c r="CI3169" s="26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</row>
    <row r="3170" spans="1:99" x14ac:dyDescent="0.15">
      <c r="A3170" s="1"/>
      <c r="B3170" s="1"/>
      <c r="AM3170" s="1"/>
      <c r="AW3170" s="1"/>
      <c r="AX3170" s="1"/>
      <c r="AY3170" s="24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20"/>
      <c r="BQ3170" s="41"/>
      <c r="BR3170" s="41"/>
      <c r="BS3170" s="41"/>
      <c r="BT3170" s="41"/>
      <c r="BU3170" s="41"/>
      <c r="BV3170" s="41"/>
      <c r="BW3170" s="41"/>
      <c r="BX3170" s="41"/>
      <c r="BY3170" s="26"/>
      <c r="BZ3170" s="26"/>
      <c r="CA3170" s="26"/>
      <c r="CB3170" s="26"/>
      <c r="CC3170" s="26"/>
      <c r="CD3170" s="26"/>
      <c r="CE3170" s="26"/>
      <c r="CF3170" s="26"/>
      <c r="CG3170" s="26"/>
      <c r="CH3170" s="26"/>
      <c r="CI3170" s="26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</row>
    <row r="3171" spans="1:99" x14ac:dyDescent="0.15">
      <c r="A3171" s="1"/>
      <c r="B3171" s="1"/>
      <c r="AM3171" s="1"/>
      <c r="AW3171" s="1"/>
      <c r="AX3171" s="1"/>
      <c r="AY3171" s="24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20"/>
      <c r="BQ3171" s="41"/>
      <c r="BR3171" s="41"/>
      <c r="BS3171" s="41"/>
      <c r="BT3171" s="41"/>
      <c r="BU3171" s="41"/>
      <c r="BV3171" s="41"/>
      <c r="BW3171" s="41"/>
      <c r="BX3171" s="41"/>
      <c r="BY3171" s="26"/>
      <c r="BZ3171" s="26"/>
      <c r="CA3171" s="26"/>
      <c r="CB3171" s="26"/>
      <c r="CC3171" s="26"/>
      <c r="CD3171" s="26"/>
      <c r="CE3171" s="26"/>
      <c r="CF3171" s="26"/>
      <c r="CG3171" s="26"/>
      <c r="CH3171" s="26"/>
      <c r="CI3171" s="26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</row>
    <row r="3172" spans="1:99" x14ac:dyDescent="0.15">
      <c r="A3172" s="1"/>
      <c r="B3172" s="1"/>
      <c r="AM3172" s="1"/>
      <c r="AW3172" s="1"/>
      <c r="AX3172" s="1"/>
      <c r="AY3172" s="24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20"/>
      <c r="BQ3172" s="41"/>
      <c r="BR3172" s="41"/>
      <c r="BS3172" s="41"/>
      <c r="BT3172" s="41"/>
      <c r="BU3172" s="41"/>
      <c r="BV3172" s="41"/>
      <c r="BW3172" s="41"/>
      <c r="BX3172" s="41"/>
      <c r="BY3172" s="26"/>
      <c r="BZ3172" s="26"/>
      <c r="CA3172" s="26"/>
      <c r="CB3172" s="26"/>
      <c r="CC3172" s="26"/>
      <c r="CD3172" s="26"/>
      <c r="CE3172" s="26"/>
      <c r="CF3172" s="26"/>
      <c r="CG3172" s="26"/>
      <c r="CH3172" s="26"/>
      <c r="CI3172" s="26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</row>
    <row r="3173" spans="1:99" x14ac:dyDescent="0.15">
      <c r="A3173" s="1"/>
      <c r="B3173" s="1"/>
      <c r="AM3173" s="1"/>
      <c r="AW3173" s="1"/>
      <c r="AX3173" s="1"/>
      <c r="AY3173" s="24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20"/>
      <c r="BQ3173" s="41"/>
      <c r="BR3173" s="41"/>
      <c r="BS3173" s="41"/>
      <c r="BT3173" s="41"/>
      <c r="BU3173" s="41"/>
      <c r="BV3173" s="41"/>
      <c r="BW3173" s="41"/>
      <c r="BX3173" s="41"/>
      <c r="BY3173" s="26"/>
      <c r="BZ3173" s="26"/>
      <c r="CA3173" s="26"/>
      <c r="CB3173" s="26"/>
      <c r="CC3173" s="26"/>
      <c r="CD3173" s="26"/>
      <c r="CE3173" s="26"/>
      <c r="CF3173" s="26"/>
      <c r="CG3173" s="26"/>
      <c r="CH3173" s="26"/>
      <c r="CI3173" s="26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</row>
    <row r="3174" spans="1:99" x14ac:dyDescent="0.15">
      <c r="A3174" s="1"/>
      <c r="B3174" s="1"/>
      <c r="AM3174" s="1"/>
      <c r="AW3174" s="1"/>
      <c r="AX3174" s="1"/>
      <c r="AY3174" s="24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20"/>
      <c r="BQ3174" s="41"/>
      <c r="BR3174" s="41"/>
      <c r="BS3174" s="41"/>
      <c r="BT3174" s="41"/>
      <c r="BU3174" s="41"/>
      <c r="BV3174" s="41"/>
      <c r="BW3174" s="41"/>
      <c r="BX3174" s="41"/>
      <c r="BY3174" s="26"/>
      <c r="BZ3174" s="26"/>
      <c r="CA3174" s="26"/>
      <c r="CB3174" s="26"/>
      <c r="CC3174" s="26"/>
      <c r="CD3174" s="26"/>
      <c r="CE3174" s="26"/>
      <c r="CF3174" s="26"/>
      <c r="CG3174" s="26"/>
      <c r="CH3174" s="26"/>
      <c r="CI3174" s="26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</row>
    <row r="3175" spans="1:99" x14ac:dyDescent="0.15">
      <c r="A3175" s="1"/>
      <c r="B3175" s="1"/>
      <c r="AM3175" s="1"/>
      <c r="AW3175" s="1"/>
      <c r="AX3175" s="1"/>
      <c r="AY3175" s="24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20"/>
      <c r="BQ3175" s="41"/>
      <c r="BR3175" s="41"/>
      <c r="BS3175" s="41"/>
      <c r="BT3175" s="41"/>
      <c r="BU3175" s="41"/>
      <c r="BV3175" s="41"/>
      <c r="BW3175" s="41"/>
      <c r="BX3175" s="41"/>
      <c r="BY3175" s="26"/>
      <c r="BZ3175" s="26"/>
      <c r="CA3175" s="26"/>
      <c r="CB3175" s="26"/>
      <c r="CC3175" s="26"/>
      <c r="CD3175" s="26"/>
      <c r="CE3175" s="26"/>
      <c r="CF3175" s="26"/>
      <c r="CG3175" s="26"/>
      <c r="CH3175" s="26"/>
      <c r="CI3175" s="26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</row>
    <row r="3176" spans="1:99" x14ac:dyDescent="0.15">
      <c r="A3176" s="1"/>
      <c r="B3176" s="1"/>
      <c r="AM3176" s="1"/>
      <c r="AW3176" s="1"/>
      <c r="AX3176" s="1"/>
      <c r="AY3176" s="24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20"/>
      <c r="BQ3176" s="41"/>
      <c r="BR3176" s="41"/>
      <c r="BS3176" s="41"/>
      <c r="BT3176" s="41"/>
      <c r="BU3176" s="41"/>
      <c r="BV3176" s="41"/>
      <c r="BW3176" s="41"/>
      <c r="BX3176" s="41"/>
      <c r="BY3176" s="26"/>
      <c r="BZ3176" s="26"/>
      <c r="CA3176" s="26"/>
      <c r="CB3176" s="26"/>
      <c r="CC3176" s="26"/>
      <c r="CD3176" s="26"/>
      <c r="CE3176" s="26"/>
      <c r="CF3176" s="26"/>
      <c r="CG3176" s="26"/>
      <c r="CH3176" s="26"/>
      <c r="CI3176" s="26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</row>
    <row r="3177" spans="1:99" x14ac:dyDescent="0.15">
      <c r="A3177" s="1"/>
      <c r="B3177" s="1"/>
      <c r="AM3177" s="1"/>
      <c r="AW3177" s="1"/>
      <c r="AX3177" s="1"/>
      <c r="AY3177" s="24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20"/>
      <c r="BQ3177" s="41"/>
      <c r="BR3177" s="41"/>
      <c r="BS3177" s="41"/>
      <c r="BT3177" s="41"/>
      <c r="BU3177" s="41"/>
      <c r="BV3177" s="41"/>
      <c r="BW3177" s="41"/>
      <c r="BX3177" s="41"/>
      <c r="BY3177" s="26"/>
      <c r="BZ3177" s="26"/>
      <c r="CA3177" s="26"/>
      <c r="CB3177" s="26"/>
      <c r="CC3177" s="26"/>
      <c r="CD3177" s="26"/>
      <c r="CE3177" s="26"/>
      <c r="CF3177" s="26"/>
      <c r="CG3177" s="26"/>
      <c r="CH3177" s="26"/>
      <c r="CI3177" s="26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</row>
    <row r="3178" spans="1:99" x14ac:dyDescent="0.15">
      <c r="A3178" s="1"/>
      <c r="B3178" s="1"/>
      <c r="AM3178" s="1"/>
      <c r="AW3178" s="1"/>
      <c r="AX3178" s="1"/>
      <c r="AY3178" s="24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20"/>
      <c r="BQ3178" s="41"/>
      <c r="BR3178" s="41"/>
      <c r="BS3178" s="41"/>
      <c r="BT3178" s="41"/>
      <c r="BU3178" s="41"/>
      <c r="BV3178" s="41"/>
      <c r="BW3178" s="41"/>
      <c r="BX3178" s="41"/>
      <c r="BY3178" s="26"/>
      <c r="BZ3178" s="26"/>
      <c r="CA3178" s="26"/>
      <c r="CB3178" s="26"/>
      <c r="CC3178" s="26"/>
      <c r="CD3178" s="26"/>
      <c r="CE3178" s="26"/>
      <c r="CF3178" s="26"/>
      <c r="CG3178" s="26"/>
      <c r="CH3178" s="26"/>
      <c r="CI3178" s="26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</row>
    <row r="3179" spans="1:99" x14ac:dyDescent="0.15">
      <c r="A3179" s="1"/>
      <c r="B3179" s="1"/>
      <c r="AM3179" s="1"/>
      <c r="AW3179" s="1"/>
      <c r="AX3179" s="1"/>
      <c r="AY3179" s="24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20"/>
      <c r="BQ3179" s="41"/>
      <c r="BR3179" s="41"/>
      <c r="BS3179" s="41"/>
      <c r="BT3179" s="41"/>
      <c r="BU3179" s="41"/>
      <c r="BV3179" s="41"/>
      <c r="BW3179" s="41"/>
      <c r="BX3179" s="41"/>
      <c r="BY3179" s="26"/>
      <c r="BZ3179" s="26"/>
      <c r="CA3179" s="26"/>
      <c r="CB3179" s="26"/>
      <c r="CC3179" s="26"/>
      <c r="CD3179" s="26"/>
      <c r="CE3179" s="26"/>
      <c r="CF3179" s="26"/>
      <c r="CG3179" s="26"/>
      <c r="CH3179" s="26"/>
      <c r="CI3179" s="26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</row>
    <row r="3180" spans="1:99" x14ac:dyDescent="0.15">
      <c r="A3180" s="1"/>
      <c r="B3180" s="1"/>
      <c r="AM3180" s="1"/>
      <c r="AW3180" s="1"/>
      <c r="AX3180" s="1"/>
      <c r="AY3180" s="24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20"/>
      <c r="BQ3180" s="41"/>
      <c r="BR3180" s="41"/>
      <c r="BS3180" s="41"/>
      <c r="BT3180" s="41"/>
      <c r="BU3180" s="41"/>
      <c r="BV3180" s="41"/>
      <c r="BW3180" s="41"/>
      <c r="BX3180" s="41"/>
      <c r="BY3180" s="26"/>
      <c r="BZ3180" s="26"/>
      <c r="CA3180" s="26"/>
      <c r="CB3180" s="26"/>
      <c r="CC3180" s="26"/>
      <c r="CD3180" s="26"/>
      <c r="CE3180" s="26"/>
      <c r="CF3180" s="26"/>
      <c r="CG3180" s="26"/>
      <c r="CH3180" s="26"/>
      <c r="CI3180" s="26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</row>
    <row r="3181" spans="1:99" x14ac:dyDescent="0.15">
      <c r="A3181" s="1"/>
      <c r="B3181" s="1"/>
      <c r="AM3181" s="1"/>
      <c r="AW3181" s="1"/>
      <c r="AX3181" s="1"/>
      <c r="AY3181" s="24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20"/>
      <c r="BQ3181" s="41"/>
      <c r="BR3181" s="41"/>
      <c r="BS3181" s="41"/>
      <c r="BT3181" s="41"/>
      <c r="BU3181" s="41"/>
      <c r="BV3181" s="41"/>
      <c r="BW3181" s="41"/>
      <c r="BX3181" s="41"/>
      <c r="BY3181" s="26"/>
      <c r="BZ3181" s="26"/>
      <c r="CA3181" s="26"/>
      <c r="CB3181" s="26"/>
      <c r="CC3181" s="26"/>
      <c r="CD3181" s="26"/>
      <c r="CE3181" s="26"/>
      <c r="CF3181" s="26"/>
      <c r="CG3181" s="26"/>
      <c r="CH3181" s="26"/>
      <c r="CI3181" s="26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</row>
    <row r="3182" spans="1:99" x14ac:dyDescent="0.15">
      <c r="A3182" s="1"/>
      <c r="B3182" s="1"/>
      <c r="AM3182" s="1"/>
      <c r="AW3182" s="1"/>
      <c r="AX3182" s="1"/>
      <c r="AY3182" s="24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20"/>
      <c r="BQ3182" s="41"/>
      <c r="BR3182" s="41"/>
      <c r="BS3182" s="41"/>
      <c r="BT3182" s="41"/>
      <c r="BU3182" s="41"/>
      <c r="BV3182" s="41"/>
      <c r="BW3182" s="41"/>
      <c r="BX3182" s="41"/>
      <c r="BY3182" s="26"/>
      <c r="BZ3182" s="26"/>
      <c r="CA3182" s="26"/>
      <c r="CB3182" s="26"/>
      <c r="CC3182" s="26"/>
      <c r="CD3182" s="26"/>
      <c r="CE3182" s="26"/>
      <c r="CF3182" s="26"/>
      <c r="CG3182" s="26"/>
      <c r="CH3182" s="26"/>
      <c r="CI3182" s="26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</row>
    <row r="3183" spans="1:99" x14ac:dyDescent="0.15">
      <c r="A3183" s="1"/>
      <c r="B3183" s="1"/>
      <c r="AM3183" s="1"/>
      <c r="AW3183" s="1"/>
      <c r="AX3183" s="1"/>
      <c r="AY3183" s="24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20"/>
      <c r="BQ3183" s="41"/>
      <c r="BR3183" s="41"/>
      <c r="BS3183" s="41"/>
      <c r="BT3183" s="41"/>
      <c r="BU3183" s="41"/>
      <c r="BV3183" s="41"/>
      <c r="BW3183" s="41"/>
      <c r="BX3183" s="41"/>
      <c r="BY3183" s="26"/>
      <c r="BZ3183" s="26"/>
      <c r="CA3183" s="26"/>
      <c r="CB3183" s="26"/>
      <c r="CC3183" s="26"/>
      <c r="CD3183" s="26"/>
      <c r="CE3183" s="26"/>
      <c r="CF3183" s="26"/>
      <c r="CG3183" s="26"/>
      <c r="CH3183" s="26"/>
      <c r="CI3183" s="26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</row>
    <row r="3184" spans="1:99" x14ac:dyDescent="0.15">
      <c r="A3184" s="1"/>
      <c r="B3184" s="1"/>
      <c r="AM3184" s="1"/>
      <c r="AW3184" s="1"/>
      <c r="AX3184" s="1"/>
      <c r="AY3184" s="24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20"/>
      <c r="BQ3184" s="41"/>
      <c r="BR3184" s="41"/>
      <c r="BS3184" s="41"/>
      <c r="BT3184" s="41"/>
      <c r="BU3184" s="41"/>
      <c r="BV3184" s="41"/>
      <c r="BW3184" s="41"/>
      <c r="BX3184" s="41"/>
      <c r="BY3184" s="26"/>
      <c r="BZ3184" s="26"/>
      <c r="CA3184" s="26"/>
      <c r="CB3184" s="26"/>
      <c r="CC3184" s="26"/>
      <c r="CD3184" s="26"/>
      <c r="CE3184" s="26"/>
      <c r="CF3184" s="26"/>
      <c r="CG3184" s="26"/>
      <c r="CH3184" s="26"/>
      <c r="CI3184" s="26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</row>
    <row r="3185" spans="1:99" x14ac:dyDescent="0.15">
      <c r="A3185" s="1"/>
      <c r="B3185" s="1"/>
      <c r="AM3185" s="1"/>
      <c r="AW3185" s="1"/>
      <c r="AX3185" s="1"/>
      <c r="AY3185" s="24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20"/>
      <c r="BQ3185" s="41"/>
      <c r="BR3185" s="41"/>
      <c r="BS3185" s="41"/>
      <c r="BT3185" s="41"/>
      <c r="BU3185" s="41"/>
      <c r="BV3185" s="41"/>
      <c r="BW3185" s="41"/>
      <c r="BX3185" s="41"/>
      <c r="BY3185" s="26"/>
      <c r="BZ3185" s="26"/>
      <c r="CA3185" s="26"/>
      <c r="CB3185" s="26"/>
      <c r="CC3185" s="26"/>
      <c r="CD3185" s="26"/>
      <c r="CE3185" s="26"/>
      <c r="CF3185" s="26"/>
      <c r="CG3185" s="26"/>
      <c r="CH3185" s="26"/>
      <c r="CI3185" s="26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</row>
    <row r="3186" spans="1:99" x14ac:dyDescent="0.15">
      <c r="A3186" s="1"/>
      <c r="B3186" s="1"/>
      <c r="AM3186" s="1"/>
      <c r="AW3186" s="1"/>
      <c r="AX3186" s="1"/>
      <c r="AY3186" s="24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20"/>
      <c r="BQ3186" s="41"/>
      <c r="BR3186" s="41"/>
      <c r="BS3186" s="41"/>
      <c r="BT3186" s="41"/>
      <c r="BU3186" s="41"/>
      <c r="BV3186" s="41"/>
      <c r="BW3186" s="41"/>
      <c r="BX3186" s="41"/>
      <c r="BY3186" s="26"/>
      <c r="BZ3186" s="26"/>
      <c r="CA3186" s="26"/>
      <c r="CB3186" s="26"/>
      <c r="CC3186" s="26"/>
      <c r="CD3186" s="26"/>
      <c r="CE3186" s="26"/>
      <c r="CF3186" s="26"/>
      <c r="CG3186" s="26"/>
      <c r="CH3186" s="26"/>
      <c r="CI3186" s="26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</row>
    <row r="3187" spans="1:99" x14ac:dyDescent="0.15">
      <c r="A3187" s="1"/>
      <c r="B3187" s="1"/>
      <c r="AM3187" s="1"/>
      <c r="AW3187" s="1"/>
      <c r="AX3187" s="1"/>
      <c r="AY3187" s="24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20"/>
      <c r="BQ3187" s="41"/>
      <c r="BR3187" s="41"/>
      <c r="BS3187" s="41"/>
      <c r="BT3187" s="41"/>
      <c r="BU3187" s="41"/>
      <c r="BV3187" s="41"/>
      <c r="BW3187" s="41"/>
      <c r="BX3187" s="41"/>
      <c r="BY3187" s="26"/>
      <c r="BZ3187" s="26"/>
      <c r="CA3187" s="26"/>
      <c r="CB3187" s="26"/>
      <c r="CC3187" s="26"/>
      <c r="CD3187" s="26"/>
      <c r="CE3187" s="26"/>
      <c r="CF3187" s="26"/>
      <c r="CG3187" s="26"/>
      <c r="CH3187" s="26"/>
      <c r="CI3187" s="26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</row>
    <row r="3188" spans="1:99" x14ac:dyDescent="0.15">
      <c r="A3188" s="1"/>
      <c r="B3188" s="1"/>
      <c r="AM3188" s="1"/>
      <c r="AW3188" s="1"/>
      <c r="AX3188" s="1"/>
      <c r="AY3188" s="24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20"/>
      <c r="BQ3188" s="41"/>
      <c r="BR3188" s="41"/>
      <c r="BS3188" s="41"/>
      <c r="BT3188" s="41"/>
      <c r="BU3188" s="41"/>
      <c r="BV3188" s="41"/>
      <c r="BW3188" s="41"/>
      <c r="BX3188" s="41"/>
      <c r="BY3188" s="26"/>
      <c r="BZ3188" s="26"/>
      <c r="CA3188" s="26"/>
      <c r="CB3188" s="26"/>
      <c r="CC3188" s="26"/>
      <c r="CD3188" s="26"/>
      <c r="CE3188" s="26"/>
      <c r="CF3188" s="26"/>
      <c r="CG3188" s="26"/>
      <c r="CH3188" s="26"/>
      <c r="CI3188" s="26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</row>
    <row r="3189" spans="1:99" x14ac:dyDescent="0.15">
      <c r="A3189" s="1"/>
      <c r="B3189" s="1"/>
      <c r="AM3189" s="1"/>
      <c r="AW3189" s="1"/>
      <c r="AX3189" s="1"/>
      <c r="AY3189" s="24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20"/>
      <c r="BQ3189" s="41"/>
      <c r="BR3189" s="41"/>
      <c r="BS3189" s="41"/>
      <c r="BT3189" s="41"/>
      <c r="BU3189" s="41"/>
      <c r="BV3189" s="41"/>
      <c r="BW3189" s="41"/>
      <c r="BX3189" s="41"/>
      <c r="BY3189" s="26"/>
      <c r="BZ3189" s="26"/>
      <c r="CA3189" s="26"/>
      <c r="CB3189" s="26"/>
      <c r="CC3189" s="26"/>
      <c r="CD3189" s="26"/>
      <c r="CE3189" s="26"/>
      <c r="CF3189" s="26"/>
      <c r="CG3189" s="26"/>
      <c r="CH3189" s="26"/>
      <c r="CI3189" s="26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</row>
    <row r="3190" spans="1:99" x14ac:dyDescent="0.15">
      <c r="A3190" s="1"/>
      <c r="B3190" s="1"/>
      <c r="AM3190" s="1"/>
      <c r="AW3190" s="1"/>
      <c r="AX3190" s="1"/>
      <c r="AY3190" s="24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20"/>
      <c r="BQ3190" s="41"/>
      <c r="BR3190" s="41"/>
      <c r="BS3190" s="41"/>
      <c r="BT3190" s="41"/>
      <c r="BU3190" s="41"/>
      <c r="BV3190" s="41"/>
      <c r="BW3190" s="41"/>
      <c r="BX3190" s="41"/>
      <c r="BY3190" s="26"/>
      <c r="BZ3190" s="26"/>
      <c r="CA3190" s="26"/>
      <c r="CB3190" s="26"/>
      <c r="CC3190" s="26"/>
      <c r="CD3190" s="26"/>
      <c r="CE3190" s="26"/>
      <c r="CF3190" s="26"/>
      <c r="CG3190" s="26"/>
      <c r="CH3190" s="26"/>
      <c r="CI3190" s="26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</row>
    <row r="3191" spans="1:99" x14ac:dyDescent="0.15">
      <c r="A3191" s="1"/>
      <c r="B3191" s="1"/>
      <c r="AM3191" s="1"/>
      <c r="AW3191" s="1"/>
      <c r="AX3191" s="1"/>
      <c r="AY3191" s="24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20"/>
      <c r="BQ3191" s="41"/>
      <c r="BR3191" s="41"/>
      <c r="BS3191" s="41"/>
      <c r="BT3191" s="41"/>
      <c r="BU3191" s="41"/>
      <c r="BV3191" s="41"/>
      <c r="BW3191" s="41"/>
      <c r="BX3191" s="41"/>
      <c r="BY3191" s="26"/>
      <c r="BZ3191" s="26"/>
      <c r="CA3191" s="26"/>
      <c r="CB3191" s="26"/>
      <c r="CC3191" s="26"/>
      <c r="CD3191" s="26"/>
      <c r="CE3191" s="26"/>
      <c r="CF3191" s="26"/>
      <c r="CG3191" s="26"/>
      <c r="CH3191" s="26"/>
      <c r="CI3191" s="26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</row>
    <row r="3192" spans="1:99" x14ac:dyDescent="0.15">
      <c r="A3192" s="1"/>
      <c r="B3192" s="1"/>
      <c r="AM3192" s="1"/>
      <c r="AW3192" s="1"/>
      <c r="AX3192" s="1"/>
      <c r="AY3192" s="24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20"/>
      <c r="BQ3192" s="41"/>
      <c r="BR3192" s="41"/>
      <c r="BS3192" s="41"/>
      <c r="BT3192" s="41"/>
      <c r="BU3192" s="41"/>
      <c r="BV3192" s="41"/>
      <c r="BW3192" s="41"/>
      <c r="BX3192" s="41"/>
      <c r="BY3192" s="26"/>
      <c r="BZ3192" s="26"/>
      <c r="CA3192" s="26"/>
      <c r="CB3192" s="26"/>
      <c r="CC3192" s="26"/>
      <c r="CD3192" s="26"/>
      <c r="CE3192" s="26"/>
      <c r="CF3192" s="26"/>
      <c r="CG3192" s="26"/>
      <c r="CH3192" s="26"/>
      <c r="CI3192" s="26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</row>
    <row r="3193" spans="1:99" x14ac:dyDescent="0.15">
      <c r="A3193" s="1"/>
      <c r="B3193" s="1"/>
      <c r="AM3193" s="1"/>
      <c r="AW3193" s="1"/>
      <c r="AX3193" s="1"/>
      <c r="AY3193" s="24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20"/>
      <c r="BQ3193" s="41"/>
      <c r="BR3193" s="41"/>
      <c r="BS3193" s="41"/>
      <c r="BT3193" s="41"/>
      <c r="BU3193" s="41"/>
      <c r="BV3193" s="41"/>
      <c r="BW3193" s="41"/>
      <c r="BX3193" s="41"/>
      <c r="BY3193" s="26"/>
      <c r="BZ3193" s="26"/>
      <c r="CA3193" s="26"/>
      <c r="CB3193" s="26"/>
      <c r="CC3193" s="26"/>
      <c r="CD3193" s="26"/>
      <c r="CE3193" s="26"/>
      <c r="CF3193" s="26"/>
      <c r="CG3193" s="26"/>
      <c r="CH3193" s="26"/>
      <c r="CI3193" s="26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</row>
    <row r="3194" spans="1:99" x14ac:dyDescent="0.15">
      <c r="A3194" s="1"/>
      <c r="B3194" s="1"/>
      <c r="AM3194" s="1"/>
      <c r="AW3194" s="1"/>
      <c r="AX3194" s="1"/>
      <c r="AY3194" s="24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20"/>
      <c r="BQ3194" s="41"/>
      <c r="BR3194" s="41"/>
      <c r="BS3194" s="41"/>
      <c r="BT3194" s="41"/>
      <c r="BU3194" s="41"/>
      <c r="BV3194" s="41"/>
      <c r="BW3194" s="41"/>
      <c r="BX3194" s="41"/>
      <c r="BY3194" s="26"/>
      <c r="BZ3194" s="26"/>
      <c r="CA3194" s="26"/>
      <c r="CB3194" s="26"/>
      <c r="CC3194" s="26"/>
      <c r="CD3194" s="26"/>
      <c r="CE3194" s="26"/>
      <c r="CF3194" s="26"/>
      <c r="CG3194" s="26"/>
      <c r="CH3194" s="26"/>
      <c r="CI3194" s="26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</row>
    <row r="3195" spans="1:99" x14ac:dyDescent="0.15">
      <c r="A3195" s="1"/>
      <c r="B3195" s="1"/>
      <c r="AM3195" s="1"/>
      <c r="AW3195" s="1"/>
      <c r="AX3195" s="1"/>
      <c r="AY3195" s="24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20"/>
      <c r="BQ3195" s="41"/>
      <c r="BR3195" s="41"/>
      <c r="BS3195" s="41"/>
      <c r="BT3195" s="41"/>
      <c r="BU3195" s="41"/>
      <c r="BV3195" s="41"/>
      <c r="BW3195" s="41"/>
      <c r="BX3195" s="41"/>
      <c r="BY3195" s="26"/>
      <c r="BZ3195" s="26"/>
      <c r="CA3195" s="26"/>
      <c r="CB3195" s="26"/>
      <c r="CC3195" s="26"/>
      <c r="CD3195" s="26"/>
      <c r="CE3195" s="26"/>
      <c r="CF3195" s="26"/>
      <c r="CG3195" s="26"/>
      <c r="CH3195" s="26"/>
      <c r="CI3195" s="26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</row>
    <row r="3196" spans="1:99" x14ac:dyDescent="0.15">
      <c r="A3196" s="1"/>
      <c r="B3196" s="1"/>
      <c r="AM3196" s="1"/>
      <c r="AW3196" s="1"/>
      <c r="AX3196" s="1"/>
      <c r="AY3196" s="24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20"/>
      <c r="BQ3196" s="41"/>
      <c r="BR3196" s="41"/>
      <c r="BS3196" s="41"/>
      <c r="BT3196" s="41"/>
      <c r="BU3196" s="41"/>
      <c r="BV3196" s="41"/>
      <c r="BW3196" s="41"/>
      <c r="BX3196" s="41"/>
      <c r="BY3196" s="26"/>
      <c r="BZ3196" s="26"/>
      <c r="CA3196" s="26"/>
      <c r="CB3196" s="26"/>
      <c r="CC3196" s="26"/>
      <c r="CD3196" s="26"/>
      <c r="CE3196" s="26"/>
      <c r="CF3196" s="26"/>
      <c r="CG3196" s="26"/>
      <c r="CH3196" s="26"/>
      <c r="CI3196" s="26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</row>
    <row r="3197" spans="1:99" x14ac:dyDescent="0.15">
      <c r="A3197" s="1"/>
      <c r="B3197" s="1"/>
      <c r="AM3197" s="1"/>
      <c r="AW3197" s="1"/>
      <c r="AX3197" s="1"/>
      <c r="AY3197" s="24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20"/>
      <c r="BQ3197" s="41"/>
      <c r="BR3197" s="41"/>
      <c r="BS3197" s="41"/>
      <c r="BT3197" s="41"/>
      <c r="BU3197" s="41"/>
      <c r="BV3197" s="41"/>
      <c r="BW3197" s="41"/>
      <c r="BX3197" s="41"/>
      <c r="BY3197" s="26"/>
      <c r="BZ3197" s="26"/>
      <c r="CA3197" s="26"/>
      <c r="CB3197" s="26"/>
      <c r="CC3197" s="26"/>
      <c r="CD3197" s="26"/>
      <c r="CE3197" s="26"/>
      <c r="CF3197" s="26"/>
      <c r="CG3197" s="26"/>
      <c r="CH3197" s="26"/>
      <c r="CI3197" s="26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</row>
    <row r="3198" spans="1:99" x14ac:dyDescent="0.15">
      <c r="A3198" s="1"/>
      <c r="B3198" s="1"/>
      <c r="AM3198" s="1"/>
      <c r="AW3198" s="1"/>
      <c r="AX3198" s="1"/>
      <c r="AY3198" s="24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20"/>
      <c r="BQ3198" s="41"/>
      <c r="BR3198" s="41"/>
      <c r="BS3198" s="41"/>
      <c r="BT3198" s="41"/>
      <c r="BU3198" s="41"/>
      <c r="BV3198" s="41"/>
      <c r="BW3198" s="41"/>
      <c r="BX3198" s="41"/>
      <c r="BY3198" s="26"/>
      <c r="BZ3198" s="26"/>
      <c r="CA3198" s="26"/>
      <c r="CB3198" s="26"/>
      <c r="CC3198" s="26"/>
      <c r="CD3198" s="26"/>
      <c r="CE3198" s="26"/>
      <c r="CF3198" s="26"/>
      <c r="CG3198" s="26"/>
      <c r="CH3198" s="26"/>
      <c r="CI3198" s="26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</row>
    <row r="3199" spans="1:99" x14ac:dyDescent="0.15">
      <c r="A3199" s="1"/>
      <c r="B3199" s="1"/>
      <c r="AM3199" s="1"/>
      <c r="AW3199" s="1"/>
      <c r="AX3199" s="1"/>
      <c r="AY3199" s="24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20"/>
      <c r="BQ3199" s="41"/>
      <c r="BR3199" s="41"/>
      <c r="BS3199" s="41"/>
      <c r="BT3199" s="41"/>
      <c r="BU3199" s="41"/>
      <c r="BV3199" s="41"/>
      <c r="BW3199" s="41"/>
      <c r="BX3199" s="41"/>
      <c r="BY3199" s="26"/>
      <c r="BZ3199" s="26"/>
      <c r="CA3199" s="26"/>
      <c r="CB3199" s="26"/>
      <c r="CC3199" s="26"/>
      <c r="CD3199" s="26"/>
      <c r="CE3199" s="26"/>
      <c r="CF3199" s="26"/>
      <c r="CG3199" s="26"/>
      <c r="CH3199" s="26"/>
      <c r="CI3199" s="26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</row>
    <row r="3200" spans="1:99" x14ac:dyDescent="0.15">
      <c r="A3200" s="1"/>
      <c r="B3200" s="1"/>
      <c r="AM3200" s="1"/>
      <c r="AW3200" s="1"/>
      <c r="AX3200" s="1"/>
      <c r="AY3200" s="24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20"/>
      <c r="BQ3200" s="41"/>
      <c r="BR3200" s="41"/>
      <c r="BS3200" s="41"/>
      <c r="BT3200" s="41"/>
      <c r="BU3200" s="41"/>
      <c r="BV3200" s="41"/>
      <c r="BW3200" s="41"/>
      <c r="BX3200" s="41"/>
      <c r="BY3200" s="26"/>
      <c r="BZ3200" s="26"/>
      <c r="CA3200" s="26"/>
      <c r="CB3200" s="26"/>
      <c r="CC3200" s="26"/>
      <c r="CD3200" s="26"/>
      <c r="CE3200" s="26"/>
      <c r="CF3200" s="26"/>
      <c r="CG3200" s="26"/>
      <c r="CH3200" s="26"/>
      <c r="CI3200" s="26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</row>
    <row r="3201" spans="1:99" x14ac:dyDescent="0.15">
      <c r="A3201" s="1"/>
      <c r="B3201" s="1"/>
      <c r="AM3201" s="1"/>
      <c r="AW3201" s="1"/>
      <c r="AX3201" s="1"/>
      <c r="AY3201" s="24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20"/>
      <c r="BQ3201" s="41"/>
      <c r="BR3201" s="41"/>
      <c r="BS3201" s="41"/>
      <c r="BT3201" s="41"/>
      <c r="BU3201" s="41"/>
      <c r="BV3201" s="41"/>
      <c r="BW3201" s="41"/>
      <c r="BX3201" s="41"/>
      <c r="BY3201" s="26"/>
      <c r="BZ3201" s="26"/>
      <c r="CA3201" s="26"/>
      <c r="CB3201" s="26"/>
      <c r="CC3201" s="26"/>
      <c r="CD3201" s="26"/>
      <c r="CE3201" s="26"/>
      <c r="CF3201" s="26"/>
      <c r="CG3201" s="26"/>
      <c r="CH3201" s="26"/>
      <c r="CI3201" s="26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</row>
    <row r="3202" spans="1:99" x14ac:dyDescent="0.15">
      <c r="A3202" s="1"/>
      <c r="B3202" s="1"/>
      <c r="AM3202" s="1"/>
      <c r="AW3202" s="1"/>
      <c r="AX3202" s="1"/>
      <c r="AY3202" s="24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20"/>
      <c r="BQ3202" s="41"/>
      <c r="BR3202" s="41"/>
      <c r="BS3202" s="41"/>
      <c r="BT3202" s="41"/>
      <c r="BU3202" s="41"/>
      <c r="BV3202" s="41"/>
      <c r="BW3202" s="41"/>
      <c r="BX3202" s="41"/>
      <c r="BY3202" s="26"/>
      <c r="BZ3202" s="26"/>
      <c r="CA3202" s="26"/>
      <c r="CB3202" s="26"/>
      <c r="CC3202" s="26"/>
      <c r="CD3202" s="26"/>
      <c r="CE3202" s="26"/>
      <c r="CF3202" s="26"/>
      <c r="CG3202" s="26"/>
      <c r="CH3202" s="26"/>
      <c r="CI3202" s="26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</row>
    <row r="3203" spans="1:99" x14ac:dyDescent="0.15">
      <c r="A3203" s="1"/>
      <c r="B3203" s="1"/>
      <c r="AM3203" s="1"/>
      <c r="AW3203" s="1"/>
      <c r="AX3203" s="1"/>
      <c r="AY3203" s="24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20"/>
      <c r="BQ3203" s="41"/>
      <c r="BR3203" s="41"/>
      <c r="BS3203" s="41"/>
      <c r="BT3203" s="41"/>
      <c r="BU3203" s="41"/>
      <c r="BV3203" s="41"/>
      <c r="BW3203" s="41"/>
      <c r="BX3203" s="41"/>
      <c r="BY3203" s="26"/>
      <c r="BZ3203" s="26"/>
      <c r="CA3203" s="26"/>
      <c r="CB3203" s="26"/>
      <c r="CC3203" s="26"/>
      <c r="CD3203" s="26"/>
      <c r="CE3203" s="26"/>
      <c r="CF3203" s="26"/>
      <c r="CG3203" s="26"/>
      <c r="CH3203" s="26"/>
      <c r="CI3203" s="26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</row>
    <row r="3204" spans="1:99" x14ac:dyDescent="0.15">
      <c r="A3204" s="1"/>
      <c r="B3204" s="1"/>
      <c r="AM3204" s="1"/>
      <c r="AW3204" s="1"/>
      <c r="AX3204" s="1"/>
      <c r="AY3204" s="24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20"/>
      <c r="BQ3204" s="41"/>
      <c r="BR3204" s="41"/>
      <c r="BS3204" s="41"/>
      <c r="BT3204" s="41"/>
      <c r="BU3204" s="41"/>
      <c r="BV3204" s="41"/>
      <c r="BW3204" s="41"/>
      <c r="BX3204" s="41"/>
      <c r="BY3204" s="26"/>
      <c r="BZ3204" s="26"/>
      <c r="CA3204" s="26"/>
      <c r="CB3204" s="26"/>
      <c r="CC3204" s="26"/>
      <c r="CD3204" s="26"/>
      <c r="CE3204" s="26"/>
      <c r="CF3204" s="26"/>
      <c r="CG3204" s="26"/>
      <c r="CH3204" s="26"/>
      <c r="CI3204" s="26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</row>
    <row r="3205" spans="1:99" x14ac:dyDescent="0.15">
      <c r="A3205" s="1"/>
      <c r="B3205" s="1"/>
      <c r="AM3205" s="1"/>
      <c r="AW3205" s="1"/>
      <c r="AX3205" s="1"/>
      <c r="AY3205" s="24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20"/>
      <c r="BQ3205" s="41"/>
      <c r="BR3205" s="41"/>
      <c r="BS3205" s="41"/>
      <c r="BT3205" s="41"/>
      <c r="BU3205" s="41"/>
      <c r="BV3205" s="41"/>
      <c r="BW3205" s="41"/>
      <c r="BX3205" s="41"/>
      <c r="BY3205" s="26"/>
      <c r="BZ3205" s="26"/>
      <c r="CA3205" s="26"/>
      <c r="CB3205" s="26"/>
      <c r="CC3205" s="26"/>
      <c r="CD3205" s="26"/>
      <c r="CE3205" s="26"/>
      <c r="CF3205" s="26"/>
      <c r="CG3205" s="26"/>
      <c r="CH3205" s="26"/>
      <c r="CI3205" s="26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</row>
    <row r="3206" spans="1:99" x14ac:dyDescent="0.15">
      <c r="A3206" s="1"/>
      <c r="B3206" s="1"/>
      <c r="AM3206" s="1"/>
      <c r="AW3206" s="1"/>
      <c r="AX3206" s="1"/>
      <c r="AY3206" s="24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20"/>
      <c r="BQ3206" s="41"/>
      <c r="BR3206" s="41"/>
      <c r="BS3206" s="41"/>
      <c r="BT3206" s="41"/>
      <c r="BU3206" s="41"/>
      <c r="BV3206" s="41"/>
      <c r="BW3206" s="41"/>
      <c r="BX3206" s="41"/>
      <c r="BY3206" s="26"/>
      <c r="BZ3206" s="26"/>
      <c r="CA3206" s="26"/>
      <c r="CB3206" s="26"/>
      <c r="CC3206" s="26"/>
      <c r="CD3206" s="26"/>
      <c r="CE3206" s="26"/>
      <c r="CF3206" s="26"/>
      <c r="CG3206" s="26"/>
      <c r="CH3206" s="26"/>
      <c r="CI3206" s="26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</row>
    <row r="3207" spans="1:99" x14ac:dyDescent="0.15">
      <c r="A3207" s="1"/>
      <c r="B3207" s="1"/>
      <c r="AM3207" s="1"/>
      <c r="AW3207" s="1"/>
      <c r="AX3207" s="1"/>
      <c r="AY3207" s="24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20"/>
      <c r="BQ3207" s="41"/>
      <c r="BR3207" s="41"/>
      <c r="BS3207" s="41"/>
      <c r="BT3207" s="41"/>
      <c r="BU3207" s="41"/>
      <c r="BV3207" s="41"/>
      <c r="BW3207" s="41"/>
      <c r="BX3207" s="41"/>
      <c r="BY3207" s="26"/>
      <c r="BZ3207" s="26"/>
      <c r="CA3207" s="26"/>
      <c r="CB3207" s="26"/>
      <c r="CC3207" s="26"/>
      <c r="CD3207" s="26"/>
      <c r="CE3207" s="26"/>
      <c r="CF3207" s="26"/>
      <c r="CG3207" s="26"/>
      <c r="CH3207" s="26"/>
      <c r="CI3207" s="26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</row>
    <row r="3208" spans="1:99" x14ac:dyDescent="0.15">
      <c r="A3208" s="1"/>
      <c r="B3208" s="1"/>
      <c r="AM3208" s="1"/>
      <c r="AW3208" s="1"/>
      <c r="AX3208" s="1"/>
      <c r="AY3208" s="24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20"/>
      <c r="BQ3208" s="41"/>
      <c r="BR3208" s="41"/>
      <c r="BS3208" s="41"/>
      <c r="BT3208" s="41"/>
      <c r="BU3208" s="41"/>
      <c r="BV3208" s="41"/>
      <c r="BW3208" s="41"/>
      <c r="BX3208" s="41"/>
      <c r="BY3208" s="26"/>
      <c r="BZ3208" s="26"/>
      <c r="CA3208" s="26"/>
      <c r="CB3208" s="26"/>
      <c r="CC3208" s="26"/>
      <c r="CD3208" s="26"/>
      <c r="CE3208" s="26"/>
      <c r="CF3208" s="26"/>
      <c r="CG3208" s="26"/>
      <c r="CH3208" s="26"/>
      <c r="CI3208" s="26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</row>
    <row r="3209" spans="1:99" x14ac:dyDescent="0.15">
      <c r="A3209" s="1"/>
      <c r="B3209" s="1"/>
      <c r="AM3209" s="1"/>
      <c r="AW3209" s="1"/>
      <c r="AX3209" s="1"/>
      <c r="AY3209" s="24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20"/>
      <c r="BQ3209" s="41"/>
      <c r="BR3209" s="41"/>
      <c r="BS3209" s="41"/>
      <c r="BT3209" s="41"/>
      <c r="BU3209" s="41"/>
      <c r="BV3209" s="41"/>
      <c r="BW3209" s="41"/>
      <c r="BX3209" s="41"/>
      <c r="BY3209" s="26"/>
      <c r="BZ3209" s="26"/>
      <c r="CA3209" s="26"/>
      <c r="CB3209" s="26"/>
      <c r="CC3209" s="26"/>
      <c r="CD3209" s="26"/>
      <c r="CE3209" s="26"/>
      <c r="CF3209" s="26"/>
      <c r="CG3209" s="26"/>
      <c r="CH3209" s="26"/>
      <c r="CI3209" s="26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</row>
    <row r="3210" spans="1:99" x14ac:dyDescent="0.15">
      <c r="A3210" s="1"/>
      <c r="B3210" s="1"/>
      <c r="AM3210" s="1"/>
      <c r="AW3210" s="1"/>
      <c r="AX3210" s="1"/>
      <c r="AY3210" s="24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20"/>
      <c r="BQ3210" s="41"/>
      <c r="BR3210" s="41"/>
      <c r="BS3210" s="41"/>
      <c r="BT3210" s="41"/>
      <c r="BU3210" s="41"/>
      <c r="BV3210" s="41"/>
      <c r="BW3210" s="41"/>
      <c r="BX3210" s="41"/>
      <c r="BY3210" s="26"/>
      <c r="BZ3210" s="26"/>
      <c r="CA3210" s="26"/>
      <c r="CB3210" s="26"/>
      <c r="CC3210" s="26"/>
      <c r="CD3210" s="26"/>
      <c r="CE3210" s="26"/>
      <c r="CF3210" s="26"/>
      <c r="CG3210" s="26"/>
      <c r="CH3210" s="26"/>
      <c r="CI3210" s="26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</row>
    <row r="3211" spans="1:99" x14ac:dyDescent="0.15">
      <c r="A3211" s="1"/>
      <c r="B3211" s="1"/>
      <c r="AM3211" s="1"/>
      <c r="AW3211" s="1"/>
      <c r="AX3211" s="1"/>
      <c r="AY3211" s="24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20"/>
      <c r="BQ3211" s="41"/>
      <c r="BR3211" s="41"/>
      <c r="BS3211" s="41"/>
      <c r="BT3211" s="41"/>
      <c r="BU3211" s="41"/>
      <c r="BV3211" s="41"/>
      <c r="BW3211" s="41"/>
      <c r="BX3211" s="41"/>
      <c r="BY3211" s="26"/>
      <c r="BZ3211" s="26"/>
      <c r="CA3211" s="26"/>
      <c r="CB3211" s="26"/>
      <c r="CC3211" s="26"/>
      <c r="CD3211" s="26"/>
      <c r="CE3211" s="26"/>
      <c r="CF3211" s="26"/>
      <c r="CG3211" s="26"/>
      <c r="CH3211" s="26"/>
      <c r="CI3211" s="26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</row>
    <row r="3212" spans="1:99" x14ac:dyDescent="0.15">
      <c r="A3212" s="1"/>
      <c r="B3212" s="1"/>
      <c r="AM3212" s="1"/>
      <c r="AW3212" s="1"/>
      <c r="AX3212" s="1"/>
      <c r="AY3212" s="24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20"/>
      <c r="BQ3212" s="41"/>
      <c r="BR3212" s="41"/>
      <c r="BS3212" s="41"/>
      <c r="BT3212" s="41"/>
      <c r="BU3212" s="41"/>
      <c r="BV3212" s="41"/>
      <c r="BW3212" s="41"/>
      <c r="BX3212" s="41"/>
      <c r="BY3212" s="26"/>
      <c r="BZ3212" s="26"/>
      <c r="CA3212" s="26"/>
      <c r="CB3212" s="26"/>
      <c r="CC3212" s="26"/>
      <c r="CD3212" s="26"/>
      <c r="CE3212" s="26"/>
      <c r="CF3212" s="26"/>
      <c r="CG3212" s="26"/>
      <c r="CH3212" s="26"/>
      <c r="CI3212" s="26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</row>
    <row r="3213" spans="1:99" x14ac:dyDescent="0.15">
      <c r="A3213" s="1"/>
      <c r="B3213" s="1"/>
      <c r="AM3213" s="1"/>
      <c r="AW3213" s="1"/>
      <c r="AX3213" s="1"/>
      <c r="AY3213" s="24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20"/>
      <c r="BQ3213" s="41"/>
      <c r="BR3213" s="41"/>
      <c r="BS3213" s="41"/>
      <c r="BT3213" s="41"/>
      <c r="BU3213" s="41"/>
      <c r="BV3213" s="41"/>
      <c r="BW3213" s="41"/>
      <c r="BX3213" s="41"/>
      <c r="BY3213" s="26"/>
      <c r="BZ3213" s="26"/>
      <c r="CA3213" s="26"/>
      <c r="CB3213" s="26"/>
      <c r="CC3213" s="26"/>
      <c r="CD3213" s="26"/>
      <c r="CE3213" s="26"/>
      <c r="CF3213" s="26"/>
      <c r="CG3213" s="26"/>
      <c r="CH3213" s="26"/>
      <c r="CI3213" s="26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</row>
    <row r="3214" spans="1:99" x14ac:dyDescent="0.15">
      <c r="A3214" s="1"/>
      <c r="B3214" s="1"/>
      <c r="AM3214" s="1"/>
      <c r="AW3214" s="1"/>
      <c r="AX3214" s="1"/>
      <c r="AY3214" s="24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20"/>
      <c r="BQ3214" s="41"/>
      <c r="BR3214" s="41"/>
      <c r="BS3214" s="41"/>
      <c r="BT3214" s="41"/>
      <c r="BU3214" s="41"/>
      <c r="BV3214" s="41"/>
      <c r="BW3214" s="41"/>
      <c r="BX3214" s="41"/>
      <c r="BY3214" s="26"/>
      <c r="BZ3214" s="26"/>
      <c r="CA3214" s="26"/>
      <c r="CB3214" s="26"/>
      <c r="CC3214" s="26"/>
      <c r="CD3214" s="26"/>
      <c r="CE3214" s="26"/>
      <c r="CF3214" s="26"/>
      <c r="CG3214" s="26"/>
      <c r="CH3214" s="26"/>
      <c r="CI3214" s="26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</row>
    <row r="3215" spans="1:99" x14ac:dyDescent="0.15">
      <c r="A3215" s="1"/>
      <c r="B3215" s="1"/>
      <c r="AM3215" s="1"/>
      <c r="AW3215" s="1"/>
      <c r="AX3215" s="1"/>
      <c r="AY3215" s="24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20"/>
      <c r="BQ3215" s="41"/>
      <c r="BR3215" s="41"/>
      <c r="BS3215" s="41"/>
      <c r="BT3215" s="41"/>
      <c r="BU3215" s="41"/>
      <c r="BV3215" s="41"/>
      <c r="BW3215" s="41"/>
      <c r="BX3215" s="41"/>
      <c r="BY3215" s="26"/>
      <c r="BZ3215" s="26"/>
      <c r="CA3215" s="26"/>
      <c r="CB3215" s="26"/>
      <c r="CC3215" s="26"/>
      <c r="CD3215" s="26"/>
      <c r="CE3215" s="26"/>
      <c r="CF3215" s="26"/>
      <c r="CG3215" s="26"/>
      <c r="CH3215" s="26"/>
      <c r="CI3215" s="26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</row>
    <row r="3216" spans="1:99" x14ac:dyDescent="0.15">
      <c r="A3216" s="1"/>
      <c r="B3216" s="1"/>
      <c r="AM3216" s="1"/>
      <c r="AW3216" s="1"/>
      <c r="AX3216" s="1"/>
      <c r="AY3216" s="24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20"/>
      <c r="BQ3216" s="41"/>
      <c r="BR3216" s="41"/>
      <c r="BS3216" s="41"/>
      <c r="BT3216" s="41"/>
      <c r="BU3216" s="41"/>
      <c r="BV3216" s="41"/>
      <c r="BW3216" s="41"/>
      <c r="BX3216" s="41"/>
      <c r="BY3216" s="26"/>
      <c r="BZ3216" s="26"/>
      <c r="CA3216" s="26"/>
      <c r="CB3216" s="26"/>
      <c r="CC3216" s="26"/>
      <c r="CD3216" s="26"/>
      <c r="CE3216" s="26"/>
      <c r="CF3216" s="26"/>
      <c r="CG3216" s="26"/>
      <c r="CH3216" s="26"/>
      <c r="CI3216" s="26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</row>
    <row r="3217" spans="1:99" x14ac:dyDescent="0.15">
      <c r="A3217" s="1"/>
      <c r="B3217" s="1"/>
      <c r="AM3217" s="1"/>
      <c r="AW3217" s="1"/>
      <c r="AX3217" s="1"/>
      <c r="AY3217" s="24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20"/>
      <c r="BQ3217" s="41"/>
      <c r="BR3217" s="41"/>
      <c r="BS3217" s="41"/>
      <c r="BT3217" s="41"/>
      <c r="BU3217" s="41"/>
      <c r="BV3217" s="41"/>
      <c r="BW3217" s="41"/>
      <c r="BX3217" s="41"/>
      <c r="BY3217" s="26"/>
      <c r="BZ3217" s="26"/>
      <c r="CA3217" s="26"/>
      <c r="CB3217" s="26"/>
      <c r="CC3217" s="26"/>
      <c r="CD3217" s="26"/>
      <c r="CE3217" s="26"/>
      <c r="CF3217" s="26"/>
      <c r="CG3217" s="26"/>
      <c r="CH3217" s="26"/>
      <c r="CI3217" s="26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</row>
    <row r="3218" spans="1:99" x14ac:dyDescent="0.15">
      <c r="A3218" s="1"/>
      <c r="B3218" s="1"/>
      <c r="AM3218" s="1"/>
      <c r="AW3218" s="1"/>
      <c r="AX3218" s="1"/>
      <c r="AY3218" s="24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20"/>
      <c r="BQ3218" s="41"/>
      <c r="BR3218" s="41"/>
      <c r="BS3218" s="41"/>
      <c r="BT3218" s="41"/>
      <c r="BU3218" s="41"/>
      <c r="BV3218" s="41"/>
      <c r="BW3218" s="41"/>
      <c r="BX3218" s="41"/>
      <c r="BY3218" s="26"/>
      <c r="BZ3218" s="26"/>
      <c r="CA3218" s="26"/>
      <c r="CB3218" s="26"/>
      <c r="CC3218" s="26"/>
      <c r="CD3218" s="26"/>
      <c r="CE3218" s="26"/>
      <c r="CF3218" s="26"/>
      <c r="CG3218" s="26"/>
      <c r="CH3218" s="26"/>
      <c r="CI3218" s="26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</row>
    <row r="3219" spans="1:99" x14ac:dyDescent="0.15">
      <c r="A3219" s="1"/>
      <c r="B3219" s="1"/>
      <c r="AM3219" s="1"/>
      <c r="AW3219" s="1"/>
      <c r="AX3219" s="1"/>
      <c r="AY3219" s="24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20"/>
      <c r="BQ3219" s="41"/>
      <c r="BR3219" s="41"/>
      <c r="BS3219" s="41"/>
      <c r="BT3219" s="41"/>
      <c r="BU3219" s="41"/>
      <c r="BV3219" s="41"/>
      <c r="BW3219" s="41"/>
      <c r="BX3219" s="41"/>
      <c r="BY3219" s="26"/>
      <c r="BZ3219" s="26"/>
      <c r="CA3219" s="26"/>
      <c r="CB3219" s="26"/>
      <c r="CC3219" s="26"/>
      <c r="CD3219" s="26"/>
      <c r="CE3219" s="26"/>
      <c r="CF3219" s="26"/>
      <c r="CG3219" s="26"/>
      <c r="CH3219" s="26"/>
      <c r="CI3219" s="26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</row>
    <row r="3220" spans="1:99" x14ac:dyDescent="0.15">
      <c r="A3220" s="1"/>
      <c r="B3220" s="1"/>
      <c r="AM3220" s="1"/>
      <c r="AW3220" s="1"/>
      <c r="AX3220" s="1"/>
      <c r="AY3220" s="24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20"/>
      <c r="BQ3220" s="41"/>
      <c r="BR3220" s="41"/>
      <c r="BS3220" s="41"/>
      <c r="BT3220" s="41"/>
      <c r="BU3220" s="41"/>
      <c r="BV3220" s="41"/>
      <c r="BW3220" s="41"/>
      <c r="BX3220" s="41"/>
      <c r="BY3220" s="26"/>
      <c r="BZ3220" s="26"/>
      <c r="CA3220" s="26"/>
      <c r="CB3220" s="26"/>
      <c r="CC3220" s="26"/>
      <c r="CD3220" s="26"/>
      <c r="CE3220" s="26"/>
      <c r="CF3220" s="26"/>
      <c r="CG3220" s="26"/>
      <c r="CH3220" s="26"/>
      <c r="CI3220" s="26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</row>
    <row r="3221" spans="1:99" x14ac:dyDescent="0.15">
      <c r="A3221" s="1"/>
      <c r="B3221" s="1"/>
      <c r="AM3221" s="1"/>
      <c r="AW3221" s="1"/>
      <c r="AX3221" s="1"/>
      <c r="AY3221" s="24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20"/>
      <c r="BQ3221" s="41"/>
      <c r="BR3221" s="41"/>
      <c r="BS3221" s="41"/>
      <c r="BT3221" s="41"/>
      <c r="BU3221" s="41"/>
      <c r="BV3221" s="41"/>
      <c r="BW3221" s="41"/>
      <c r="BX3221" s="41"/>
      <c r="BY3221" s="26"/>
      <c r="BZ3221" s="26"/>
      <c r="CA3221" s="26"/>
      <c r="CB3221" s="26"/>
      <c r="CC3221" s="26"/>
      <c r="CD3221" s="26"/>
      <c r="CE3221" s="26"/>
      <c r="CF3221" s="26"/>
      <c r="CG3221" s="26"/>
      <c r="CH3221" s="26"/>
      <c r="CI3221" s="26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</row>
    <row r="3222" spans="1:99" x14ac:dyDescent="0.15">
      <c r="A3222" s="1"/>
      <c r="B3222" s="1"/>
      <c r="AM3222" s="1"/>
      <c r="AW3222" s="1"/>
      <c r="AX3222" s="1"/>
      <c r="AY3222" s="24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20"/>
      <c r="BQ3222" s="41"/>
      <c r="BR3222" s="41"/>
      <c r="BS3222" s="41"/>
      <c r="BT3222" s="41"/>
      <c r="BU3222" s="41"/>
      <c r="BV3222" s="41"/>
      <c r="BW3222" s="41"/>
      <c r="BX3222" s="41"/>
      <c r="BY3222" s="26"/>
      <c r="BZ3222" s="26"/>
      <c r="CA3222" s="26"/>
      <c r="CB3222" s="26"/>
      <c r="CC3222" s="26"/>
      <c r="CD3222" s="26"/>
      <c r="CE3222" s="26"/>
      <c r="CF3222" s="26"/>
      <c r="CG3222" s="26"/>
      <c r="CH3222" s="26"/>
      <c r="CI3222" s="26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</row>
    <row r="3223" spans="1:99" x14ac:dyDescent="0.15">
      <c r="A3223" s="1"/>
      <c r="B3223" s="1"/>
      <c r="AM3223" s="1"/>
      <c r="AW3223" s="1"/>
      <c r="AX3223" s="1"/>
      <c r="AY3223" s="24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20"/>
      <c r="BQ3223" s="41"/>
      <c r="BR3223" s="41"/>
      <c r="BS3223" s="41"/>
      <c r="BT3223" s="41"/>
      <c r="BU3223" s="41"/>
      <c r="BV3223" s="41"/>
      <c r="BW3223" s="41"/>
      <c r="BX3223" s="41"/>
      <c r="BY3223" s="26"/>
      <c r="BZ3223" s="26"/>
      <c r="CA3223" s="26"/>
      <c r="CB3223" s="26"/>
      <c r="CC3223" s="26"/>
      <c r="CD3223" s="26"/>
      <c r="CE3223" s="26"/>
      <c r="CF3223" s="26"/>
      <c r="CG3223" s="26"/>
      <c r="CH3223" s="26"/>
      <c r="CI3223" s="26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</row>
    <row r="3224" spans="1:99" x14ac:dyDescent="0.15">
      <c r="A3224" s="1"/>
      <c r="B3224" s="1"/>
      <c r="AM3224" s="1"/>
      <c r="AW3224" s="1"/>
      <c r="AX3224" s="1"/>
      <c r="AY3224" s="24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20"/>
      <c r="BQ3224" s="41"/>
      <c r="BR3224" s="41"/>
      <c r="BS3224" s="41"/>
      <c r="BT3224" s="41"/>
      <c r="BU3224" s="41"/>
      <c r="BV3224" s="41"/>
      <c r="BW3224" s="41"/>
      <c r="BX3224" s="41"/>
      <c r="BY3224" s="26"/>
      <c r="BZ3224" s="26"/>
      <c r="CA3224" s="26"/>
      <c r="CB3224" s="26"/>
      <c r="CC3224" s="26"/>
      <c r="CD3224" s="26"/>
      <c r="CE3224" s="26"/>
      <c r="CF3224" s="26"/>
      <c r="CG3224" s="26"/>
      <c r="CH3224" s="26"/>
      <c r="CI3224" s="26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</row>
    <row r="3225" spans="1:99" x14ac:dyDescent="0.15">
      <c r="A3225" s="1"/>
      <c r="B3225" s="1"/>
      <c r="AM3225" s="1"/>
      <c r="AW3225" s="1"/>
      <c r="AX3225" s="1"/>
      <c r="AY3225" s="24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20"/>
      <c r="BQ3225" s="41"/>
      <c r="BR3225" s="41"/>
      <c r="BS3225" s="41"/>
      <c r="BT3225" s="41"/>
      <c r="BU3225" s="41"/>
      <c r="BV3225" s="41"/>
      <c r="BW3225" s="41"/>
      <c r="BX3225" s="41"/>
      <c r="BY3225" s="26"/>
      <c r="BZ3225" s="26"/>
      <c r="CA3225" s="26"/>
      <c r="CB3225" s="26"/>
      <c r="CC3225" s="26"/>
      <c r="CD3225" s="26"/>
      <c r="CE3225" s="26"/>
      <c r="CF3225" s="26"/>
      <c r="CG3225" s="26"/>
      <c r="CH3225" s="26"/>
      <c r="CI3225" s="26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</row>
    <row r="3226" spans="1:99" x14ac:dyDescent="0.15">
      <c r="A3226" s="1"/>
      <c r="B3226" s="1"/>
      <c r="AM3226" s="1"/>
      <c r="AW3226" s="1"/>
      <c r="AX3226" s="1"/>
      <c r="AY3226" s="24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20"/>
      <c r="BQ3226" s="41"/>
      <c r="BR3226" s="41"/>
      <c r="BS3226" s="41"/>
      <c r="BT3226" s="41"/>
      <c r="BU3226" s="41"/>
      <c r="BV3226" s="41"/>
      <c r="BW3226" s="41"/>
      <c r="BX3226" s="41"/>
      <c r="BY3226" s="26"/>
      <c r="BZ3226" s="26"/>
      <c r="CA3226" s="26"/>
      <c r="CB3226" s="26"/>
      <c r="CC3226" s="26"/>
      <c r="CD3226" s="26"/>
      <c r="CE3226" s="26"/>
      <c r="CF3226" s="26"/>
      <c r="CG3226" s="26"/>
      <c r="CH3226" s="26"/>
      <c r="CI3226" s="26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</row>
    <row r="3227" spans="1:99" x14ac:dyDescent="0.15">
      <c r="A3227" s="1"/>
      <c r="B3227" s="1"/>
      <c r="AM3227" s="1"/>
      <c r="AW3227" s="1"/>
      <c r="AX3227" s="1"/>
      <c r="AY3227" s="24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20"/>
      <c r="BQ3227" s="41"/>
      <c r="BR3227" s="41"/>
      <c r="BS3227" s="41"/>
      <c r="BT3227" s="41"/>
      <c r="BU3227" s="41"/>
      <c r="BV3227" s="41"/>
      <c r="BW3227" s="41"/>
      <c r="BX3227" s="41"/>
      <c r="BY3227" s="26"/>
      <c r="BZ3227" s="26"/>
      <c r="CA3227" s="26"/>
      <c r="CB3227" s="26"/>
      <c r="CC3227" s="26"/>
      <c r="CD3227" s="26"/>
      <c r="CE3227" s="26"/>
      <c r="CF3227" s="26"/>
      <c r="CG3227" s="26"/>
      <c r="CH3227" s="26"/>
      <c r="CI3227" s="26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</row>
    <row r="3228" spans="1:99" x14ac:dyDescent="0.15">
      <c r="A3228" s="1"/>
      <c r="B3228" s="1"/>
      <c r="AM3228" s="1"/>
      <c r="AW3228" s="1"/>
      <c r="AX3228" s="1"/>
      <c r="AY3228" s="24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20"/>
      <c r="BQ3228" s="41"/>
      <c r="BR3228" s="41"/>
      <c r="BS3228" s="41"/>
      <c r="BT3228" s="41"/>
      <c r="BU3228" s="41"/>
      <c r="BV3228" s="41"/>
      <c r="BW3228" s="41"/>
      <c r="BX3228" s="41"/>
      <c r="BY3228" s="26"/>
      <c r="BZ3228" s="26"/>
      <c r="CA3228" s="26"/>
      <c r="CB3228" s="26"/>
      <c r="CC3228" s="26"/>
      <c r="CD3228" s="26"/>
      <c r="CE3228" s="26"/>
      <c r="CF3228" s="26"/>
      <c r="CG3228" s="26"/>
      <c r="CH3228" s="26"/>
      <c r="CI3228" s="26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</row>
    <row r="3229" spans="1:99" x14ac:dyDescent="0.15">
      <c r="A3229" s="1"/>
      <c r="B3229" s="1"/>
      <c r="AM3229" s="1"/>
      <c r="AW3229" s="1"/>
      <c r="AX3229" s="1"/>
      <c r="AY3229" s="24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20"/>
      <c r="BQ3229" s="41"/>
      <c r="BR3229" s="41"/>
      <c r="BS3229" s="41"/>
      <c r="BT3229" s="41"/>
      <c r="BU3229" s="41"/>
      <c r="BV3229" s="41"/>
      <c r="BW3229" s="41"/>
      <c r="BX3229" s="41"/>
      <c r="BY3229" s="26"/>
      <c r="BZ3229" s="26"/>
      <c r="CA3229" s="26"/>
      <c r="CB3229" s="26"/>
      <c r="CC3229" s="26"/>
      <c r="CD3229" s="26"/>
      <c r="CE3229" s="26"/>
      <c r="CF3229" s="26"/>
      <c r="CG3229" s="26"/>
      <c r="CH3229" s="26"/>
      <c r="CI3229" s="26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</row>
    <row r="3230" spans="1:99" x14ac:dyDescent="0.15">
      <c r="A3230" s="1"/>
      <c r="B3230" s="1"/>
      <c r="AM3230" s="1"/>
      <c r="AW3230" s="1"/>
      <c r="AX3230" s="1"/>
      <c r="AY3230" s="24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20"/>
      <c r="BQ3230" s="41"/>
      <c r="BR3230" s="41"/>
      <c r="BS3230" s="41"/>
      <c r="BT3230" s="41"/>
      <c r="BU3230" s="41"/>
      <c r="BV3230" s="41"/>
      <c r="BW3230" s="41"/>
      <c r="BX3230" s="41"/>
      <c r="BY3230" s="26"/>
      <c r="BZ3230" s="26"/>
      <c r="CA3230" s="26"/>
      <c r="CB3230" s="26"/>
      <c r="CC3230" s="26"/>
      <c r="CD3230" s="26"/>
      <c r="CE3230" s="26"/>
      <c r="CF3230" s="26"/>
      <c r="CG3230" s="26"/>
      <c r="CH3230" s="26"/>
      <c r="CI3230" s="26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</row>
    <row r="3231" spans="1:99" x14ac:dyDescent="0.15">
      <c r="A3231" s="1"/>
      <c r="B3231" s="1"/>
      <c r="AM3231" s="1"/>
      <c r="AW3231" s="1"/>
      <c r="AX3231" s="1"/>
      <c r="AY3231" s="24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20"/>
      <c r="BQ3231" s="41"/>
      <c r="BR3231" s="41"/>
      <c r="BS3231" s="41"/>
      <c r="BT3231" s="41"/>
      <c r="BU3231" s="41"/>
      <c r="BV3231" s="41"/>
      <c r="BW3231" s="41"/>
      <c r="BX3231" s="41"/>
      <c r="BY3231" s="26"/>
      <c r="BZ3231" s="26"/>
      <c r="CA3231" s="26"/>
      <c r="CB3231" s="26"/>
      <c r="CC3231" s="26"/>
      <c r="CD3231" s="26"/>
      <c r="CE3231" s="26"/>
      <c r="CF3231" s="26"/>
      <c r="CG3231" s="26"/>
      <c r="CH3231" s="26"/>
      <c r="CI3231" s="26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</row>
    <row r="3232" spans="1:99" x14ac:dyDescent="0.15">
      <c r="A3232" s="1"/>
      <c r="B3232" s="1"/>
      <c r="AM3232" s="1"/>
      <c r="AW3232" s="1"/>
      <c r="AX3232" s="1"/>
      <c r="AY3232" s="24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20"/>
      <c r="BQ3232" s="41"/>
      <c r="BR3232" s="41"/>
      <c r="BS3232" s="41"/>
      <c r="BT3232" s="41"/>
      <c r="BU3232" s="41"/>
      <c r="BV3232" s="41"/>
      <c r="BW3232" s="41"/>
      <c r="BX3232" s="41"/>
      <c r="BY3232" s="26"/>
      <c r="BZ3232" s="26"/>
      <c r="CA3232" s="26"/>
      <c r="CB3232" s="26"/>
      <c r="CC3232" s="26"/>
      <c r="CD3232" s="26"/>
      <c r="CE3232" s="26"/>
      <c r="CF3232" s="26"/>
      <c r="CG3232" s="26"/>
      <c r="CH3232" s="26"/>
      <c r="CI3232" s="26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</row>
    <row r="3233" spans="1:99" x14ac:dyDescent="0.15">
      <c r="A3233" s="1"/>
      <c r="B3233" s="1"/>
      <c r="AM3233" s="1"/>
      <c r="AW3233" s="1"/>
      <c r="AX3233" s="1"/>
      <c r="AY3233" s="24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20"/>
      <c r="BQ3233" s="41"/>
      <c r="BR3233" s="41"/>
      <c r="BS3233" s="41"/>
      <c r="BT3233" s="41"/>
      <c r="BU3233" s="41"/>
      <c r="BV3233" s="41"/>
      <c r="BW3233" s="41"/>
      <c r="BX3233" s="41"/>
      <c r="BY3233" s="26"/>
      <c r="BZ3233" s="26"/>
      <c r="CA3233" s="26"/>
      <c r="CB3233" s="26"/>
      <c r="CC3233" s="26"/>
      <c r="CD3233" s="26"/>
      <c r="CE3233" s="26"/>
      <c r="CF3233" s="26"/>
      <c r="CG3233" s="26"/>
      <c r="CH3233" s="26"/>
      <c r="CI3233" s="26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</row>
    <row r="3234" spans="1:99" x14ac:dyDescent="0.15">
      <c r="A3234" s="1"/>
      <c r="B3234" s="1"/>
      <c r="AM3234" s="1"/>
      <c r="AW3234" s="1"/>
      <c r="AX3234" s="1"/>
      <c r="AY3234" s="24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20"/>
      <c r="BQ3234" s="41"/>
      <c r="BR3234" s="41"/>
      <c r="BS3234" s="41"/>
      <c r="BT3234" s="41"/>
      <c r="BU3234" s="41"/>
      <c r="BV3234" s="41"/>
      <c r="BW3234" s="41"/>
      <c r="BX3234" s="41"/>
      <c r="BY3234" s="26"/>
      <c r="BZ3234" s="26"/>
      <c r="CA3234" s="26"/>
      <c r="CB3234" s="26"/>
      <c r="CC3234" s="26"/>
      <c r="CD3234" s="26"/>
      <c r="CE3234" s="26"/>
      <c r="CF3234" s="26"/>
      <c r="CG3234" s="26"/>
      <c r="CH3234" s="26"/>
      <c r="CI3234" s="26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</row>
    <row r="3235" spans="1:99" x14ac:dyDescent="0.15">
      <c r="A3235" s="1"/>
      <c r="B3235" s="1"/>
      <c r="AM3235" s="1"/>
      <c r="AW3235" s="1"/>
      <c r="AX3235" s="1"/>
      <c r="AY3235" s="24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20"/>
      <c r="BQ3235" s="41"/>
      <c r="BR3235" s="41"/>
      <c r="BS3235" s="41"/>
      <c r="BT3235" s="41"/>
      <c r="BU3235" s="41"/>
      <c r="BV3235" s="41"/>
      <c r="BW3235" s="41"/>
      <c r="BX3235" s="41"/>
      <c r="BY3235" s="26"/>
      <c r="BZ3235" s="26"/>
      <c r="CA3235" s="26"/>
      <c r="CB3235" s="26"/>
      <c r="CC3235" s="26"/>
      <c r="CD3235" s="26"/>
      <c r="CE3235" s="26"/>
      <c r="CF3235" s="26"/>
      <c r="CG3235" s="26"/>
      <c r="CH3235" s="26"/>
      <c r="CI3235" s="26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</row>
    <row r="3236" spans="1:99" x14ac:dyDescent="0.15">
      <c r="A3236" s="1"/>
      <c r="B3236" s="1"/>
      <c r="AM3236" s="1"/>
      <c r="AW3236" s="1"/>
      <c r="AX3236" s="1"/>
      <c r="AY3236" s="24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20"/>
      <c r="BQ3236" s="41"/>
      <c r="BR3236" s="41"/>
      <c r="BS3236" s="41"/>
      <c r="BT3236" s="41"/>
      <c r="BU3236" s="41"/>
      <c r="BV3236" s="41"/>
      <c r="BW3236" s="41"/>
      <c r="BX3236" s="41"/>
      <c r="BY3236" s="26"/>
      <c r="BZ3236" s="26"/>
      <c r="CA3236" s="26"/>
      <c r="CB3236" s="26"/>
      <c r="CC3236" s="26"/>
      <c r="CD3236" s="26"/>
      <c r="CE3236" s="26"/>
      <c r="CF3236" s="26"/>
      <c r="CG3236" s="26"/>
      <c r="CH3236" s="26"/>
      <c r="CI3236" s="26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</row>
    <row r="3237" spans="1:99" x14ac:dyDescent="0.15">
      <c r="A3237" s="1"/>
      <c r="B3237" s="1"/>
      <c r="AM3237" s="1"/>
      <c r="AW3237" s="1"/>
      <c r="AX3237" s="1"/>
      <c r="AY3237" s="24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20"/>
      <c r="BQ3237" s="41"/>
      <c r="BR3237" s="41"/>
      <c r="BS3237" s="41"/>
      <c r="BT3237" s="41"/>
      <c r="BU3237" s="41"/>
      <c r="BV3237" s="41"/>
      <c r="BW3237" s="41"/>
      <c r="BX3237" s="41"/>
      <c r="BY3237" s="26"/>
      <c r="BZ3237" s="26"/>
      <c r="CA3237" s="26"/>
      <c r="CB3237" s="26"/>
      <c r="CC3237" s="26"/>
      <c r="CD3237" s="26"/>
      <c r="CE3237" s="26"/>
      <c r="CF3237" s="26"/>
      <c r="CG3237" s="26"/>
      <c r="CH3237" s="26"/>
      <c r="CI3237" s="26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</row>
    <row r="3238" spans="1:99" x14ac:dyDescent="0.15">
      <c r="A3238" s="1"/>
      <c r="B3238" s="1"/>
      <c r="AM3238" s="1"/>
      <c r="AW3238" s="1"/>
      <c r="AX3238" s="1"/>
      <c r="AY3238" s="24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20"/>
      <c r="BQ3238" s="41"/>
      <c r="BR3238" s="41"/>
      <c r="BS3238" s="41"/>
      <c r="BT3238" s="41"/>
      <c r="BU3238" s="41"/>
      <c r="BV3238" s="41"/>
      <c r="BW3238" s="41"/>
      <c r="BX3238" s="41"/>
      <c r="BY3238" s="26"/>
      <c r="BZ3238" s="26"/>
      <c r="CA3238" s="26"/>
      <c r="CB3238" s="26"/>
      <c r="CC3238" s="26"/>
      <c r="CD3238" s="26"/>
      <c r="CE3238" s="26"/>
      <c r="CF3238" s="26"/>
      <c r="CG3238" s="26"/>
      <c r="CH3238" s="26"/>
      <c r="CI3238" s="26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</row>
    <row r="3239" spans="1:99" x14ac:dyDescent="0.15">
      <c r="A3239" s="1"/>
      <c r="B3239" s="1"/>
      <c r="AM3239" s="1"/>
      <c r="AW3239" s="1"/>
      <c r="AX3239" s="1"/>
      <c r="AY3239" s="24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20"/>
      <c r="BQ3239" s="41"/>
      <c r="BR3239" s="41"/>
      <c r="BS3239" s="41"/>
      <c r="BT3239" s="41"/>
      <c r="BU3239" s="41"/>
      <c r="BV3239" s="41"/>
      <c r="BW3239" s="41"/>
      <c r="BX3239" s="41"/>
      <c r="BY3239" s="26"/>
      <c r="BZ3239" s="26"/>
      <c r="CA3239" s="26"/>
      <c r="CB3239" s="26"/>
      <c r="CC3239" s="26"/>
      <c r="CD3239" s="26"/>
      <c r="CE3239" s="26"/>
      <c r="CF3239" s="26"/>
      <c r="CG3239" s="26"/>
      <c r="CH3239" s="26"/>
      <c r="CI3239" s="26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</row>
    <row r="3240" spans="1:99" x14ac:dyDescent="0.15">
      <c r="A3240" s="1"/>
      <c r="B3240" s="1"/>
      <c r="AM3240" s="1"/>
      <c r="AW3240" s="1"/>
      <c r="AX3240" s="1"/>
      <c r="AY3240" s="24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20"/>
      <c r="BQ3240" s="41"/>
      <c r="BR3240" s="41"/>
      <c r="BS3240" s="41"/>
      <c r="BT3240" s="41"/>
      <c r="BU3240" s="41"/>
      <c r="BV3240" s="41"/>
      <c r="BW3240" s="41"/>
      <c r="BX3240" s="41"/>
      <c r="BY3240" s="26"/>
      <c r="BZ3240" s="26"/>
      <c r="CA3240" s="26"/>
      <c r="CB3240" s="26"/>
      <c r="CC3240" s="26"/>
      <c r="CD3240" s="26"/>
      <c r="CE3240" s="26"/>
      <c r="CF3240" s="26"/>
      <c r="CG3240" s="26"/>
      <c r="CH3240" s="26"/>
      <c r="CI3240" s="26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</row>
    <row r="3241" spans="1:99" x14ac:dyDescent="0.15">
      <c r="A3241" s="1"/>
      <c r="B3241" s="1"/>
      <c r="AM3241" s="1"/>
      <c r="AW3241" s="1"/>
      <c r="AX3241" s="1"/>
      <c r="AY3241" s="24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20"/>
      <c r="BQ3241" s="41"/>
      <c r="BR3241" s="41"/>
      <c r="BS3241" s="41"/>
      <c r="BT3241" s="41"/>
      <c r="BU3241" s="41"/>
      <c r="BV3241" s="41"/>
      <c r="BW3241" s="41"/>
      <c r="BX3241" s="41"/>
      <c r="BY3241" s="26"/>
      <c r="BZ3241" s="26"/>
      <c r="CA3241" s="26"/>
      <c r="CB3241" s="26"/>
      <c r="CC3241" s="26"/>
      <c r="CD3241" s="26"/>
      <c r="CE3241" s="26"/>
      <c r="CF3241" s="26"/>
      <c r="CG3241" s="26"/>
      <c r="CH3241" s="26"/>
      <c r="CI3241" s="26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</row>
    <row r="3242" spans="1:99" x14ac:dyDescent="0.15">
      <c r="A3242" s="1"/>
      <c r="B3242" s="1"/>
      <c r="AM3242" s="1"/>
      <c r="AW3242" s="1"/>
      <c r="AX3242" s="1"/>
      <c r="AY3242" s="24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20"/>
      <c r="BQ3242" s="41"/>
      <c r="BR3242" s="41"/>
      <c r="BS3242" s="41"/>
      <c r="BT3242" s="41"/>
      <c r="BU3242" s="41"/>
      <c r="BV3242" s="41"/>
      <c r="BW3242" s="41"/>
      <c r="BX3242" s="41"/>
      <c r="BY3242" s="26"/>
      <c r="BZ3242" s="26"/>
      <c r="CA3242" s="26"/>
      <c r="CB3242" s="26"/>
      <c r="CC3242" s="26"/>
      <c r="CD3242" s="26"/>
      <c r="CE3242" s="26"/>
      <c r="CF3242" s="26"/>
      <c r="CG3242" s="26"/>
      <c r="CH3242" s="26"/>
      <c r="CI3242" s="26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</row>
    <row r="3243" spans="1:99" x14ac:dyDescent="0.15">
      <c r="A3243" s="1"/>
      <c r="B3243" s="1"/>
      <c r="AM3243" s="1"/>
      <c r="AW3243" s="1"/>
      <c r="AX3243" s="1"/>
      <c r="AY3243" s="24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20"/>
      <c r="BQ3243" s="41"/>
      <c r="BR3243" s="41"/>
      <c r="BS3243" s="41"/>
      <c r="BT3243" s="41"/>
      <c r="BU3243" s="41"/>
      <c r="BV3243" s="41"/>
      <c r="BW3243" s="41"/>
      <c r="BX3243" s="41"/>
      <c r="BY3243" s="26"/>
      <c r="BZ3243" s="26"/>
      <c r="CA3243" s="26"/>
      <c r="CB3243" s="26"/>
      <c r="CC3243" s="26"/>
      <c r="CD3243" s="26"/>
      <c r="CE3243" s="26"/>
      <c r="CF3243" s="26"/>
      <c r="CG3243" s="26"/>
      <c r="CH3243" s="26"/>
      <c r="CI3243" s="26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</row>
    <row r="3244" spans="1:99" x14ac:dyDescent="0.15">
      <c r="A3244" s="1"/>
      <c r="B3244" s="1"/>
      <c r="AM3244" s="1"/>
      <c r="AW3244" s="1"/>
      <c r="AX3244" s="1"/>
      <c r="AY3244" s="24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20"/>
      <c r="BQ3244" s="41"/>
      <c r="BR3244" s="41"/>
      <c r="BS3244" s="41"/>
      <c r="BT3244" s="41"/>
      <c r="BU3244" s="41"/>
      <c r="BV3244" s="41"/>
      <c r="BW3244" s="41"/>
      <c r="BX3244" s="41"/>
      <c r="BY3244" s="26"/>
      <c r="BZ3244" s="26"/>
      <c r="CA3244" s="26"/>
      <c r="CB3244" s="26"/>
      <c r="CC3244" s="26"/>
      <c r="CD3244" s="26"/>
      <c r="CE3244" s="26"/>
      <c r="CF3244" s="26"/>
      <c r="CG3244" s="26"/>
      <c r="CH3244" s="26"/>
      <c r="CI3244" s="26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</row>
    <row r="3245" spans="1:99" x14ac:dyDescent="0.15">
      <c r="A3245" s="1"/>
      <c r="B3245" s="1"/>
      <c r="AM3245" s="1"/>
      <c r="AW3245" s="1"/>
      <c r="AX3245" s="1"/>
      <c r="AY3245" s="24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20"/>
      <c r="BQ3245" s="41"/>
      <c r="BR3245" s="41"/>
      <c r="BS3245" s="41"/>
      <c r="BT3245" s="41"/>
      <c r="BU3245" s="41"/>
      <c r="BV3245" s="41"/>
      <c r="BW3245" s="41"/>
      <c r="BX3245" s="41"/>
      <c r="BY3245" s="26"/>
      <c r="BZ3245" s="26"/>
      <c r="CA3245" s="26"/>
      <c r="CB3245" s="26"/>
      <c r="CC3245" s="26"/>
      <c r="CD3245" s="26"/>
      <c r="CE3245" s="26"/>
      <c r="CF3245" s="26"/>
      <c r="CG3245" s="26"/>
      <c r="CH3245" s="26"/>
      <c r="CI3245" s="26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</row>
    <row r="3246" spans="1:99" x14ac:dyDescent="0.15">
      <c r="A3246" s="1"/>
      <c r="B3246" s="1"/>
      <c r="AM3246" s="1"/>
      <c r="AW3246" s="1"/>
      <c r="AX3246" s="1"/>
      <c r="AY3246" s="24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20"/>
      <c r="BQ3246" s="41"/>
      <c r="BR3246" s="41"/>
      <c r="BS3246" s="41"/>
      <c r="BT3246" s="41"/>
      <c r="BU3246" s="41"/>
      <c r="BV3246" s="41"/>
      <c r="BW3246" s="41"/>
      <c r="BX3246" s="41"/>
      <c r="BY3246" s="26"/>
      <c r="BZ3246" s="26"/>
      <c r="CA3246" s="26"/>
      <c r="CB3246" s="26"/>
      <c r="CC3246" s="26"/>
      <c r="CD3246" s="26"/>
      <c r="CE3246" s="26"/>
      <c r="CF3246" s="26"/>
      <c r="CG3246" s="26"/>
      <c r="CH3246" s="26"/>
      <c r="CI3246" s="26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</row>
    <row r="3247" spans="1:99" x14ac:dyDescent="0.15">
      <c r="A3247" s="1"/>
      <c r="B3247" s="1"/>
      <c r="AM3247" s="1"/>
      <c r="AW3247" s="1"/>
      <c r="AX3247" s="1"/>
      <c r="AY3247" s="24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20"/>
      <c r="BQ3247" s="41"/>
      <c r="BR3247" s="41"/>
      <c r="BS3247" s="41"/>
      <c r="BT3247" s="41"/>
      <c r="BU3247" s="41"/>
      <c r="BV3247" s="41"/>
      <c r="BW3247" s="41"/>
      <c r="BX3247" s="41"/>
      <c r="BY3247" s="26"/>
      <c r="BZ3247" s="26"/>
      <c r="CA3247" s="26"/>
      <c r="CB3247" s="26"/>
      <c r="CC3247" s="26"/>
      <c r="CD3247" s="26"/>
      <c r="CE3247" s="26"/>
      <c r="CF3247" s="26"/>
      <c r="CG3247" s="26"/>
      <c r="CH3247" s="26"/>
      <c r="CI3247" s="26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</row>
    <row r="3248" spans="1:99" x14ac:dyDescent="0.15">
      <c r="A3248" s="1"/>
      <c r="B3248" s="1"/>
      <c r="AM3248" s="1"/>
      <c r="AW3248" s="1"/>
      <c r="AX3248" s="1"/>
      <c r="AY3248" s="24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20"/>
      <c r="BQ3248" s="41"/>
      <c r="BR3248" s="41"/>
      <c r="BS3248" s="41"/>
      <c r="BT3248" s="41"/>
      <c r="BU3248" s="41"/>
      <c r="BV3248" s="41"/>
      <c r="BW3248" s="41"/>
      <c r="BX3248" s="41"/>
      <c r="BY3248" s="26"/>
      <c r="BZ3248" s="26"/>
      <c r="CA3248" s="26"/>
      <c r="CB3248" s="26"/>
      <c r="CC3248" s="26"/>
      <c r="CD3248" s="26"/>
      <c r="CE3248" s="26"/>
      <c r="CF3248" s="26"/>
      <c r="CG3248" s="26"/>
      <c r="CH3248" s="26"/>
      <c r="CI3248" s="26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</row>
    <row r="3249" spans="1:99" x14ac:dyDescent="0.15">
      <c r="A3249" s="1"/>
      <c r="B3249" s="1"/>
      <c r="AM3249" s="1"/>
      <c r="AW3249" s="1"/>
      <c r="AX3249" s="1"/>
      <c r="AY3249" s="24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20"/>
      <c r="BQ3249" s="41"/>
      <c r="BR3249" s="41"/>
      <c r="BS3249" s="41"/>
      <c r="BT3249" s="41"/>
      <c r="BU3249" s="41"/>
      <c r="BV3249" s="41"/>
      <c r="BW3249" s="41"/>
      <c r="BX3249" s="41"/>
      <c r="BY3249" s="26"/>
      <c r="BZ3249" s="26"/>
      <c r="CA3249" s="26"/>
      <c r="CB3249" s="26"/>
      <c r="CC3249" s="26"/>
      <c r="CD3249" s="26"/>
      <c r="CE3249" s="26"/>
      <c r="CF3249" s="26"/>
      <c r="CG3249" s="26"/>
      <c r="CH3249" s="26"/>
      <c r="CI3249" s="26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</row>
    <row r="3250" spans="1:99" x14ac:dyDescent="0.15">
      <c r="A3250" s="1"/>
      <c r="B3250" s="1"/>
      <c r="AM3250" s="1"/>
      <c r="AW3250" s="1"/>
      <c r="AX3250" s="1"/>
      <c r="AY3250" s="24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20"/>
      <c r="BQ3250" s="41"/>
      <c r="BR3250" s="41"/>
      <c r="BS3250" s="41"/>
      <c r="BT3250" s="41"/>
      <c r="BU3250" s="41"/>
      <c r="BV3250" s="41"/>
      <c r="BW3250" s="41"/>
      <c r="BX3250" s="41"/>
      <c r="BY3250" s="26"/>
      <c r="BZ3250" s="26"/>
      <c r="CA3250" s="26"/>
      <c r="CB3250" s="26"/>
      <c r="CC3250" s="26"/>
      <c r="CD3250" s="26"/>
      <c r="CE3250" s="26"/>
      <c r="CF3250" s="26"/>
      <c r="CG3250" s="26"/>
      <c r="CH3250" s="26"/>
      <c r="CI3250" s="26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</row>
    <row r="3251" spans="1:99" x14ac:dyDescent="0.15">
      <c r="A3251" s="1"/>
      <c r="B3251" s="1"/>
      <c r="AM3251" s="1"/>
      <c r="AW3251" s="1"/>
      <c r="AX3251" s="1"/>
      <c r="AY3251" s="24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20"/>
      <c r="BQ3251" s="41"/>
      <c r="BR3251" s="41"/>
      <c r="BS3251" s="41"/>
      <c r="BT3251" s="41"/>
      <c r="BU3251" s="41"/>
      <c r="BV3251" s="41"/>
      <c r="BW3251" s="41"/>
      <c r="BX3251" s="41"/>
      <c r="BY3251" s="26"/>
      <c r="BZ3251" s="26"/>
      <c r="CA3251" s="26"/>
      <c r="CB3251" s="26"/>
      <c r="CC3251" s="26"/>
      <c r="CD3251" s="26"/>
      <c r="CE3251" s="26"/>
      <c r="CF3251" s="26"/>
      <c r="CG3251" s="26"/>
      <c r="CH3251" s="26"/>
      <c r="CI3251" s="26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</row>
    <row r="3252" spans="1:99" x14ac:dyDescent="0.15">
      <c r="A3252" s="1"/>
      <c r="B3252" s="1"/>
      <c r="AM3252" s="1"/>
      <c r="AW3252" s="1"/>
      <c r="AX3252" s="1"/>
      <c r="AY3252" s="24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20"/>
      <c r="BQ3252" s="41"/>
      <c r="BR3252" s="41"/>
      <c r="BS3252" s="41"/>
      <c r="BT3252" s="41"/>
      <c r="BU3252" s="41"/>
      <c r="BV3252" s="41"/>
      <c r="BW3252" s="41"/>
      <c r="BX3252" s="41"/>
      <c r="BY3252" s="26"/>
      <c r="BZ3252" s="26"/>
      <c r="CA3252" s="26"/>
      <c r="CB3252" s="26"/>
      <c r="CC3252" s="26"/>
      <c r="CD3252" s="26"/>
      <c r="CE3252" s="26"/>
      <c r="CF3252" s="26"/>
      <c r="CG3252" s="26"/>
      <c r="CH3252" s="26"/>
      <c r="CI3252" s="26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</row>
    <row r="3253" spans="1:99" x14ac:dyDescent="0.15">
      <c r="A3253" s="1"/>
      <c r="B3253" s="1"/>
      <c r="AM3253" s="1"/>
      <c r="AW3253" s="1"/>
      <c r="AX3253" s="1"/>
      <c r="AY3253" s="24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20"/>
      <c r="BQ3253" s="41"/>
      <c r="BR3253" s="41"/>
      <c r="BS3253" s="41"/>
      <c r="BT3253" s="41"/>
      <c r="BU3253" s="41"/>
      <c r="BV3253" s="41"/>
      <c r="BW3253" s="41"/>
      <c r="BX3253" s="41"/>
      <c r="BY3253" s="26"/>
      <c r="BZ3253" s="26"/>
      <c r="CA3253" s="26"/>
      <c r="CB3253" s="26"/>
      <c r="CC3253" s="26"/>
      <c r="CD3253" s="26"/>
      <c r="CE3253" s="26"/>
      <c r="CF3253" s="26"/>
      <c r="CG3253" s="26"/>
      <c r="CH3253" s="26"/>
      <c r="CI3253" s="26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</row>
    <row r="3254" spans="1:99" x14ac:dyDescent="0.15">
      <c r="A3254" s="1"/>
      <c r="B3254" s="1"/>
      <c r="AM3254" s="1"/>
      <c r="AW3254" s="1"/>
      <c r="AX3254" s="1"/>
      <c r="AY3254" s="24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20"/>
      <c r="BQ3254" s="41"/>
      <c r="BR3254" s="41"/>
      <c r="BS3254" s="41"/>
      <c r="BT3254" s="41"/>
      <c r="BU3254" s="41"/>
      <c r="BV3254" s="41"/>
      <c r="BW3254" s="41"/>
      <c r="BX3254" s="41"/>
      <c r="BY3254" s="26"/>
      <c r="BZ3254" s="26"/>
      <c r="CA3254" s="26"/>
      <c r="CB3254" s="26"/>
      <c r="CC3254" s="26"/>
      <c r="CD3254" s="26"/>
      <c r="CE3254" s="26"/>
      <c r="CF3254" s="26"/>
      <c r="CG3254" s="26"/>
      <c r="CH3254" s="26"/>
      <c r="CI3254" s="26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</row>
    <row r="3255" spans="1:99" x14ac:dyDescent="0.15">
      <c r="A3255" s="1"/>
      <c r="B3255" s="1"/>
      <c r="AM3255" s="1"/>
      <c r="AW3255" s="1"/>
      <c r="AX3255" s="1"/>
      <c r="AY3255" s="24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20"/>
      <c r="BQ3255" s="41"/>
      <c r="BR3255" s="41"/>
      <c r="BS3255" s="41"/>
      <c r="BT3255" s="41"/>
      <c r="BU3255" s="41"/>
      <c r="BV3255" s="41"/>
      <c r="BW3255" s="41"/>
      <c r="BX3255" s="41"/>
      <c r="BY3255" s="26"/>
      <c r="BZ3255" s="26"/>
      <c r="CA3255" s="26"/>
      <c r="CB3255" s="26"/>
      <c r="CC3255" s="26"/>
      <c r="CD3255" s="26"/>
      <c r="CE3255" s="26"/>
      <c r="CF3255" s="26"/>
      <c r="CG3255" s="26"/>
      <c r="CH3255" s="26"/>
      <c r="CI3255" s="26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</row>
    <row r="3256" spans="1:99" x14ac:dyDescent="0.15">
      <c r="A3256" s="1"/>
      <c r="B3256" s="1"/>
      <c r="AM3256" s="1"/>
      <c r="AW3256" s="1"/>
      <c r="AX3256" s="1"/>
      <c r="AY3256" s="24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20"/>
      <c r="BQ3256" s="41"/>
      <c r="BR3256" s="41"/>
      <c r="BS3256" s="41"/>
      <c r="BT3256" s="41"/>
      <c r="BU3256" s="41"/>
      <c r="BV3256" s="41"/>
      <c r="BW3256" s="41"/>
      <c r="BX3256" s="41"/>
      <c r="BY3256" s="26"/>
      <c r="BZ3256" s="26"/>
      <c r="CA3256" s="26"/>
      <c r="CB3256" s="26"/>
      <c r="CC3256" s="26"/>
      <c r="CD3256" s="26"/>
      <c r="CE3256" s="26"/>
      <c r="CF3256" s="26"/>
      <c r="CG3256" s="26"/>
      <c r="CH3256" s="26"/>
      <c r="CI3256" s="26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</row>
    <row r="3257" spans="1:99" x14ac:dyDescent="0.15">
      <c r="A3257" s="1"/>
      <c r="B3257" s="1"/>
      <c r="AM3257" s="1"/>
      <c r="AW3257" s="1"/>
      <c r="AX3257" s="1"/>
      <c r="AY3257" s="24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20"/>
      <c r="BQ3257" s="41"/>
      <c r="BR3257" s="41"/>
      <c r="BS3257" s="41"/>
      <c r="BT3257" s="41"/>
      <c r="BU3257" s="41"/>
      <c r="BV3257" s="41"/>
      <c r="BW3257" s="41"/>
      <c r="BX3257" s="41"/>
      <c r="BY3257" s="26"/>
      <c r="BZ3257" s="26"/>
      <c r="CA3257" s="26"/>
      <c r="CB3257" s="26"/>
      <c r="CC3257" s="26"/>
      <c r="CD3257" s="26"/>
      <c r="CE3257" s="26"/>
      <c r="CF3257" s="26"/>
      <c r="CG3257" s="26"/>
      <c r="CH3257" s="26"/>
      <c r="CI3257" s="26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</row>
    <row r="3258" spans="1:99" x14ac:dyDescent="0.15">
      <c r="A3258" s="1"/>
      <c r="B3258" s="1"/>
      <c r="AM3258" s="1"/>
      <c r="AW3258" s="1"/>
      <c r="AX3258" s="1"/>
      <c r="AY3258" s="24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20"/>
      <c r="BQ3258" s="41"/>
      <c r="BR3258" s="41"/>
      <c r="BS3258" s="41"/>
      <c r="BT3258" s="41"/>
      <c r="BU3258" s="41"/>
      <c r="BV3258" s="41"/>
      <c r="BW3258" s="41"/>
      <c r="BX3258" s="41"/>
      <c r="BY3258" s="26"/>
      <c r="BZ3258" s="26"/>
      <c r="CA3258" s="26"/>
      <c r="CB3258" s="26"/>
      <c r="CC3258" s="26"/>
      <c r="CD3258" s="26"/>
      <c r="CE3258" s="26"/>
      <c r="CF3258" s="26"/>
      <c r="CG3258" s="26"/>
      <c r="CH3258" s="26"/>
      <c r="CI3258" s="26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</row>
    <row r="3259" spans="1:99" x14ac:dyDescent="0.15">
      <c r="A3259" s="1"/>
      <c r="B3259" s="1"/>
      <c r="AM3259" s="1"/>
      <c r="AW3259" s="1"/>
      <c r="AX3259" s="1"/>
      <c r="AY3259" s="24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20"/>
      <c r="BQ3259" s="41"/>
      <c r="BR3259" s="41"/>
      <c r="BS3259" s="41"/>
      <c r="BT3259" s="41"/>
      <c r="BU3259" s="41"/>
      <c r="BV3259" s="41"/>
      <c r="BW3259" s="41"/>
      <c r="BX3259" s="41"/>
      <c r="BY3259" s="26"/>
      <c r="BZ3259" s="26"/>
      <c r="CA3259" s="26"/>
      <c r="CB3259" s="26"/>
      <c r="CC3259" s="26"/>
      <c r="CD3259" s="26"/>
      <c r="CE3259" s="26"/>
      <c r="CF3259" s="26"/>
      <c r="CG3259" s="26"/>
      <c r="CH3259" s="26"/>
      <c r="CI3259" s="26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</row>
    <row r="3260" spans="1:99" x14ac:dyDescent="0.15">
      <c r="A3260" s="1"/>
      <c r="B3260" s="1"/>
      <c r="AM3260" s="1"/>
      <c r="AW3260" s="1"/>
      <c r="AX3260" s="1"/>
      <c r="AY3260" s="24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20"/>
      <c r="BQ3260" s="41"/>
      <c r="BR3260" s="41"/>
      <c r="BS3260" s="41"/>
      <c r="BT3260" s="41"/>
      <c r="BU3260" s="41"/>
      <c r="BV3260" s="41"/>
      <c r="BW3260" s="41"/>
      <c r="BX3260" s="41"/>
      <c r="BY3260" s="26"/>
      <c r="BZ3260" s="26"/>
      <c r="CA3260" s="26"/>
      <c r="CB3260" s="26"/>
      <c r="CC3260" s="26"/>
      <c r="CD3260" s="26"/>
      <c r="CE3260" s="26"/>
      <c r="CF3260" s="26"/>
      <c r="CG3260" s="26"/>
      <c r="CH3260" s="26"/>
      <c r="CI3260" s="26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</row>
    <row r="3261" spans="1:99" x14ac:dyDescent="0.15">
      <c r="A3261" s="1"/>
      <c r="B3261" s="1"/>
      <c r="AM3261" s="1"/>
      <c r="AW3261" s="1"/>
      <c r="AX3261" s="1"/>
      <c r="AY3261" s="24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20"/>
      <c r="BQ3261" s="41"/>
      <c r="BR3261" s="41"/>
      <c r="BS3261" s="41"/>
      <c r="BT3261" s="41"/>
      <c r="BU3261" s="41"/>
      <c r="BV3261" s="41"/>
      <c r="BW3261" s="41"/>
      <c r="BX3261" s="41"/>
      <c r="BY3261" s="26"/>
      <c r="BZ3261" s="26"/>
      <c r="CA3261" s="26"/>
      <c r="CB3261" s="26"/>
      <c r="CC3261" s="26"/>
      <c r="CD3261" s="26"/>
      <c r="CE3261" s="26"/>
      <c r="CF3261" s="26"/>
      <c r="CG3261" s="26"/>
      <c r="CH3261" s="26"/>
      <c r="CI3261" s="26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</row>
    <row r="3262" spans="1:99" x14ac:dyDescent="0.15">
      <c r="A3262" s="1"/>
      <c r="B3262" s="1"/>
      <c r="AM3262" s="1"/>
      <c r="AW3262" s="1"/>
      <c r="AX3262" s="1"/>
      <c r="AY3262" s="24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20"/>
      <c r="BQ3262" s="41"/>
      <c r="BR3262" s="41"/>
      <c r="BS3262" s="41"/>
      <c r="BT3262" s="41"/>
      <c r="BU3262" s="41"/>
      <c r="BV3262" s="41"/>
      <c r="BW3262" s="41"/>
      <c r="BX3262" s="41"/>
      <c r="BY3262" s="26"/>
      <c r="BZ3262" s="26"/>
      <c r="CA3262" s="26"/>
      <c r="CB3262" s="26"/>
      <c r="CC3262" s="26"/>
      <c r="CD3262" s="26"/>
      <c r="CE3262" s="26"/>
      <c r="CF3262" s="26"/>
      <c r="CG3262" s="26"/>
      <c r="CH3262" s="26"/>
      <c r="CI3262" s="26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</row>
    <row r="3263" spans="1:99" x14ac:dyDescent="0.15">
      <c r="A3263" s="1"/>
      <c r="B3263" s="1"/>
      <c r="AM3263" s="1"/>
      <c r="AW3263" s="1"/>
      <c r="AX3263" s="1"/>
      <c r="AY3263" s="24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20"/>
      <c r="BQ3263" s="41"/>
      <c r="BR3263" s="41"/>
      <c r="BS3263" s="41"/>
      <c r="BT3263" s="41"/>
      <c r="BU3263" s="41"/>
      <c r="BV3263" s="41"/>
      <c r="BW3263" s="41"/>
      <c r="BX3263" s="41"/>
      <c r="BY3263" s="26"/>
      <c r="BZ3263" s="26"/>
      <c r="CA3263" s="26"/>
      <c r="CB3263" s="26"/>
      <c r="CC3263" s="26"/>
      <c r="CD3263" s="26"/>
      <c r="CE3263" s="26"/>
      <c r="CF3263" s="26"/>
      <c r="CG3263" s="26"/>
      <c r="CH3263" s="26"/>
      <c r="CI3263" s="26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</row>
    <row r="3264" spans="1:99" x14ac:dyDescent="0.15">
      <c r="A3264" s="1"/>
      <c r="B3264" s="1"/>
      <c r="AM3264" s="1"/>
      <c r="AW3264" s="1"/>
      <c r="AX3264" s="1"/>
      <c r="AY3264" s="24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20"/>
      <c r="BQ3264" s="41"/>
      <c r="BR3264" s="41"/>
      <c r="BS3264" s="41"/>
      <c r="BT3264" s="41"/>
      <c r="BU3264" s="41"/>
      <c r="BV3264" s="41"/>
      <c r="BW3264" s="41"/>
      <c r="BX3264" s="41"/>
      <c r="BY3264" s="26"/>
      <c r="BZ3264" s="26"/>
      <c r="CA3264" s="26"/>
      <c r="CB3264" s="26"/>
      <c r="CC3264" s="26"/>
      <c r="CD3264" s="26"/>
      <c r="CE3264" s="26"/>
      <c r="CF3264" s="26"/>
      <c r="CG3264" s="26"/>
      <c r="CH3264" s="26"/>
      <c r="CI3264" s="26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</row>
    <row r="3265" spans="1:99" x14ac:dyDescent="0.15">
      <c r="A3265" s="1"/>
      <c r="B3265" s="1"/>
      <c r="AM3265" s="1"/>
      <c r="AW3265" s="1"/>
      <c r="AX3265" s="1"/>
      <c r="AY3265" s="24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20"/>
      <c r="BQ3265" s="41"/>
      <c r="BR3265" s="41"/>
      <c r="BS3265" s="41"/>
      <c r="BT3265" s="41"/>
      <c r="BU3265" s="41"/>
      <c r="BV3265" s="41"/>
      <c r="BW3265" s="41"/>
      <c r="BX3265" s="41"/>
      <c r="BY3265" s="26"/>
      <c r="BZ3265" s="26"/>
      <c r="CA3265" s="26"/>
      <c r="CB3265" s="26"/>
      <c r="CC3265" s="26"/>
      <c r="CD3265" s="26"/>
      <c r="CE3265" s="26"/>
      <c r="CF3265" s="26"/>
      <c r="CG3265" s="26"/>
      <c r="CH3265" s="26"/>
      <c r="CI3265" s="26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</row>
    <row r="3266" spans="1:99" x14ac:dyDescent="0.15">
      <c r="A3266" s="1"/>
      <c r="B3266" s="1"/>
      <c r="AM3266" s="1"/>
      <c r="AW3266" s="1"/>
      <c r="AX3266" s="1"/>
      <c r="AY3266" s="24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20"/>
      <c r="BQ3266" s="41"/>
      <c r="BR3266" s="41"/>
      <c r="BS3266" s="41"/>
      <c r="BT3266" s="41"/>
      <c r="BU3266" s="41"/>
      <c r="BV3266" s="41"/>
      <c r="BW3266" s="41"/>
      <c r="BX3266" s="41"/>
      <c r="BY3266" s="26"/>
      <c r="BZ3266" s="26"/>
      <c r="CA3266" s="26"/>
      <c r="CB3266" s="26"/>
      <c r="CC3266" s="26"/>
      <c r="CD3266" s="26"/>
      <c r="CE3266" s="26"/>
      <c r="CF3266" s="26"/>
      <c r="CG3266" s="26"/>
      <c r="CH3266" s="26"/>
      <c r="CI3266" s="26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</row>
    <row r="3267" spans="1:99" x14ac:dyDescent="0.15">
      <c r="A3267" s="1"/>
      <c r="B3267" s="1"/>
      <c r="AM3267" s="1"/>
      <c r="AW3267" s="1"/>
      <c r="AX3267" s="1"/>
      <c r="AY3267" s="24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20"/>
      <c r="BQ3267" s="41"/>
      <c r="BR3267" s="41"/>
      <c r="BS3267" s="41"/>
      <c r="BT3267" s="41"/>
      <c r="BU3267" s="41"/>
      <c r="BV3267" s="41"/>
      <c r="BW3267" s="41"/>
      <c r="BX3267" s="41"/>
      <c r="BY3267" s="26"/>
      <c r="BZ3267" s="26"/>
      <c r="CA3267" s="26"/>
      <c r="CB3267" s="26"/>
      <c r="CC3267" s="26"/>
      <c r="CD3267" s="26"/>
      <c r="CE3267" s="26"/>
      <c r="CF3267" s="26"/>
      <c r="CG3267" s="26"/>
      <c r="CH3267" s="26"/>
      <c r="CI3267" s="26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</row>
    <row r="3268" spans="1:99" x14ac:dyDescent="0.15">
      <c r="A3268" s="1"/>
      <c r="B3268" s="1"/>
      <c r="AM3268" s="1"/>
      <c r="AW3268" s="1"/>
      <c r="AX3268" s="1"/>
      <c r="AY3268" s="24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20"/>
      <c r="BQ3268" s="41"/>
      <c r="BR3268" s="41"/>
      <c r="BS3268" s="41"/>
      <c r="BT3268" s="41"/>
      <c r="BU3268" s="41"/>
      <c r="BV3268" s="41"/>
      <c r="BW3268" s="41"/>
      <c r="BX3268" s="41"/>
      <c r="BY3268" s="26"/>
      <c r="BZ3268" s="26"/>
      <c r="CA3268" s="26"/>
      <c r="CB3268" s="26"/>
      <c r="CC3268" s="26"/>
      <c r="CD3268" s="26"/>
      <c r="CE3268" s="26"/>
      <c r="CF3268" s="26"/>
      <c r="CG3268" s="26"/>
      <c r="CH3268" s="26"/>
      <c r="CI3268" s="26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</row>
    <row r="3269" spans="1:99" x14ac:dyDescent="0.15">
      <c r="A3269" s="1"/>
      <c r="B3269" s="1"/>
      <c r="AM3269" s="1"/>
      <c r="AW3269" s="1"/>
      <c r="AX3269" s="1"/>
      <c r="AY3269" s="24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20"/>
      <c r="BQ3269" s="41"/>
      <c r="BR3269" s="41"/>
      <c r="BS3269" s="41"/>
      <c r="BT3269" s="41"/>
      <c r="BU3269" s="41"/>
      <c r="BV3269" s="41"/>
      <c r="BW3269" s="41"/>
      <c r="BX3269" s="41"/>
      <c r="BY3269" s="26"/>
      <c r="BZ3269" s="26"/>
      <c r="CA3269" s="26"/>
      <c r="CB3269" s="26"/>
      <c r="CC3269" s="26"/>
      <c r="CD3269" s="26"/>
      <c r="CE3269" s="26"/>
      <c r="CF3269" s="26"/>
      <c r="CG3269" s="26"/>
      <c r="CH3269" s="26"/>
      <c r="CI3269" s="26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</row>
    <row r="3270" spans="1:99" x14ac:dyDescent="0.15">
      <c r="A3270" s="1"/>
      <c r="B3270" s="1"/>
      <c r="AM3270" s="1"/>
      <c r="AW3270" s="1"/>
      <c r="AX3270" s="1"/>
      <c r="AY3270" s="24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20"/>
      <c r="BQ3270" s="41"/>
      <c r="BR3270" s="41"/>
      <c r="BS3270" s="41"/>
      <c r="BT3270" s="41"/>
      <c r="BU3270" s="41"/>
      <c r="BV3270" s="41"/>
      <c r="BW3270" s="41"/>
      <c r="BX3270" s="41"/>
      <c r="BY3270" s="26"/>
      <c r="BZ3270" s="26"/>
      <c r="CA3270" s="26"/>
      <c r="CB3270" s="26"/>
      <c r="CC3270" s="26"/>
      <c r="CD3270" s="26"/>
      <c r="CE3270" s="26"/>
      <c r="CF3270" s="26"/>
      <c r="CG3270" s="26"/>
      <c r="CH3270" s="26"/>
      <c r="CI3270" s="26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</row>
    <row r="3271" spans="1:99" x14ac:dyDescent="0.15">
      <c r="A3271" s="1"/>
      <c r="B3271" s="1"/>
      <c r="AM3271" s="1"/>
      <c r="AW3271" s="1"/>
      <c r="AX3271" s="1"/>
      <c r="AY3271" s="24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20"/>
      <c r="BQ3271" s="41"/>
      <c r="BR3271" s="41"/>
      <c r="BS3271" s="41"/>
      <c r="BT3271" s="41"/>
      <c r="BU3271" s="41"/>
      <c r="BV3271" s="41"/>
      <c r="BW3271" s="41"/>
      <c r="BX3271" s="41"/>
      <c r="BY3271" s="26"/>
      <c r="BZ3271" s="26"/>
      <c r="CA3271" s="26"/>
      <c r="CB3271" s="26"/>
      <c r="CC3271" s="26"/>
      <c r="CD3271" s="26"/>
      <c r="CE3271" s="26"/>
      <c r="CF3271" s="26"/>
      <c r="CG3271" s="26"/>
      <c r="CH3271" s="26"/>
      <c r="CI3271" s="26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</row>
    <row r="3272" spans="1:99" x14ac:dyDescent="0.15">
      <c r="A3272" s="1"/>
      <c r="B3272" s="1"/>
      <c r="AM3272" s="1"/>
      <c r="AW3272" s="1"/>
      <c r="AX3272" s="1"/>
      <c r="AY3272" s="24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20"/>
      <c r="BQ3272" s="41"/>
      <c r="BR3272" s="41"/>
      <c r="BS3272" s="41"/>
      <c r="BT3272" s="41"/>
      <c r="BU3272" s="41"/>
      <c r="BV3272" s="41"/>
      <c r="BW3272" s="41"/>
      <c r="BX3272" s="41"/>
      <c r="BY3272" s="26"/>
      <c r="BZ3272" s="26"/>
      <c r="CA3272" s="26"/>
      <c r="CB3272" s="26"/>
      <c r="CC3272" s="26"/>
      <c r="CD3272" s="26"/>
      <c r="CE3272" s="26"/>
      <c r="CF3272" s="26"/>
      <c r="CG3272" s="26"/>
      <c r="CH3272" s="26"/>
      <c r="CI3272" s="26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</row>
    <row r="3273" spans="1:99" x14ac:dyDescent="0.15">
      <c r="A3273" s="1"/>
      <c r="B3273" s="1"/>
      <c r="AM3273" s="1"/>
      <c r="AW3273" s="1"/>
      <c r="AX3273" s="1"/>
      <c r="AY3273" s="24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20"/>
      <c r="BQ3273" s="41"/>
      <c r="BR3273" s="41"/>
      <c r="BS3273" s="41"/>
      <c r="BT3273" s="41"/>
      <c r="BU3273" s="41"/>
      <c r="BV3273" s="41"/>
      <c r="BW3273" s="41"/>
      <c r="BX3273" s="41"/>
      <c r="BY3273" s="26"/>
      <c r="BZ3273" s="26"/>
      <c r="CA3273" s="26"/>
      <c r="CB3273" s="26"/>
      <c r="CC3273" s="26"/>
      <c r="CD3273" s="26"/>
      <c r="CE3273" s="26"/>
      <c r="CF3273" s="26"/>
      <c r="CG3273" s="26"/>
      <c r="CH3273" s="26"/>
      <c r="CI3273" s="26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</row>
    <row r="3274" spans="1:99" x14ac:dyDescent="0.15">
      <c r="A3274" s="1"/>
      <c r="B3274" s="1"/>
      <c r="AM3274" s="1"/>
      <c r="AW3274" s="1"/>
      <c r="AX3274" s="1"/>
      <c r="AY3274" s="24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20"/>
      <c r="BQ3274" s="41"/>
      <c r="BR3274" s="41"/>
      <c r="BS3274" s="41"/>
      <c r="BT3274" s="41"/>
      <c r="BU3274" s="41"/>
      <c r="BV3274" s="41"/>
      <c r="BW3274" s="41"/>
      <c r="BX3274" s="41"/>
      <c r="BY3274" s="26"/>
      <c r="BZ3274" s="26"/>
      <c r="CA3274" s="26"/>
      <c r="CB3274" s="26"/>
      <c r="CC3274" s="26"/>
      <c r="CD3274" s="26"/>
      <c r="CE3274" s="26"/>
      <c r="CF3274" s="26"/>
      <c r="CG3274" s="26"/>
      <c r="CH3274" s="26"/>
      <c r="CI3274" s="26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</row>
    <row r="3275" spans="1:99" x14ac:dyDescent="0.15">
      <c r="A3275" s="1"/>
      <c r="B3275" s="1"/>
      <c r="AM3275" s="1"/>
      <c r="AW3275" s="1"/>
      <c r="AX3275" s="1"/>
      <c r="AY3275" s="24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20"/>
      <c r="BQ3275" s="41"/>
      <c r="BR3275" s="41"/>
      <c r="BS3275" s="41"/>
      <c r="BT3275" s="41"/>
      <c r="BU3275" s="41"/>
      <c r="BV3275" s="41"/>
      <c r="BW3275" s="41"/>
      <c r="BX3275" s="41"/>
      <c r="BY3275" s="26"/>
      <c r="BZ3275" s="26"/>
      <c r="CA3275" s="26"/>
      <c r="CB3275" s="26"/>
      <c r="CC3275" s="26"/>
      <c r="CD3275" s="26"/>
      <c r="CE3275" s="26"/>
      <c r="CF3275" s="26"/>
      <c r="CG3275" s="26"/>
      <c r="CH3275" s="26"/>
      <c r="CI3275" s="26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</row>
    <row r="3276" spans="1:99" x14ac:dyDescent="0.15">
      <c r="A3276" s="1"/>
      <c r="B3276" s="1"/>
      <c r="AM3276" s="1"/>
      <c r="AW3276" s="1"/>
      <c r="AX3276" s="1"/>
      <c r="AY3276" s="24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20"/>
      <c r="BQ3276" s="41"/>
      <c r="BR3276" s="41"/>
      <c r="BS3276" s="41"/>
      <c r="BT3276" s="41"/>
      <c r="BU3276" s="41"/>
      <c r="BV3276" s="41"/>
      <c r="BW3276" s="41"/>
      <c r="BX3276" s="41"/>
      <c r="BY3276" s="26"/>
      <c r="BZ3276" s="26"/>
      <c r="CA3276" s="26"/>
      <c r="CB3276" s="26"/>
      <c r="CC3276" s="26"/>
      <c r="CD3276" s="26"/>
      <c r="CE3276" s="26"/>
      <c r="CF3276" s="26"/>
      <c r="CG3276" s="26"/>
      <c r="CH3276" s="26"/>
      <c r="CI3276" s="26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</row>
    <row r="3277" spans="1:99" x14ac:dyDescent="0.15">
      <c r="A3277" s="1"/>
      <c r="B3277" s="1"/>
      <c r="AM3277" s="1"/>
      <c r="AW3277" s="1"/>
      <c r="AX3277" s="1"/>
      <c r="AY3277" s="24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20"/>
      <c r="BQ3277" s="41"/>
      <c r="BR3277" s="41"/>
      <c r="BS3277" s="41"/>
      <c r="BT3277" s="41"/>
      <c r="BU3277" s="41"/>
      <c r="BV3277" s="41"/>
      <c r="BW3277" s="41"/>
      <c r="BX3277" s="41"/>
      <c r="BY3277" s="26"/>
      <c r="BZ3277" s="26"/>
      <c r="CA3277" s="26"/>
      <c r="CB3277" s="26"/>
      <c r="CC3277" s="26"/>
      <c r="CD3277" s="26"/>
      <c r="CE3277" s="26"/>
      <c r="CF3277" s="26"/>
      <c r="CG3277" s="26"/>
      <c r="CH3277" s="26"/>
      <c r="CI3277" s="26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</row>
    <row r="3278" spans="1:99" x14ac:dyDescent="0.15">
      <c r="A3278" s="1"/>
      <c r="B3278" s="1"/>
      <c r="AM3278" s="1"/>
      <c r="AW3278" s="1"/>
      <c r="AX3278" s="1"/>
      <c r="AY3278" s="24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20"/>
      <c r="BQ3278" s="41"/>
      <c r="BR3278" s="41"/>
      <c r="BS3278" s="41"/>
      <c r="BT3278" s="41"/>
      <c r="BU3278" s="41"/>
      <c r="BV3278" s="41"/>
      <c r="BW3278" s="41"/>
      <c r="BX3278" s="41"/>
      <c r="BY3278" s="26"/>
      <c r="BZ3278" s="26"/>
      <c r="CA3278" s="26"/>
      <c r="CB3278" s="26"/>
      <c r="CC3278" s="26"/>
      <c r="CD3278" s="26"/>
      <c r="CE3278" s="26"/>
      <c r="CF3278" s="26"/>
      <c r="CG3278" s="26"/>
      <c r="CH3278" s="26"/>
      <c r="CI3278" s="26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</row>
    <row r="3279" spans="1:99" x14ac:dyDescent="0.15">
      <c r="A3279" s="1"/>
      <c r="B3279" s="1"/>
      <c r="AM3279" s="1"/>
      <c r="AW3279" s="1"/>
      <c r="AX3279" s="1"/>
      <c r="AY3279" s="24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20"/>
      <c r="BQ3279" s="41"/>
      <c r="BR3279" s="41"/>
      <c r="BS3279" s="41"/>
      <c r="BT3279" s="41"/>
      <c r="BU3279" s="41"/>
      <c r="BV3279" s="41"/>
      <c r="BW3279" s="41"/>
      <c r="BX3279" s="41"/>
      <c r="BY3279" s="26"/>
      <c r="BZ3279" s="26"/>
      <c r="CA3279" s="26"/>
      <c r="CB3279" s="26"/>
      <c r="CC3279" s="26"/>
      <c r="CD3279" s="26"/>
      <c r="CE3279" s="26"/>
      <c r="CF3279" s="26"/>
      <c r="CG3279" s="26"/>
      <c r="CH3279" s="26"/>
      <c r="CI3279" s="26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</row>
    <row r="3280" spans="1:99" x14ac:dyDescent="0.15">
      <c r="A3280" s="1"/>
      <c r="B3280" s="1"/>
      <c r="AM3280" s="1"/>
      <c r="AW3280" s="1"/>
      <c r="AX3280" s="1"/>
      <c r="AY3280" s="24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20"/>
      <c r="BQ3280" s="41"/>
      <c r="BR3280" s="41"/>
      <c r="BS3280" s="41"/>
      <c r="BT3280" s="41"/>
      <c r="BU3280" s="41"/>
      <c r="BV3280" s="41"/>
      <c r="BW3280" s="41"/>
      <c r="BX3280" s="41"/>
      <c r="BY3280" s="26"/>
      <c r="BZ3280" s="26"/>
      <c r="CA3280" s="26"/>
      <c r="CB3280" s="26"/>
      <c r="CC3280" s="26"/>
      <c r="CD3280" s="26"/>
      <c r="CE3280" s="26"/>
      <c r="CF3280" s="26"/>
      <c r="CG3280" s="26"/>
      <c r="CH3280" s="26"/>
      <c r="CI3280" s="26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</row>
    <row r="3281" spans="1:99" x14ac:dyDescent="0.15">
      <c r="A3281" s="1"/>
      <c r="B3281" s="1"/>
      <c r="AM3281" s="1"/>
      <c r="AW3281" s="1"/>
      <c r="AX3281" s="1"/>
      <c r="AY3281" s="24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20"/>
      <c r="BQ3281" s="41"/>
      <c r="BR3281" s="41"/>
      <c r="BS3281" s="41"/>
      <c r="BT3281" s="41"/>
      <c r="BU3281" s="41"/>
      <c r="BV3281" s="41"/>
      <c r="BW3281" s="41"/>
      <c r="BX3281" s="41"/>
      <c r="BY3281" s="26"/>
      <c r="BZ3281" s="26"/>
      <c r="CA3281" s="26"/>
      <c r="CB3281" s="26"/>
      <c r="CC3281" s="26"/>
      <c r="CD3281" s="26"/>
      <c r="CE3281" s="26"/>
      <c r="CF3281" s="26"/>
      <c r="CG3281" s="26"/>
      <c r="CH3281" s="26"/>
      <c r="CI3281" s="26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</row>
    <row r="3282" spans="1:99" x14ac:dyDescent="0.15">
      <c r="A3282" s="1"/>
      <c r="B3282" s="1"/>
      <c r="AM3282" s="1"/>
      <c r="AW3282" s="1"/>
      <c r="AX3282" s="1"/>
      <c r="AY3282" s="24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20"/>
      <c r="BQ3282" s="41"/>
      <c r="BR3282" s="41"/>
      <c r="BS3282" s="41"/>
      <c r="BT3282" s="41"/>
      <c r="BU3282" s="41"/>
      <c r="BV3282" s="41"/>
      <c r="BW3282" s="41"/>
      <c r="BX3282" s="41"/>
      <c r="BY3282" s="26"/>
      <c r="BZ3282" s="26"/>
      <c r="CA3282" s="26"/>
      <c r="CB3282" s="26"/>
      <c r="CC3282" s="26"/>
      <c r="CD3282" s="26"/>
      <c r="CE3282" s="26"/>
      <c r="CF3282" s="26"/>
      <c r="CG3282" s="26"/>
      <c r="CH3282" s="26"/>
      <c r="CI3282" s="26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</row>
    <row r="3283" spans="1:99" x14ac:dyDescent="0.15">
      <c r="A3283" s="1"/>
      <c r="B3283" s="1"/>
      <c r="AM3283" s="1"/>
      <c r="AW3283" s="1"/>
      <c r="AX3283" s="1"/>
      <c r="AY3283" s="24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20"/>
      <c r="BQ3283" s="41"/>
      <c r="BR3283" s="41"/>
      <c r="BS3283" s="41"/>
      <c r="BT3283" s="41"/>
      <c r="BU3283" s="41"/>
      <c r="BV3283" s="41"/>
      <c r="BW3283" s="41"/>
      <c r="BX3283" s="41"/>
      <c r="BY3283" s="26"/>
      <c r="BZ3283" s="26"/>
      <c r="CA3283" s="26"/>
      <c r="CB3283" s="26"/>
      <c r="CC3283" s="26"/>
      <c r="CD3283" s="26"/>
      <c r="CE3283" s="26"/>
      <c r="CF3283" s="26"/>
      <c r="CG3283" s="26"/>
      <c r="CH3283" s="26"/>
      <c r="CI3283" s="26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</row>
    <row r="3284" spans="1:99" x14ac:dyDescent="0.15">
      <c r="A3284" s="1"/>
      <c r="B3284" s="1"/>
      <c r="AM3284" s="1"/>
      <c r="AW3284" s="1"/>
      <c r="AX3284" s="1"/>
      <c r="AY3284" s="24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20"/>
      <c r="BQ3284" s="41"/>
      <c r="BR3284" s="41"/>
      <c r="BS3284" s="41"/>
      <c r="BT3284" s="41"/>
      <c r="BU3284" s="41"/>
      <c r="BV3284" s="41"/>
      <c r="BW3284" s="41"/>
      <c r="BX3284" s="41"/>
      <c r="BY3284" s="26"/>
      <c r="BZ3284" s="26"/>
      <c r="CA3284" s="26"/>
      <c r="CB3284" s="26"/>
      <c r="CC3284" s="26"/>
      <c r="CD3284" s="26"/>
      <c r="CE3284" s="26"/>
      <c r="CF3284" s="26"/>
      <c r="CG3284" s="26"/>
      <c r="CH3284" s="26"/>
      <c r="CI3284" s="26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</row>
    <row r="3285" spans="1:99" x14ac:dyDescent="0.15">
      <c r="A3285" s="1"/>
      <c r="B3285" s="1"/>
      <c r="AM3285" s="1"/>
      <c r="AW3285" s="1"/>
      <c r="AX3285" s="1"/>
      <c r="AY3285" s="24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20"/>
      <c r="BQ3285" s="41"/>
      <c r="BR3285" s="41"/>
      <c r="BS3285" s="41"/>
      <c r="BT3285" s="41"/>
      <c r="BU3285" s="41"/>
      <c r="BV3285" s="41"/>
      <c r="BW3285" s="41"/>
      <c r="BX3285" s="41"/>
      <c r="BY3285" s="26"/>
      <c r="BZ3285" s="26"/>
      <c r="CA3285" s="26"/>
      <c r="CB3285" s="26"/>
      <c r="CC3285" s="26"/>
      <c r="CD3285" s="26"/>
      <c r="CE3285" s="26"/>
      <c r="CF3285" s="26"/>
      <c r="CG3285" s="26"/>
      <c r="CH3285" s="26"/>
      <c r="CI3285" s="26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</row>
    <row r="3286" spans="1:99" x14ac:dyDescent="0.15">
      <c r="A3286" s="1"/>
      <c r="B3286" s="1"/>
      <c r="AM3286" s="1"/>
      <c r="AW3286" s="1"/>
      <c r="AX3286" s="1"/>
      <c r="AY3286" s="24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20"/>
      <c r="BQ3286" s="41"/>
      <c r="BR3286" s="41"/>
      <c r="BS3286" s="41"/>
      <c r="BT3286" s="41"/>
      <c r="BU3286" s="41"/>
      <c r="BV3286" s="41"/>
      <c r="BW3286" s="41"/>
      <c r="BX3286" s="41"/>
      <c r="BY3286" s="26"/>
      <c r="BZ3286" s="26"/>
      <c r="CA3286" s="26"/>
      <c r="CB3286" s="26"/>
      <c r="CC3286" s="26"/>
      <c r="CD3286" s="26"/>
      <c r="CE3286" s="26"/>
      <c r="CF3286" s="26"/>
      <c r="CG3286" s="26"/>
      <c r="CH3286" s="26"/>
      <c r="CI3286" s="26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</row>
    <row r="3287" spans="1:99" x14ac:dyDescent="0.15">
      <c r="A3287" s="1"/>
      <c r="B3287" s="1"/>
      <c r="AM3287" s="1"/>
      <c r="AW3287" s="1"/>
      <c r="AX3287" s="1"/>
      <c r="AY3287" s="24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20"/>
      <c r="BQ3287" s="41"/>
      <c r="BR3287" s="41"/>
      <c r="BS3287" s="41"/>
      <c r="BT3287" s="41"/>
      <c r="BU3287" s="41"/>
      <c r="BV3287" s="41"/>
      <c r="BW3287" s="41"/>
      <c r="BX3287" s="41"/>
      <c r="BY3287" s="26"/>
      <c r="BZ3287" s="26"/>
      <c r="CA3287" s="26"/>
      <c r="CB3287" s="26"/>
      <c r="CC3287" s="26"/>
      <c r="CD3287" s="26"/>
      <c r="CE3287" s="26"/>
      <c r="CF3287" s="26"/>
      <c r="CG3287" s="26"/>
      <c r="CH3287" s="26"/>
      <c r="CI3287" s="26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</row>
    <row r="3288" spans="1:99" x14ac:dyDescent="0.15">
      <c r="A3288" s="1"/>
      <c r="B3288" s="1"/>
      <c r="AM3288" s="1"/>
      <c r="AW3288" s="1"/>
      <c r="AX3288" s="1"/>
      <c r="AY3288" s="24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20"/>
      <c r="BQ3288" s="41"/>
      <c r="BR3288" s="41"/>
      <c r="BS3288" s="41"/>
      <c r="BT3288" s="41"/>
      <c r="BU3288" s="41"/>
      <c r="BV3288" s="41"/>
      <c r="BW3288" s="41"/>
      <c r="BX3288" s="41"/>
      <c r="BY3288" s="26"/>
      <c r="BZ3288" s="26"/>
      <c r="CA3288" s="26"/>
      <c r="CB3288" s="26"/>
      <c r="CC3288" s="26"/>
      <c r="CD3288" s="26"/>
      <c r="CE3288" s="26"/>
      <c r="CF3288" s="26"/>
      <c r="CG3288" s="26"/>
      <c r="CH3288" s="26"/>
      <c r="CI3288" s="26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</row>
    <row r="3289" spans="1:99" x14ac:dyDescent="0.15">
      <c r="A3289" s="1"/>
      <c r="B3289" s="1"/>
      <c r="AM3289" s="1"/>
      <c r="AW3289" s="1"/>
      <c r="AX3289" s="1"/>
      <c r="AY3289" s="24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20"/>
      <c r="BQ3289" s="41"/>
      <c r="BR3289" s="41"/>
      <c r="BS3289" s="41"/>
      <c r="BT3289" s="41"/>
      <c r="BU3289" s="41"/>
      <c r="BV3289" s="41"/>
      <c r="BW3289" s="41"/>
      <c r="BX3289" s="41"/>
      <c r="BY3289" s="26"/>
      <c r="BZ3289" s="26"/>
      <c r="CA3289" s="26"/>
      <c r="CB3289" s="26"/>
      <c r="CC3289" s="26"/>
      <c r="CD3289" s="26"/>
      <c r="CE3289" s="26"/>
      <c r="CF3289" s="26"/>
      <c r="CG3289" s="26"/>
      <c r="CH3289" s="26"/>
      <c r="CI3289" s="26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</row>
    <row r="3290" spans="1:99" x14ac:dyDescent="0.15">
      <c r="A3290" s="1"/>
      <c r="B3290" s="1"/>
      <c r="AM3290" s="1"/>
      <c r="AW3290" s="1"/>
      <c r="AX3290" s="1"/>
      <c r="AY3290" s="24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20"/>
      <c r="BQ3290" s="41"/>
      <c r="BR3290" s="41"/>
      <c r="BS3290" s="41"/>
      <c r="BT3290" s="41"/>
      <c r="BU3290" s="41"/>
      <c r="BV3290" s="41"/>
      <c r="BW3290" s="41"/>
      <c r="BX3290" s="41"/>
      <c r="BY3290" s="26"/>
      <c r="BZ3290" s="26"/>
      <c r="CA3290" s="26"/>
      <c r="CB3290" s="26"/>
      <c r="CC3290" s="26"/>
      <c r="CD3290" s="26"/>
      <c r="CE3290" s="26"/>
      <c r="CF3290" s="26"/>
      <c r="CG3290" s="26"/>
      <c r="CH3290" s="26"/>
      <c r="CI3290" s="26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</row>
    <row r="3291" spans="1:99" x14ac:dyDescent="0.15">
      <c r="A3291" s="1"/>
      <c r="B3291" s="1"/>
      <c r="AM3291" s="1"/>
      <c r="AW3291" s="1"/>
      <c r="AX3291" s="1"/>
      <c r="AY3291" s="24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20"/>
      <c r="BQ3291" s="41"/>
      <c r="BR3291" s="41"/>
      <c r="BS3291" s="41"/>
      <c r="BT3291" s="41"/>
      <c r="BU3291" s="41"/>
      <c r="BV3291" s="41"/>
      <c r="BW3291" s="41"/>
      <c r="BX3291" s="41"/>
      <c r="BY3291" s="26"/>
      <c r="BZ3291" s="26"/>
      <c r="CA3291" s="26"/>
      <c r="CB3291" s="26"/>
      <c r="CC3291" s="26"/>
      <c r="CD3291" s="26"/>
      <c r="CE3291" s="26"/>
      <c r="CF3291" s="26"/>
      <c r="CG3291" s="26"/>
      <c r="CH3291" s="26"/>
      <c r="CI3291" s="26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</row>
    <row r="3292" spans="1:99" x14ac:dyDescent="0.15">
      <c r="A3292" s="1"/>
      <c r="B3292" s="1"/>
      <c r="AM3292" s="1"/>
      <c r="AW3292" s="1"/>
      <c r="AX3292" s="1"/>
      <c r="AY3292" s="24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20"/>
      <c r="BQ3292" s="41"/>
      <c r="BR3292" s="41"/>
      <c r="BS3292" s="41"/>
      <c r="BT3292" s="41"/>
      <c r="BU3292" s="41"/>
      <c r="BV3292" s="41"/>
      <c r="BW3292" s="41"/>
      <c r="BX3292" s="41"/>
      <c r="BY3292" s="26"/>
      <c r="BZ3292" s="26"/>
      <c r="CA3292" s="26"/>
      <c r="CB3292" s="26"/>
      <c r="CC3292" s="26"/>
      <c r="CD3292" s="26"/>
      <c r="CE3292" s="26"/>
      <c r="CF3292" s="26"/>
      <c r="CG3292" s="26"/>
      <c r="CH3292" s="26"/>
      <c r="CI3292" s="26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</row>
    <row r="3293" spans="1:99" x14ac:dyDescent="0.15">
      <c r="A3293" s="1"/>
      <c r="B3293" s="1"/>
      <c r="AM3293" s="1"/>
      <c r="AW3293" s="1"/>
      <c r="AX3293" s="1"/>
      <c r="AY3293" s="24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20"/>
      <c r="BQ3293" s="41"/>
      <c r="BR3293" s="41"/>
      <c r="BS3293" s="41"/>
      <c r="BT3293" s="41"/>
      <c r="BU3293" s="41"/>
      <c r="BV3293" s="41"/>
      <c r="BW3293" s="41"/>
      <c r="BX3293" s="41"/>
      <c r="BY3293" s="26"/>
      <c r="BZ3293" s="26"/>
      <c r="CA3293" s="26"/>
      <c r="CB3293" s="26"/>
      <c r="CC3293" s="26"/>
      <c r="CD3293" s="26"/>
      <c r="CE3293" s="26"/>
      <c r="CF3293" s="26"/>
      <c r="CG3293" s="26"/>
      <c r="CH3293" s="26"/>
      <c r="CI3293" s="26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</row>
    <row r="3294" spans="1:99" x14ac:dyDescent="0.15">
      <c r="A3294" s="1"/>
      <c r="B3294" s="1"/>
      <c r="AM3294" s="1"/>
      <c r="AW3294" s="1"/>
      <c r="AX3294" s="1"/>
      <c r="AY3294" s="24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20"/>
      <c r="BQ3294" s="41"/>
      <c r="BR3294" s="41"/>
      <c r="BS3294" s="41"/>
      <c r="BT3294" s="41"/>
      <c r="BU3294" s="41"/>
      <c r="BV3294" s="41"/>
      <c r="BW3294" s="41"/>
      <c r="BX3294" s="41"/>
      <c r="BY3294" s="26"/>
      <c r="BZ3294" s="26"/>
      <c r="CA3294" s="26"/>
      <c r="CB3294" s="26"/>
      <c r="CC3294" s="26"/>
      <c r="CD3294" s="26"/>
      <c r="CE3294" s="26"/>
      <c r="CF3294" s="26"/>
      <c r="CG3294" s="26"/>
      <c r="CH3294" s="26"/>
      <c r="CI3294" s="26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</row>
    <row r="3295" spans="1:99" x14ac:dyDescent="0.15">
      <c r="A3295" s="1"/>
      <c r="B3295" s="1"/>
      <c r="AM3295" s="1"/>
      <c r="AW3295" s="1"/>
      <c r="AX3295" s="1"/>
      <c r="AY3295" s="24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20"/>
      <c r="BQ3295" s="41"/>
      <c r="BR3295" s="41"/>
      <c r="BS3295" s="41"/>
      <c r="BT3295" s="41"/>
      <c r="BU3295" s="41"/>
      <c r="BV3295" s="41"/>
      <c r="BW3295" s="41"/>
      <c r="BX3295" s="41"/>
      <c r="BY3295" s="26"/>
      <c r="BZ3295" s="26"/>
      <c r="CA3295" s="26"/>
      <c r="CB3295" s="26"/>
      <c r="CC3295" s="26"/>
      <c r="CD3295" s="26"/>
      <c r="CE3295" s="26"/>
      <c r="CF3295" s="26"/>
      <c r="CG3295" s="26"/>
      <c r="CH3295" s="26"/>
      <c r="CI3295" s="26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</row>
    <row r="3296" spans="1:99" x14ac:dyDescent="0.15">
      <c r="A3296" s="1"/>
      <c r="B3296" s="1"/>
      <c r="AM3296" s="1"/>
      <c r="AW3296" s="1"/>
      <c r="AX3296" s="1"/>
      <c r="AY3296" s="24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20"/>
      <c r="BQ3296" s="41"/>
      <c r="BR3296" s="41"/>
      <c r="BS3296" s="41"/>
      <c r="BT3296" s="41"/>
      <c r="BU3296" s="41"/>
      <c r="BV3296" s="41"/>
      <c r="BW3296" s="41"/>
      <c r="BX3296" s="41"/>
      <c r="BY3296" s="26"/>
      <c r="BZ3296" s="26"/>
      <c r="CA3296" s="26"/>
      <c r="CB3296" s="26"/>
      <c r="CC3296" s="26"/>
      <c r="CD3296" s="26"/>
      <c r="CE3296" s="26"/>
      <c r="CF3296" s="26"/>
      <c r="CG3296" s="26"/>
      <c r="CH3296" s="26"/>
      <c r="CI3296" s="26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</row>
    <row r="3297" spans="1:99" x14ac:dyDescent="0.15">
      <c r="A3297" s="1"/>
      <c r="B3297" s="1"/>
      <c r="AM3297" s="1"/>
      <c r="AW3297" s="1"/>
      <c r="AX3297" s="1"/>
      <c r="AY3297" s="24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20"/>
      <c r="BQ3297" s="41"/>
      <c r="BR3297" s="41"/>
      <c r="BS3297" s="41"/>
      <c r="BT3297" s="41"/>
      <c r="BU3297" s="41"/>
      <c r="BV3297" s="41"/>
      <c r="BW3297" s="41"/>
      <c r="BX3297" s="41"/>
      <c r="BY3297" s="26"/>
      <c r="BZ3297" s="26"/>
      <c r="CA3297" s="26"/>
      <c r="CB3297" s="26"/>
      <c r="CC3297" s="26"/>
      <c r="CD3297" s="26"/>
      <c r="CE3297" s="26"/>
      <c r="CF3297" s="26"/>
      <c r="CG3297" s="26"/>
      <c r="CH3297" s="26"/>
      <c r="CI3297" s="26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</row>
    <row r="3298" spans="1:99" x14ac:dyDescent="0.15">
      <c r="A3298" s="1"/>
      <c r="B3298" s="1"/>
      <c r="AM3298" s="1"/>
      <c r="AW3298" s="1"/>
      <c r="AX3298" s="1"/>
      <c r="AY3298" s="24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20"/>
      <c r="BQ3298" s="41"/>
      <c r="BR3298" s="41"/>
      <c r="BS3298" s="41"/>
      <c r="BT3298" s="41"/>
      <c r="BU3298" s="41"/>
      <c r="BV3298" s="41"/>
      <c r="BW3298" s="41"/>
      <c r="BX3298" s="41"/>
      <c r="BY3298" s="26"/>
      <c r="BZ3298" s="26"/>
      <c r="CA3298" s="26"/>
      <c r="CB3298" s="26"/>
      <c r="CC3298" s="26"/>
      <c r="CD3298" s="26"/>
      <c r="CE3298" s="26"/>
      <c r="CF3298" s="26"/>
      <c r="CG3298" s="26"/>
      <c r="CH3298" s="26"/>
      <c r="CI3298" s="26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</row>
    <row r="3299" spans="1:99" x14ac:dyDescent="0.15">
      <c r="A3299" s="1"/>
      <c r="B3299" s="1"/>
      <c r="AM3299" s="1"/>
      <c r="AW3299" s="1"/>
      <c r="AX3299" s="1"/>
      <c r="AY3299" s="24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20"/>
      <c r="BQ3299" s="41"/>
      <c r="BR3299" s="41"/>
      <c r="BS3299" s="41"/>
      <c r="BT3299" s="41"/>
      <c r="BU3299" s="41"/>
      <c r="BV3299" s="41"/>
      <c r="BW3299" s="41"/>
      <c r="BX3299" s="41"/>
      <c r="BY3299" s="26"/>
      <c r="BZ3299" s="26"/>
      <c r="CA3299" s="26"/>
      <c r="CB3299" s="26"/>
      <c r="CC3299" s="26"/>
      <c r="CD3299" s="26"/>
      <c r="CE3299" s="26"/>
      <c r="CF3299" s="26"/>
      <c r="CG3299" s="26"/>
      <c r="CH3299" s="26"/>
      <c r="CI3299" s="26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</row>
    <row r="3300" spans="1:99" x14ac:dyDescent="0.15">
      <c r="A3300" s="1"/>
      <c r="B3300" s="1"/>
      <c r="AM3300" s="1"/>
      <c r="AW3300" s="1"/>
      <c r="AX3300" s="1"/>
      <c r="AY3300" s="24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20"/>
      <c r="BQ3300" s="41"/>
      <c r="BR3300" s="41"/>
      <c r="BS3300" s="41"/>
      <c r="BT3300" s="41"/>
      <c r="BU3300" s="41"/>
      <c r="BV3300" s="41"/>
      <c r="BW3300" s="41"/>
      <c r="BX3300" s="41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</row>
    <row r="3301" spans="1:99" x14ac:dyDescent="0.15">
      <c r="A3301" s="1"/>
      <c r="B3301" s="1"/>
      <c r="AM3301" s="1"/>
      <c r="AW3301" s="1"/>
      <c r="AX3301" s="1"/>
      <c r="AY3301" s="24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20"/>
      <c r="BQ3301" s="41"/>
      <c r="BR3301" s="41"/>
      <c r="BS3301" s="41"/>
      <c r="BT3301" s="41"/>
      <c r="BU3301" s="41"/>
      <c r="BV3301" s="41"/>
      <c r="BW3301" s="41"/>
      <c r="BX3301" s="41"/>
      <c r="BY3301" s="26"/>
      <c r="BZ3301" s="26"/>
      <c r="CA3301" s="26"/>
      <c r="CB3301" s="26"/>
      <c r="CC3301" s="26"/>
      <c r="CD3301" s="26"/>
      <c r="CE3301" s="26"/>
      <c r="CF3301" s="26"/>
      <c r="CG3301" s="26"/>
      <c r="CH3301" s="26"/>
      <c r="CI3301" s="26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</row>
    <row r="3302" spans="1:99" x14ac:dyDescent="0.15">
      <c r="A3302" s="1"/>
      <c r="B3302" s="1"/>
      <c r="AM3302" s="1"/>
      <c r="AW3302" s="1"/>
      <c r="AX3302" s="1"/>
      <c r="AY3302" s="24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20"/>
      <c r="BQ3302" s="41"/>
      <c r="BR3302" s="41"/>
      <c r="BS3302" s="41"/>
      <c r="BT3302" s="41"/>
      <c r="BU3302" s="41"/>
      <c r="BV3302" s="41"/>
      <c r="BW3302" s="41"/>
      <c r="BX3302" s="41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</row>
    <row r="3303" spans="1:99" x14ac:dyDescent="0.15">
      <c r="A3303" s="1"/>
      <c r="B3303" s="1"/>
      <c r="AM3303" s="1"/>
      <c r="AW3303" s="1"/>
      <c r="AX3303" s="1"/>
      <c r="AY3303" s="24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20"/>
      <c r="BQ3303" s="41"/>
      <c r="BR3303" s="41"/>
      <c r="BS3303" s="41"/>
      <c r="BT3303" s="41"/>
      <c r="BU3303" s="41"/>
      <c r="BV3303" s="41"/>
      <c r="BW3303" s="41"/>
      <c r="BX3303" s="41"/>
      <c r="BY3303" s="26"/>
      <c r="BZ3303" s="26"/>
      <c r="CA3303" s="26"/>
      <c r="CB3303" s="26"/>
      <c r="CC3303" s="26"/>
      <c r="CD3303" s="26"/>
      <c r="CE3303" s="26"/>
      <c r="CF3303" s="26"/>
      <c r="CG3303" s="26"/>
      <c r="CH3303" s="26"/>
      <c r="CI3303" s="26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</row>
    <row r="3304" spans="1:99" x14ac:dyDescent="0.15">
      <c r="A3304" s="1"/>
      <c r="B3304" s="1"/>
      <c r="AM3304" s="1"/>
      <c r="AW3304" s="1"/>
      <c r="AX3304" s="1"/>
      <c r="AY3304" s="24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20"/>
      <c r="BQ3304" s="41"/>
      <c r="BR3304" s="41"/>
      <c r="BS3304" s="41"/>
      <c r="BT3304" s="41"/>
      <c r="BU3304" s="41"/>
      <c r="BV3304" s="41"/>
      <c r="BW3304" s="41"/>
      <c r="BX3304" s="41"/>
      <c r="BY3304" s="26"/>
      <c r="BZ3304" s="26"/>
      <c r="CA3304" s="26"/>
      <c r="CB3304" s="26"/>
      <c r="CC3304" s="26"/>
      <c r="CD3304" s="26"/>
      <c r="CE3304" s="26"/>
      <c r="CF3304" s="26"/>
      <c r="CG3304" s="26"/>
      <c r="CH3304" s="26"/>
      <c r="CI3304" s="26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</row>
    <row r="3305" spans="1:99" x14ac:dyDescent="0.15">
      <c r="A3305" s="1"/>
      <c r="B3305" s="1"/>
      <c r="AM3305" s="1"/>
      <c r="AW3305" s="1"/>
      <c r="AX3305" s="1"/>
      <c r="AY3305" s="24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20"/>
      <c r="BQ3305" s="41"/>
      <c r="BR3305" s="41"/>
      <c r="BS3305" s="41"/>
      <c r="BT3305" s="41"/>
      <c r="BU3305" s="41"/>
      <c r="BV3305" s="41"/>
      <c r="BW3305" s="41"/>
      <c r="BX3305" s="41"/>
      <c r="BY3305" s="26"/>
      <c r="BZ3305" s="26"/>
      <c r="CA3305" s="26"/>
      <c r="CB3305" s="26"/>
      <c r="CC3305" s="26"/>
      <c r="CD3305" s="26"/>
      <c r="CE3305" s="26"/>
      <c r="CF3305" s="26"/>
      <c r="CG3305" s="26"/>
      <c r="CH3305" s="26"/>
      <c r="CI3305" s="26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</row>
    <row r="3306" spans="1:99" x14ac:dyDescent="0.15">
      <c r="A3306" s="1"/>
      <c r="B3306" s="1"/>
      <c r="AM3306" s="1"/>
      <c r="AW3306" s="1"/>
      <c r="AX3306" s="1"/>
      <c r="AY3306" s="24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20"/>
      <c r="BQ3306" s="41"/>
      <c r="BR3306" s="41"/>
      <c r="BS3306" s="41"/>
      <c r="BT3306" s="41"/>
      <c r="BU3306" s="41"/>
      <c r="BV3306" s="41"/>
      <c r="BW3306" s="41"/>
      <c r="BX3306" s="41"/>
      <c r="BY3306" s="26"/>
      <c r="BZ3306" s="26"/>
      <c r="CA3306" s="26"/>
      <c r="CB3306" s="26"/>
      <c r="CC3306" s="26"/>
      <c r="CD3306" s="26"/>
      <c r="CE3306" s="26"/>
      <c r="CF3306" s="26"/>
      <c r="CG3306" s="26"/>
      <c r="CH3306" s="26"/>
      <c r="CI3306" s="26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</row>
    <row r="3307" spans="1:99" x14ac:dyDescent="0.15">
      <c r="A3307" s="1"/>
      <c r="B3307" s="1"/>
      <c r="AM3307" s="1"/>
      <c r="AW3307" s="1"/>
      <c r="AX3307" s="1"/>
      <c r="AY3307" s="24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20"/>
      <c r="BQ3307" s="41"/>
      <c r="BR3307" s="41"/>
      <c r="BS3307" s="41"/>
      <c r="BT3307" s="41"/>
      <c r="BU3307" s="41"/>
      <c r="BV3307" s="41"/>
      <c r="BW3307" s="41"/>
      <c r="BX3307" s="41"/>
      <c r="BY3307" s="26"/>
      <c r="BZ3307" s="26"/>
      <c r="CA3307" s="26"/>
      <c r="CB3307" s="26"/>
      <c r="CC3307" s="26"/>
      <c r="CD3307" s="26"/>
      <c r="CE3307" s="26"/>
      <c r="CF3307" s="26"/>
      <c r="CG3307" s="26"/>
      <c r="CH3307" s="26"/>
      <c r="CI3307" s="26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</row>
    <row r="3308" spans="1:99" x14ac:dyDescent="0.15">
      <c r="A3308" s="1"/>
      <c r="B3308" s="1"/>
      <c r="AM3308" s="1"/>
      <c r="AW3308" s="1"/>
      <c r="AX3308" s="1"/>
      <c r="AY3308" s="24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20"/>
      <c r="BQ3308" s="41"/>
      <c r="BR3308" s="41"/>
      <c r="BS3308" s="41"/>
      <c r="BT3308" s="41"/>
      <c r="BU3308" s="41"/>
      <c r="BV3308" s="41"/>
      <c r="BW3308" s="41"/>
      <c r="BX3308" s="41"/>
      <c r="BY3308" s="26"/>
      <c r="BZ3308" s="26"/>
      <c r="CA3308" s="26"/>
      <c r="CB3308" s="26"/>
      <c r="CC3308" s="26"/>
      <c r="CD3308" s="26"/>
      <c r="CE3308" s="26"/>
      <c r="CF3308" s="26"/>
      <c r="CG3308" s="26"/>
      <c r="CH3308" s="26"/>
      <c r="CI3308" s="26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</row>
    <row r="3309" spans="1:99" x14ac:dyDescent="0.15">
      <c r="A3309" s="1"/>
      <c r="B3309" s="1"/>
      <c r="AM3309" s="1"/>
      <c r="AW3309" s="1"/>
      <c r="AX3309" s="1"/>
      <c r="AY3309" s="24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20"/>
      <c r="BQ3309" s="41"/>
      <c r="BR3309" s="41"/>
      <c r="BS3309" s="41"/>
      <c r="BT3309" s="41"/>
      <c r="BU3309" s="41"/>
      <c r="BV3309" s="41"/>
      <c r="BW3309" s="41"/>
      <c r="BX3309" s="41"/>
      <c r="BY3309" s="26"/>
      <c r="BZ3309" s="26"/>
      <c r="CA3309" s="26"/>
      <c r="CB3309" s="26"/>
      <c r="CC3309" s="26"/>
      <c r="CD3309" s="26"/>
      <c r="CE3309" s="26"/>
      <c r="CF3309" s="26"/>
      <c r="CG3309" s="26"/>
      <c r="CH3309" s="26"/>
      <c r="CI3309" s="26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</row>
    <row r="3310" spans="1:99" x14ac:dyDescent="0.15">
      <c r="A3310" s="1"/>
      <c r="B3310" s="1"/>
      <c r="AM3310" s="1"/>
      <c r="AW3310" s="1"/>
      <c r="AX3310" s="1"/>
      <c r="AY3310" s="24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20"/>
      <c r="BQ3310" s="41"/>
      <c r="BR3310" s="41"/>
      <c r="BS3310" s="41"/>
      <c r="BT3310" s="41"/>
      <c r="BU3310" s="41"/>
      <c r="BV3310" s="41"/>
      <c r="BW3310" s="41"/>
      <c r="BX3310" s="41"/>
      <c r="BY3310" s="26"/>
      <c r="BZ3310" s="26"/>
      <c r="CA3310" s="26"/>
      <c r="CB3310" s="26"/>
      <c r="CC3310" s="26"/>
      <c r="CD3310" s="26"/>
      <c r="CE3310" s="26"/>
      <c r="CF3310" s="26"/>
      <c r="CG3310" s="26"/>
      <c r="CH3310" s="26"/>
      <c r="CI3310" s="26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</row>
    <row r="3311" spans="1:99" x14ac:dyDescent="0.15">
      <c r="A3311" s="1"/>
      <c r="B3311" s="1"/>
      <c r="AM3311" s="1"/>
      <c r="AW3311" s="1"/>
      <c r="AX3311" s="1"/>
      <c r="AY3311" s="24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20"/>
      <c r="BQ3311" s="41"/>
      <c r="BR3311" s="41"/>
      <c r="BS3311" s="41"/>
      <c r="BT3311" s="41"/>
      <c r="BU3311" s="41"/>
      <c r="BV3311" s="41"/>
      <c r="BW3311" s="41"/>
      <c r="BX3311" s="41"/>
      <c r="BY3311" s="26"/>
      <c r="BZ3311" s="26"/>
      <c r="CA3311" s="26"/>
      <c r="CB3311" s="26"/>
      <c r="CC3311" s="26"/>
      <c r="CD3311" s="26"/>
      <c r="CE3311" s="26"/>
      <c r="CF3311" s="26"/>
      <c r="CG3311" s="26"/>
      <c r="CH3311" s="26"/>
      <c r="CI3311" s="26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</row>
    <row r="3312" spans="1:99" x14ac:dyDescent="0.15">
      <c r="A3312" s="1"/>
      <c r="B3312" s="1"/>
      <c r="AM3312" s="1"/>
      <c r="AW3312" s="1"/>
      <c r="AX3312" s="1"/>
      <c r="AY3312" s="24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20"/>
      <c r="BQ3312" s="41"/>
      <c r="BR3312" s="41"/>
      <c r="BS3312" s="41"/>
      <c r="BT3312" s="41"/>
      <c r="BU3312" s="41"/>
      <c r="BV3312" s="41"/>
      <c r="BW3312" s="41"/>
      <c r="BX3312" s="41"/>
      <c r="BY3312" s="26"/>
      <c r="BZ3312" s="26"/>
      <c r="CA3312" s="26"/>
      <c r="CB3312" s="26"/>
      <c r="CC3312" s="26"/>
      <c r="CD3312" s="26"/>
      <c r="CE3312" s="26"/>
      <c r="CF3312" s="26"/>
      <c r="CG3312" s="26"/>
      <c r="CH3312" s="26"/>
      <c r="CI3312" s="26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</row>
    <row r="3313" spans="1:99" x14ac:dyDescent="0.15">
      <c r="A3313" s="1"/>
      <c r="B3313" s="1"/>
      <c r="AM3313" s="1"/>
      <c r="AW3313" s="1"/>
      <c r="AX3313" s="1"/>
      <c r="AY3313" s="24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20"/>
      <c r="BQ3313" s="41"/>
      <c r="BR3313" s="41"/>
      <c r="BS3313" s="41"/>
      <c r="BT3313" s="41"/>
      <c r="BU3313" s="41"/>
      <c r="BV3313" s="41"/>
      <c r="BW3313" s="41"/>
      <c r="BX3313" s="41"/>
      <c r="BY3313" s="26"/>
      <c r="BZ3313" s="26"/>
      <c r="CA3313" s="26"/>
      <c r="CB3313" s="26"/>
      <c r="CC3313" s="26"/>
      <c r="CD3313" s="26"/>
      <c r="CE3313" s="26"/>
      <c r="CF3313" s="26"/>
      <c r="CG3313" s="26"/>
      <c r="CH3313" s="26"/>
      <c r="CI3313" s="26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</row>
    <row r="3314" spans="1:99" x14ac:dyDescent="0.15">
      <c r="A3314" s="1"/>
      <c r="B3314" s="1"/>
      <c r="AM3314" s="1"/>
      <c r="AW3314" s="1"/>
      <c r="AX3314" s="1"/>
      <c r="AY3314" s="24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20"/>
      <c r="BQ3314" s="41"/>
      <c r="BR3314" s="41"/>
      <c r="BS3314" s="41"/>
      <c r="BT3314" s="41"/>
      <c r="BU3314" s="41"/>
      <c r="BV3314" s="41"/>
      <c r="BW3314" s="41"/>
      <c r="BX3314" s="41"/>
      <c r="BY3314" s="26"/>
      <c r="BZ3314" s="26"/>
      <c r="CA3314" s="26"/>
      <c r="CB3314" s="26"/>
      <c r="CC3314" s="26"/>
      <c r="CD3314" s="26"/>
      <c r="CE3314" s="26"/>
      <c r="CF3314" s="26"/>
      <c r="CG3314" s="26"/>
      <c r="CH3314" s="26"/>
      <c r="CI3314" s="26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</row>
    <row r="3315" spans="1:99" x14ac:dyDescent="0.15">
      <c r="A3315" s="1"/>
      <c r="B3315" s="1"/>
      <c r="AM3315" s="1"/>
      <c r="AW3315" s="1"/>
      <c r="AX3315" s="1"/>
      <c r="AY3315" s="24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20"/>
      <c r="BQ3315" s="41"/>
      <c r="BR3315" s="41"/>
      <c r="BS3315" s="41"/>
      <c r="BT3315" s="41"/>
      <c r="BU3315" s="41"/>
      <c r="BV3315" s="41"/>
      <c r="BW3315" s="41"/>
      <c r="BX3315" s="41"/>
      <c r="BY3315" s="26"/>
      <c r="BZ3315" s="26"/>
      <c r="CA3315" s="26"/>
      <c r="CB3315" s="26"/>
      <c r="CC3315" s="26"/>
      <c r="CD3315" s="26"/>
      <c r="CE3315" s="26"/>
      <c r="CF3315" s="26"/>
      <c r="CG3315" s="26"/>
      <c r="CH3315" s="26"/>
      <c r="CI3315" s="26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</row>
    <row r="3316" spans="1:99" x14ac:dyDescent="0.15">
      <c r="A3316" s="1"/>
      <c r="B3316" s="1"/>
      <c r="AM3316" s="1"/>
      <c r="AW3316" s="1"/>
      <c r="AX3316" s="1"/>
      <c r="AY3316" s="24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20"/>
      <c r="BQ3316" s="41"/>
      <c r="BR3316" s="41"/>
      <c r="BS3316" s="41"/>
      <c r="BT3316" s="41"/>
      <c r="BU3316" s="41"/>
      <c r="BV3316" s="41"/>
      <c r="BW3316" s="41"/>
      <c r="BX3316" s="41"/>
      <c r="BY3316" s="26"/>
      <c r="BZ3316" s="26"/>
      <c r="CA3316" s="26"/>
      <c r="CB3316" s="26"/>
      <c r="CC3316" s="26"/>
      <c r="CD3316" s="26"/>
      <c r="CE3316" s="26"/>
      <c r="CF3316" s="26"/>
      <c r="CG3316" s="26"/>
      <c r="CH3316" s="26"/>
      <c r="CI3316" s="26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</row>
    <row r="3317" spans="1:99" x14ac:dyDescent="0.15">
      <c r="A3317" s="1"/>
      <c r="B3317" s="1"/>
      <c r="AM3317" s="1"/>
      <c r="AW3317" s="1"/>
      <c r="AX3317" s="1"/>
      <c r="AY3317" s="24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20"/>
      <c r="BQ3317" s="41"/>
      <c r="BR3317" s="41"/>
      <c r="BS3317" s="41"/>
      <c r="BT3317" s="41"/>
      <c r="BU3317" s="41"/>
      <c r="BV3317" s="41"/>
      <c r="BW3317" s="41"/>
      <c r="BX3317" s="41"/>
      <c r="BY3317" s="26"/>
      <c r="BZ3317" s="26"/>
      <c r="CA3317" s="26"/>
      <c r="CB3317" s="26"/>
      <c r="CC3317" s="26"/>
      <c r="CD3317" s="26"/>
      <c r="CE3317" s="26"/>
      <c r="CF3317" s="26"/>
      <c r="CG3317" s="26"/>
      <c r="CH3317" s="26"/>
      <c r="CI3317" s="26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</row>
    <row r="3318" spans="1:99" x14ac:dyDescent="0.15">
      <c r="A3318" s="1"/>
      <c r="B3318" s="1"/>
      <c r="AM3318" s="1"/>
      <c r="AW3318" s="1"/>
      <c r="AX3318" s="1"/>
      <c r="AY3318" s="24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20"/>
      <c r="BQ3318" s="41"/>
      <c r="BR3318" s="41"/>
      <c r="BS3318" s="41"/>
      <c r="BT3318" s="41"/>
      <c r="BU3318" s="41"/>
      <c r="BV3318" s="41"/>
      <c r="BW3318" s="41"/>
      <c r="BX3318" s="41"/>
      <c r="BY3318" s="26"/>
      <c r="BZ3318" s="26"/>
      <c r="CA3318" s="26"/>
      <c r="CB3318" s="26"/>
      <c r="CC3318" s="26"/>
      <c r="CD3318" s="26"/>
      <c r="CE3318" s="26"/>
      <c r="CF3318" s="26"/>
      <c r="CG3318" s="26"/>
      <c r="CH3318" s="26"/>
      <c r="CI3318" s="26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</row>
    <row r="3319" spans="1:99" x14ac:dyDescent="0.15">
      <c r="A3319" s="1"/>
      <c r="B3319" s="1"/>
      <c r="AM3319" s="1"/>
      <c r="AW3319" s="1"/>
      <c r="AX3319" s="1"/>
      <c r="AY3319" s="24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20"/>
      <c r="BQ3319" s="41"/>
      <c r="BR3319" s="41"/>
      <c r="BS3319" s="41"/>
      <c r="BT3319" s="41"/>
      <c r="BU3319" s="41"/>
      <c r="BV3319" s="41"/>
      <c r="BW3319" s="41"/>
      <c r="BX3319" s="41"/>
      <c r="BY3319" s="26"/>
      <c r="BZ3319" s="26"/>
      <c r="CA3319" s="26"/>
      <c r="CB3319" s="26"/>
      <c r="CC3319" s="26"/>
      <c r="CD3319" s="26"/>
      <c r="CE3319" s="26"/>
      <c r="CF3319" s="26"/>
      <c r="CG3319" s="26"/>
      <c r="CH3319" s="26"/>
      <c r="CI3319" s="26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</row>
    <row r="3320" spans="1:99" x14ac:dyDescent="0.15">
      <c r="A3320" s="1"/>
      <c r="B3320" s="1"/>
      <c r="AM3320" s="1"/>
      <c r="AW3320" s="1"/>
      <c r="AX3320" s="1"/>
      <c r="AY3320" s="24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20"/>
      <c r="BQ3320" s="41"/>
      <c r="BR3320" s="41"/>
      <c r="BS3320" s="41"/>
      <c r="BT3320" s="41"/>
      <c r="BU3320" s="41"/>
      <c r="BV3320" s="41"/>
      <c r="BW3320" s="41"/>
      <c r="BX3320" s="41"/>
      <c r="BY3320" s="26"/>
      <c r="BZ3320" s="26"/>
      <c r="CA3320" s="26"/>
      <c r="CB3320" s="26"/>
      <c r="CC3320" s="26"/>
      <c r="CD3320" s="26"/>
      <c r="CE3320" s="26"/>
      <c r="CF3320" s="26"/>
      <c r="CG3320" s="26"/>
      <c r="CH3320" s="26"/>
      <c r="CI3320" s="26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</row>
    <row r="3321" spans="1:99" x14ac:dyDescent="0.15">
      <c r="A3321" s="1"/>
      <c r="B3321" s="1"/>
      <c r="AM3321" s="1"/>
      <c r="AW3321" s="1"/>
      <c r="AX3321" s="1"/>
      <c r="AY3321" s="24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20"/>
      <c r="BQ3321" s="41"/>
      <c r="BR3321" s="41"/>
      <c r="BS3321" s="41"/>
      <c r="BT3321" s="41"/>
      <c r="BU3321" s="41"/>
      <c r="BV3321" s="41"/>
      <c r="BW3321" s="41"/>
      <c r="BX3321" s="41"/>
      <c r="BY3321" s="26"/>
      <c r="BZ3321" s="26"/>
      <c r="CA3321" s="26"/>
      <c r="CB3321" s="26"/>
      <c r="CC3321" s="26"/>
      <c r="CD3321" s="26"/>
      <c r="CE3321" s="26"/>
      <c r="CF3321" s="26"/>
      <c r="CG3321" s="26"/>
      <c r="CH3321" s="26"/>
      <c r="CI3321" s="26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</row>
    <row r="3322" spans="1:99" x14ac:dyDescent="0.15">
      <c r="A3322" s="1"/>
      <c r="B3322" s="1"/>
      <c r="AM3322" s="1"/>
      <c r="AW3322" s="1"/>
      <c r="AX3322" s="1"/>
      <c r="AY3322" s="24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20"/>
      <c r="BQ3322" s="41"/>
      <c r="BR3322" s="41"/>
      <c r="BS3322" s="41"/>
      <c r="BT3322" s="41"/>
      <c r="BU3322" s="41"/>
      <c r="BV3322" s="41"/>
      <c r="BW3322" s="41"/>
      <c r="BX3322" s="41"/>
      <c r="BY3322" s="26"/>
      <c r="BZ3322" s="26"/>
      <c r="CA3322" s="26"/>
      <c r="CB3322" s="26"/>
      <c r="CC3322" s="26"/>
      <c r="CD3322" s="26"/>
      <c r="CE3322" s="26"/>
      <c r="CF3322" s="26"/>
      <c r="CG3322" s="26"/>
      <c r="CH3322" s="26"/>
      <c r="CI3322" s="26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</row>
    <row r="3323" spans="1:99" x14ac:dyDescent="0.15">
      <c r="A3323" s="1"/>
      <c r="B3323" s="1"/>
      <c r="AM3323" s="1"/>
      <c r="AW3323" s="1"/>
      <c r="AX3323" s="1"/>
      <c r="AY3323" s="24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20"/>
      <c r="BQ3323" s="41"/>
      <c r="BR3323" s="41"/>
      <c r="BS3323" s="41"/>
      <c r="BT3323" s="41"/>
      <c r="BU3323" s="41"/>
      <c r="BV3323" s="41"/>
      <c r="BW3323" s="41"/>
      <c r="BX3323" s="41"/>
      <c r="BY3323" s="26"/>
      <c r="BZ3323" s="26"/>
      <c r="CA3323" s="26"/>
      <c r="CB3323" s="26"/>
      <c r="CC3323" s="26"/>
      <c r="CD3323" s="26"/>
      <c r="CE3323" s="26"/>
      <c r="CF3323" s="26"/>
      <c r="CG3323" s="26"/>
      <c r="CH3323" s="26"/>
      <c r="CI3323" s="26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</row>
    <row r="3324" spans="1:99" x14ac:dyDescent="0.15">
      <c r="A3324" s="1"/>
      <c r="B3324" s="1"/>
      <c r="AM3324" s="1"/>
      <c r="AW3324" s="1"/>
      <c r="AX3324" s="1"/>
      <c r="AY3324" s="24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20"/>
      <c r="BQ3324" s="41"/>
      <c r="BR3324" s="41"/>
      <c r="BS3324" s="41"/>
      <c r="BT3324" s="41"/>
      <c r="BU3324" s="41"/>
      <c r="BV3324" s="41"/>
      <c r="BW3324" s="41"/>
      <c r="BX3324" s="41"/>
      <c r="BY3324" s="26"/>
      <c r="BZ3324" s="26"/>
      <c r="CA3324" s="26"/>
      <c r="CB3324" s="26"/>
      <c r="CC3324" s="26"/>
      <c r="CD3324" s="26"/>
      <c r="CE3324" s="26"/>
      <c r="CF3324" s="26"/>
      <c r="CG3324" s="26"/>
      <c r="CH3324" s="26"/>
      <c r="CI3324" s="26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</row>
    <row r="3325" spans="1:99" x14ac:dyDescent="0.15">
      <c r="A3325" s="1"/>
      <c r="B3325" s="1"/>
      <c r="AM3325" s="1"/>
      <c r="AW3325" s="1"/>
      <c r="AX3325" s="1"/>
      <c r="AY3325" s="24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20"/>
      <c r="BQ3325" s="41"/>
      <c r="BR3325" s="41"/>
      <c r="BS3325" s="41"/>
      <c r="BT3325" s="41"/>
      <c r="BU3325" s="41"/>
      <c r="BV3325" s="41"/>
      <c r="BW3325" s="41"/>
      <c r="BX3325" s="41"/>
      <c r="BY3325" s="26"/>
      <c r="BZ3325" s="26"/>
      <c r="CA3325" s="26"/>
      <c r="CB3325" s="26"/>
      <c r="CC3325" s="26"/>
      <c r="CD3325" s="26"/>
      <c r="CE3325" s="26"/>
      <c r="CF3325" s="26"/>
      <c r="CG3325" s="26"/>
      <c r="CH3325" s="26"/>
      <c r="CI3325" s="26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</row>
    <row r="3326" spans="1:99" x14ac:dyDescent="0.15">
      <c r="A3326" s="1"/>
      <c r="B3326" s="1"/>
      <c r="AM3326" s="1"/>
      <c r="AW3326" s="1"/>
      <c r="AX3326" s="1"/>
      <c r="AY3326" s="24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20"/>
      <c r="BQ3326" s="41"/>
      <c r="BR3326" s="41"/>
      <c r="BS3326" s="41"/>
      <c r="BT3326" s="41"/>
      <c r="BU3326" s="41"/>
      <c r="BV3326" s="41"/>
      <c r="BW3326" s="41"/>
      <c r="BX3326" s="41"/>
      <c r="BY3326" s="26"/>
      <c r="BZ3326" s="26"/>
      <c r="CA3326" s="26"/>
      <c r="CB3326" s="26"/>
      <c r="CC3326" s="26"/>
      <c r="CD3326" s="26"/>
      <c r="CE3326" s="26"/>
      <c r="CF3326" s="26"/>
      <c r="CG3326" s="26"/>
      <c r="CH3326" s="26"/>
      <c r="CI3326" s="26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</row>
    <row r="3327" spans="1:99" x14ac:dyDescent="0.15">
      <c r="A3327" s="1"/>
      <c r="B3327" s="1"/>
      <c r="AM3327" s="1"/>
      <c r="AW3327" s="1"/>
      <c r="AX3327" s="1"/>
      <c r="AY3327" s="24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20"/>
      <c r="BQ3327" s="41"/>
      <c r="BR3327" s="41"/>
      <c r="BS3327" s="41"/>
      <c r="BT3327" s="41"/>
      <c r="BU3327" s="41"/>
      <c r="BV3327" s="41"/>
      <c r="BW3327" s="41"/>
      <c r="BX3327" s="41"/>
      <c r="BY3327" s="26"/>
      <c r="BZ3327" s="26"/>
      <c r="CA3327" s="26"/>
      <c r="CB3327" s="26"/>
      <c r="CC3327" s="26"/>
      <c r="CD3327" s="26"/>
      <c r="CE3327" s="26"/>
      <c r="CF3327" s="26"/>
      <c r="CG3327" s="26"/>
      <c r="CH3327" s="26"/>
      <c r="CI3327" s="26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</row>
    <row r="3328" spans="1:99" x14ac:dyDescent="0.15">
      <c r="A3328" s="1"/>
      <c r="B3328" s="1"/>
      <c r="AM3328" s="1"/>
      <c r="AW3328" s="1"/>
      <c r="AX3328" s="1"/>
      <c r="AY3328" s="24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20"/>
      <c r="BQ3328" s="41"/>
      <c r="BR3328" s="41"/>
      <c r="BS3328" s="41"/>
      <c r="BT3328" s="41"/>
      <c r="BU3328" s="41"/>
      <c r="BV3328" s="41"/>
      <c r="BW3328" s="41"/>
      <c r="BX3328" s="41"/>
      <c r="BY3328" s="26"/>
      <c r="BZ3328" s="26"/>
      <c r="CA3328" s="26"/>
      <c r="CB3328" s="26"/>
      <c r="CC3328" s="26"/>
      <c r="CD3328" s="26"/>
      <c r="CE3328" s="26"/>
      <c r="CF3328" s="26"/>
      <c r="CG3328" s="26"/>
      <c r="CH3328" s="26"/>
      <c r="CI3328" s="26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</row>
    <row r="3329" spans="1:99" x14ac:dyDescent="0.15">
      <c r="A3329" s="1"/>
      <c r="B3329" s="1"/>
      <c r="AM3329" s="1"/>
      <c r="AW3329" s="1"/>
      <c r="AX3329" s="1"/>
      <c r="AY3329" s="24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20"/>
      <c r="BQ3329" s="41"/>
      <c r="BR3329" s="41"/>
      <c r="BS3329" s="41"/>
      <c r="BT3329" s="41"/>
      <c r="BU3329" s="41"/>
      <c r="BV3329" s="41"/>
      <c r="BW3329" s="41"/>
      <c r="BX3329" s="41"/>
      <c r="BY3329" s="26"/>
      <c r="BZ3329" s="26"/>
      <c r="CA3329" s="26"/>
      <c r="CB3329" s="26"/>
      <c r="CC3329" s="26"/>
      <c r="CD3329" s="26"/>
      <c r="CE3329" s="26"/>
      <c r="CF3329" s="26"/>
      <c r="CG3329" s="26"/>
      <c r="CH3329" s="26"/>
      <c r="CI3329" s="26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</row>
    <row r="3330" spans="1:99" x14ac:dyDescent="0.15">
      <c r="A3330" s="1"/>
      <c r="B3330" s="1"/>
      <c r="AM3330" s="1"/>
      <c r="AW3330" s="1"/>
      <c r="AX3330" s="1"/>
      <c r="AY3330" s="24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20"/>
      <c r="BQ3330" s="41"/>
      <c r="BR3330" s="41"/>
      <c r="BS3330" s="41"/>
      <c r="BT3330" s="41"/>
      <c r="BU3330" s="41"/>
      <c r="BV3330" s="41"/>
      <c r="BW3330" s="41"/>
      <c r="BX3330" s="41"/>
      <c r="BY3330" s="26"/>
      <c r="BZ3330" s="26"/>
      <c r="CA3330" s="26"/>
      <c r="CB3330" s="26"/>
      <c r="CC3330" s="26"/>
      <c r="CD3330" s="26"/>
      <c r="CE3330" s="26"/>
      <c r="CF3330" s="26"/>
      <c r="CG3330" s="26"/>
      <c r="CH3330" s="26"/>
      <c r="CI3330" s="26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</row>
    <row r="3331" spans="1:99" x14ac:dyDescent="0.15">
      <c r="A3331" s="1"/>
      <c r="B3331" s="1"/>
      <c r="AM3331" s="1"/>
      <c r="AW3331" s="1"/>
      <c r="AX3331" s="1"/>
      <c r="AY3331" s="24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20"/>
      <c r="BQ3331" s="41"/>
      <c r="BR3331" s="41"/>
      <c r="BS3331" s="41"/>
      <c r="BT3331" s="41"/>
      <c r="BU3331" s="41"/>
      <c r="BV3331" s="41"/>
      <c r="BW3331" s="41"/>
      <c r="BX3331" s="41"/>
      <c r="BY3331" s="26"/>
      <c r="BZ3331" s="26"/>
      <c r="CA3331" s="26"/>
      <c r="CB3331" s="26"/>
      <c r="CC3331" s="26"/>
      <c r="CD3331" s="26"/>
      <c r="CE3331" s="26"/>
      <c r="CF3331" s="26"/>
      <c r="CG3331" s="26"/>
      <c r="CH3331" s="26"/>
      <c r="CI3331" s="26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</row>
    <row r="3332" spans="1:99" x14ac:dyDescent="0.15">
      <c r="A3332" s="1"/>
      <c r="B3332" s="1"/>
      <c r="AM3332" s="1"/>
      <c r="AW3332" s="1"/>
      <c r="AX3332" s="1"/>
      <c r="AY3332" s="24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20"/>
      <c r="BQ3332" s="41"/>
      <c r="BR3332" s="41"/>
      <c r="BS3332" s="41"/>
      <c r="BT3332" s="41"/>
      <c r="BU3332" s="41"/>
      <c r="BV3332" s="41"/>
      <c r="BW3332" s="41"/>
      <c r="BX3332" s="41"/>
      <c r="BY3332" s="26"/>
      <c r="BZ3332" s="26"/>
      <c r="CA3332" s="26"/>
      <c r="CB3332" s="26"/>
      <c r="CC3332" s="26"/>
      <c r="CD3332" s="26"/>
      <c r="CE3332" s="26"/>
      <c r="CF3332" s="26"/>
      <c r="CG3332" s="26"/>
      <c r="CH3332" s="26"/>
      <c r="CI3332" s="26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</row>
    <row r="3333" spans="1:99" x14ac:dyDescent="0.15">
      <c r="A3333" s="1"/>
      <c r="B3333" s="1"/>
      <c r="AM3333" s="1"/>
      <c r="AW3333" s="1"/>
      <c r="AX3333" s="1"/>
      <c r="AY3333" s="24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20"/>
      <c r="BQ3333" s="41"/>
      <c r="BR3333" s="41"/>
      <c r="BS3333" s="41"/>
      <c r="BT3333" s="41"/>
      <c r="BU3333" s="41"/>
      <c r="BV3333" s="41"/>
      <c r="BW3333" s="41"/>
      <c r="BX3333" s="41"/>
      <c r="BY3333" s="26"/>
      <c r="BZ3333" s="26"/>
      <c r="CA3333" s="26"/>
      <c r="CB3333" s="26"/>
      <c r="CC3333" s="26"/>
      <c r="CD3333" s="26"/>
      <c r="CE3333" s="26"/>
      <c r="CF3333" s="26"/>
      <c r="CG3333" s="26"/>
      <c r="CH3333" s="26"/>
      <c r="CI3333" s="26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</row>
    <row r="3334" spans="1:99" x14ac:dyDescent="0.15">
      <c r="A3334" s="1"/>
      <c r="B3334" s="1"/>
      <c r="AM3334" s="1"/>
      <c r="AW3334" s="1"/>
      <c r="AX3334" s="1"/>
      <c r="AY3334" s="24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20"/>
      <c r="BQ3334" s="41"/>
      <c r="BR3334" s="41"/>
      <c r="BS3334" s="41"/>
      <c r="BT3334" s="41"/>
      <c r="BU3334" s="41"/>
      <c r="BV3334" s="41"/>
      <c r="BW3334" s="41"/>
      <c r="BX3334" s="41"/>
      <c r="BY3334" s="26"/>
      <c r="BZ3334" s="26"/>
      <c r="CA3334" s="26"/>
      <c r="CB3334" s="26"/>
      <c r="CC3334" s="26"/>
      <c r="CD3334" s="26"/>
      <c r="CE3334" s="26"/>
      <c r="CF3334" s="26"/>
      <c r="CG3334" s="26"/>
      <c r="CH3334" s="26"/>
      <c r="CI3334" s="26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</row>
    <row r="3335" spans="1:99" x14ac:dyDescent="0.15">
      <c r="A3335" s="1"/>
      <c r="B3335" s="1"/>
      <c r="AM3335" s="1"/>
      <c r="AW3335" s="1"/>
      <c r="AX3335" s="1"/>
      <c r="AY3335" s="24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20"/>
      <c r="BQ3335" s="41"/>
      <c r="BR3335" s="41"/>
      <c r="BS3335" s="41"/>
      <c r="BT3335" s="41"/>
      <c r="BU3335" s="41"/>
      <c r="BV3335" s="41"/>
      <c r="BW3335" s="41"/>
      <c r="BX3335" s="41"/>
      <c r="BY3335" s="26"/>
      <c r="BZ3335" s="26"/>
      <c r="CA3335" s="26"/>
      <c r="CB3335" s="26"/>
      <c r="CC3335" s="26"/>
      <c r="CD3335" s="26"/>
      <c r="CE3335" s="26"/>
      <c r="CF3335" s="26"/>
      <c r="CG3335" s="26"/>
      <c r="CH3335" s="26"/>
      <c r="CI3335" s="26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</row>
    <row r="3336" spans="1:99" x14ac:dyDescent="0.15">
      <c r="A3336" s="1"/>
      <c r="B3336" s="1"/>
      <c r="AM3336" s="1"/>
      <c r="AW3336" s="1"/>
      <c r="AX3336" s="1"/>
      <c r="AY3336" s="24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20"/>
      <c r="BQ3336" s="41"/>
      <c r="BR3336" s="41"/>
      <c r="BS3336" s="41"/>
      <c r="BT3336" s="41"/>
      <c r="BU3336" s="41"/>
      <c r="BV3336" s="41"/>
      <c r="BW3336" s="41"/>
      <c r="BX3336" s="41"/>
      <c r="BY3336" s="26"/>
      <c r="BZ3336" s="26"/>
      <c r="CA3336" s="26"/>
      <c r="CB3336" s="26"/>
      <c r="CC3336" s="26"/>
      <c r="CD3336" s="26"/>
      <c r="CE3336" s="26"/>
      <c r="CF3336" s="26"/>
      <c r="CG3336" s="26"/>
      <c r="CH3336" s="26"/>
      <c r="CI3336" s="26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</row>
    <row r="3337" spans="1:99" x14ac:dyDescent="0.15">
      <c r="A3337" s="1"/>
      <c r="B3337" s="1"/>
      <c r="AM3337" s="1"/>
      <c r="AW3337" s="1"/>
      <c r="AX3337" s="1"/>
      <c r="AY3337" s="24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20"/>
      <c r="BQ3337" s="41"/>
      <c r="BR3337" s="41"/>
      <c r="BS3337" s="41"/>
      <c r="BT3337" s="41"/>
      <c r="BU3337" s="41"/>
      <c r="BV3337" s="41"/>
      <c r="BW3337" s="41"/>
      <c r="BX3337" s="41"/>
      <c r="BY3337" s="26"/>
      <c r="BZ3337" s="26"/>
      <c r="CA3337" s="26"/>
      <c r="CB3337" s="26"/>
      <c r="CC3337" s="26"/>
      <c r="CD3337" s="26"/>
      <c r="CE3337" s="26"/>
      <c r="CF3337" s="26"/>
      <c r="CG3337" s="26"/>
      <c r="CH3337" s="26"/>
      <c r="CI3337" s="26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</row>
    <row r="3338" spans="1:99" x14ac:dyDescent="0.15">
      <c r="A3338" s="1"/>
      <c r="B3338" s="1"/>
      <c r="AM3338" s="1"/>
      <c r="AW3338" s="1"/>
      <c r="AX3338" s="1"/>
      <c r="AY3338" s="24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20"/>
      <c r="BQ3338" s="41"/>
      <c r="BR3338" s="41"/>
      <c r="BS3338" s="41"/>
      <c r="BT3338" s="41"/>
      <c r="BU3338" s="41"/>
      <c r="BV3338" s="41"/>
      <c r="BW3338" s="41"/>
      <c r="BX3338" s="41"/>
      <c r="BY3338" s="26"/>
      <c r="BZ3338" s="26"/>
      <c r="CA3338" s="26"/>
      <c r="CB3338" s="26"/>
      <c r="CC3338" s="26"/>
      <c r="CD3338" s="26"/>
      <c r="CE3338" s="26"/>
      <c r="CF3338" s="26"/>
      <c r="CG3338" s="26"/>
      <c r="CH3338" s="26"/>
      <c r="CI3338" s="26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</row>
    <row r="3339" spans="1:99" x14ac:dyDescent="0.15">
      <c r="A3339" s="1"/>
      <c r="B3339" s="1"/>
      <c r="AM3339" s="1"/>
      <c r="AW3339" s="1"/>
      <c r="AX3339" s="1"/>
      <c r="AY3339" s="24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20"/>
      <c r="BQ3339" s="41"/>
      <c r="BR3339" s="41"/>
      <c r="BS3339" s="41"/>
      <c r="BT3339" s="41"/>
      <c r="BU3339" s="41"/>
      <c r="BV3339" s="41"/>
      <c r="BW3339" s="41"/>
      <c r="BX3339" s="41"/>
      <c r="BY3339" s="26"/>
      <c r="BZ3339" s="26"/>
      <c r="CA3339" s="26"/>
      <c r="CB3339" s="26"/>
      <c r="CC3339" s="26"/>
      <c r="CD3339" s="26"/>
      <c r="CE3339" s="26"/>
      <c r="CF3339" s="26"/>
      <c r="CG3339" s="26"/>
      <c r="CH3339" s="26"/>
      <c r="CI3339" s="26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</row>
    <row r="3340" spans="1:99" x14ac:dyDescent="0.15">
      <c r="A3340" s="1"/>
      <c r="B3340" s="1"/>
      <c r="AM3340" s="1"/>
      <c r="AW3340" s="1"/>
      <c r="AX3340" s="1"/>
      <c r="AY3340" s="24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20"/>
      <c r="BQ3340" s="41"/>
      <c r="BR3340" s="41"/>
      <c r="BS3340" s="41"/>
      <c r="BT3340" s="41"/>
      <c r="BU3340" s="41"/>
      <c r="BV3340" s="41"/>
      <c r="BW3340" s="41"/>
      <c r="BX3340" s="41"/>
      <c r="BY3340" s="26"/>
      <c r="BZ3340" s="26"/>
      <c r="CA3340" s="26"/>
      <c r="CB3340" s="26"/>
      <c r="CC3340" s="26"/>
      <c r="CD3340" s="26"/>
      <c r="CE3340" s="26"/>
      <c r="CF3340" s="26"/>
      <c r="CG3340" s="26"/>
      <c r="CH3340" s="26"/>
      <c r="CI3340" s="26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</row>
    <row r="3341" spans="1:99" x14ac:dyDescent="0.15">
      <c r="A3341" s="1"/>
      <c r="B3341" s="1"/>
      <c r="AM3341" s="1"/>
      <c r="AW3341" s="1"/>
      <c r="AX3341" s="1"/>
      <c r="AY3341" s="24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20"/>
      <c r="BQ3341" s="41"/>
      <c r="BR3341" s="41"/>
      <c r="BS3341" s="41"/>
      <c r="BT3341" s="41"/>
      <c r="BU3341" s="41"/>
      <c r="BV3341" s="41"/>
      <c r="BW3341" s="41"/>
      <c r="BX3341" s="41"/>
      <c r="BY3341" s="26"/>
      <c r="BZ3341" s="26"/>
      <c r="CA3341" s="26"/>
      <c r="CB3341" s="26"/>
      <c r="CC3341" s="26"/>
      <c r="CD3341" s="26"/>
      <c r="CE3341" s="26"/>
      <c r="CF3341" s="26"/>
      <c r="CG3341" s="26"/>
      <c r="CH3341" s="26"/>
      <c r="CI3341" s="26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</row>
    <row r="3342" spans="1:99" x14ac:dyDescent="0.15">
      <c r="A3342" s="1"/>
      <c r="B3342" s="1"/>
      <c r="AM3342" s="1"/>
      <c r="AW3342" s="1"/>
      <c r="AX3342" s="1"/>
      <c r="AY3342" s="24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20"/>
      <c r="BQ3342" s="41"/>
      <c r="BR3342" s="41"/>
      <c r="BS3342" s="41"/>
      <c r="BT3342" s="41"/>
      <c r="BU3342" s="41"/>
      <c r="BV3342" s="41"/>
      <c r="BW3342" s="41"/>
      <c r="BX3342" s="41"/>
      <c r="BY3342" s="26"/>
      <c r="BZ3342" s="26"/>
      <c r="CA3342" s="26"/>
      <c r="CB3342" s="26"/>
      <c r="CC3342" s="26"/>
      <c r="CD3342" s="26"/>
      <c r="CE3342" s="26"/>
      <c r="CF3342" s="26"/>
      <c r="CG3342" s="26"/>
      <c r="CH3342" s="26"/>
      <c r="CI3342" s="26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</row>
    <row r="3343" spans="1:99" x14ac:dyDescent="0.15">
      <c r="A3343" s="1"/>
      <c r="B3343" s="1"/>
      <c r="AM3343" s="1"/>
      <c r="AW3343" s="1"/>
      <c r="AX3343" s="1"/>
      <c r="AY3343" s="24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20"/>
      <c r="BQ3343" s="41"/>
      <c r="BR3343" s="41"/>
      <c r="BS3343" s="41"/>
      <c r="BT3343" s="41"/>
      <c r="BU3343" s="41"/>
      <c r="BV3343" s="41"/>
      <c r="BW3343" s="41"/>
      <c r="BX3343" s="41"/>
      <c r="BY3343" s="26"/>
      <c r="BZ3343" s="26"/>
      <c r="CA3343" s="26"/>
      <c r="CB3343" s="26"/>
      <c r="CC3343" s="26"/>
      <c r="CD3343" s="26"/>
      <c r="CE3343" s="26"/>
      <c r="CF3343" s="26"/>
      <c r="CG3343" s="26"/>
      <c r="CH3343" s="26"/>
      <c r="CI3343" s="26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</row>
    <row r="3344" spans="1:99" x14ac:dyDescent="0.15">
      <c r="A3344" s="1"/>
      <c r="B3344" s="1"/>
      <c r="AM3344" s="1"/>
      <c r="AW3344" s="1"/>
      <c r="AX3344" s="1"/>
      <c r="AY3344" s="24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20"/>
      <c r="BQ3344" s="41"/>
      <c r="BR3344" s="41"/>
      <c r="BS3344" s="41"/>
      <c r="BT3344" s="41"/>
      <c r="BU3344" s="41"/>
      <c r="BV3344" s="41"/>
      <c r="BW3344" s="41"/>
      <c r="BX3344" s="41"/>
      <c r="BY3344" s="26"/>
      <c r="BZ3344" s="26"/>
      <c r="CA3344" s="26"/>
      <c r="CB3344" s="26"/>
      <c r="CC3344" s="26"/>
      <c r="CD3344" s="26"/>
      <c r="CE3344" s="26"/>
      <c r="CF3344" s="26"/>
      <c r="CG3344" s="26"/>
      <c r="CH3344" s="26"/>
      <c r="CI3344" s="26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</row>
    <row r="3345" spans="1:99" x14ac:dyDescent="0.15">
      <c r="A3345" s="1"/>
      <c r="B3345" s="1"/>
      <c r="AM3345" s="1"/>
      <c r="AW3345" s="1"/>
      <c r="AX3345" s="1"/>
      <c r="AY3345" s="24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20"/>
      <c r="BQ3345" s="41"/>
      <c r="BR3345" s="41"/>
      <c r="BS3345" s="41"/>
      <c r="BT3345" s="41"/>
      <c r="BU3345" s="41"/>
      <c r="BV3345" s="41"/>
      <c r="BW3345" s="41"/>
      <c r="BX3345" s="41"/>
      <c r="BY3345" s="26"/>
      <c r="BZ3345" s="26"/>
      <c r="CA3345" s="26"/>
      <c r="CB3345" s="26"/>
      <c r="CC3345" s="26"/>
      <c r="CD3345" s="26"/>
      <c r="CE3345" s="26"/>
      <c r="CF3345" s="26"/>
      <c r="CG3345" s="26"/>
      <c r="CH3345" s="26"/>
      <c r="CI3345" s="26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</row>
    <row r="3346" spans="1:99" x14ac:dyDescent="0.15">
      <c r="A3346" s="1"/>
      <c r="B3346" s="1"/>
      <c r="AM3346" s="1"/>
      <c r="AW3346" s="1"/>
      <c r="AX3346" s="1"/>
      <c r="AY3346" s="24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20"/>
      <c r="BQ3346" s="41"/>
      <c r="BR3346" s="41"/>
      <c r="BS3346" s="41"/>
      <c r="BT3346" s="41"/>
      <c r="BU3346" s="41"/>
      <c r="BV3346" s="41"/>
      <c r="BW3346" s="41"/>
      <c r="BX3346" s="41"/>
      <c r="BY3346" s="26"/>
      <c r="BZ3346" s="26"/>
      <c r="CA3346" s="26"/>
      <c r="CB3346" s="26"/>
      <c r="CC3346" s="26"/>
      <c r="CD3346" s="26"/>
      <c r="CE3346" s="26"/>
      <c r="CF3346" s="26"/>
      <c r="CG3346" s="26"/>
      <c r="CH3346" s="26"/>
      <c r="CI3346" s="26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</row>
    <row r="3347" spans="1:99" x14ac:dyDescent="0.15">
      <c r="A3347" s="1"/>
      <c r="B3347" s="1"/>
      <c r="AM3347" s="1"/>
      <c r="AW3347" s="1"/>
      <c r="AX3347" s="1"/>
      <c r="AY3347" s="24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20"/>
      <c r="BQ3347" s="41"/>
      <c r="BR3347" s="41"/>
      <c r="BS3347" s="41"/>
      <c r="BT3347" s="41"/>
      <c r="BU3347" s="41"/>
      <c r="BV3347" s="41"/>
      <c r="BW3347" s="41"/>
      <c r="BX3347" s="41"/>
      <c r="BY3347" s="26"/>
      <c r="BZ3347" s="26"/>
      <c r="CA3347" s="26"/>
      <c r="CB3347" s="26"/>
      <c r="CC3347" s="26"/>
      <c r="CD3347" s="26"/>
      <c r="CE3347" s="26"/>
      <c r="CF3347" s="26"/>
      <c r="CG3347" s="26"/>
      <c r="CH3347" s="26"/>
      <c r="CI3347" s="26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</row>
    <row r="3348" spans="1:99" x14ac:dyDescent="0.15">
      <c r="A3348" s="1"/>
      <c r="B3348" s="1"/>
      <c r="AM3348" s="1"/>
      <c r="AW3348" s="1"/>
      <c r="AX3348" s="1"/>
      <c r="AY3348" s="24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20"/>
      <c r="BQ3348" s="41"/>
      <c r="BR3348" s="41"/>
      <c r="BS3348" s="41"/>
      <c r="BT3348" s="41"/>
      <c r="BU3348" s="41"/>
      <c r="BV3348" s="41"/>
      <c r="BW3348" s="41"/>
      <c r="BX3348" s="41"/>
      <c r="BY3348" s="26"/>
      <c r="BZ3348" s="26"/>
      <c r="CA3348" s="26"/>
      <c r="CB3348" s="26"/>
      <c r="CC3348" s="26"/>
      <c r="CD3348" s="26"/>
      <c r="CE3348" s="26"/>
      <c r="CF3348" s="26"/>
      <c r="CG3348" s="26"/>
      <c r="CH3348" s="26"/>
      <c r="CI3348" s="26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</row>
    <row r="3349" spans="1:99" x14ac:dyDescent="0.15">
      <c r="A3349" s="1"/>
      <c r="B3349" s="1"/>
      <c r="AM3349" s="1"/>
      <c r="AW3349" s="1"/>
      <c r="AX3349" s="1"/>
      <c r="AY3349" s="24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20"/>
      <c r="BQ3349" s="41"/>
      <c r="BR3349" s="41"/>
      <c r="BS3349" s="41"/>
      <c r="BT3349" s="41"/>
      <c r="BU3349" s="41"/>
      <c r="BV3349" s="41"/>
      <c r="BW3349" s="41"/>
      <c r="BX3349" s="41"/>
      <c r="BY3349" s="26"/>
      <c r="BZ3349" s="26"/>
      <c r="CA3349" s="26"/>
      <c r="CB3349" s="26"/>
      <c r="CC3349" s="26"/>
      <c r="CD3349" s="26"/>
      <c r="CE3349" s="26"/>
      <c r="CF3349" s="26"/>
      <c r="CG3349" s="26"/>
      <c r="CH3349" s="26"/>
      <c r="CI3349" s="26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</row>
    <row r="3350" spans="1:99" x14ac:dyDescent="0.15">
      <c r="A3350" s="1"/>
      <c r="B3350" s="1"/>
      <c r="AM3350" s="1"/>
      <c r="AW3350" s="1"/>
      <c r="AX3350" s="1"/>
      <c r="AY3350" s="24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20"/>
      <c r="BQ3350" s="41"/>
      <c r="BR3350" s="41"/>
      <c r="BS3350" s="41"/>
      <c r="BT3350" s="41"/>
      <c r="BU3350" s="41"/>
      <c r="BV3350" s="41"/>
      <c r="BW3350" s="41"/>
      <c r="BX3350" s="41"/>
      <c r="BY3350" s="26"/>
      <c r="BZ3350" s="26"/>
      <c r="CA3350" s="26"/>
      <c r="CB3350" s="26"/>
      <c r="CC3350" s="26"/>
      <c r="CD3350" s="26"/>
      <c r="CE3350" s="26"/>
      <c r="CF3350" s="26"/>
      <c r="CG3350" s="26"/>
      <c r="CH3350" s="26"/>
      <c r="CI3350" s="26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</row>
    <row r="3351" spans="1:99" x14ac:dyDescent="0.15">
      <c r="A3351" s="1"/>
      <c r="B3351" s="1"/>
      <c r="AM3351" s="1"/>
      <c r="AW3351" s="1"/>
      <c r="AX3351" s="1"/>
      <c r="AY3351" s="24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20"/>
      <c r="BQ3351" s="41"/>
      <c r="BR3351" s="41"/>
      <c r="BS3351" s="41"/>
      <c r="BT3351" s="41"/>
      <c r="BU3351" s="41"/>
      <c r="BV3351" s="41"/>
      <c r="BW3351" s="41"/>
      <c r="BX3351" s="41"/>
      <c r="BY3351" s="26"/>
      <c r="BZ3351" s="26"/>
      <c r="CA3351" s="26"/>
      <c r="CB3351" s="26"/>
      <c r="CC3351" s="26"/>
      <c r="CD3351" s="26"/>
      <c r="CE3351" s="26"/>
      <c r="CF3351" s="26"/>
      <c r="CG3351" s="26"/>
      <c r="CH3351" s="26"/>
      <c r="CI3351" s="26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</row>
    <row r="3352" spans="1:99" x14ac:dyDescent="0.15">
      <c r="A3352" s="1"/>
      <c r="B3352" s="1"/>
      <c r="AM3352" s="1"/>
      <c r="AW3352" s="1"/>
      <c r="AX3352" s="1"/>
      <c r="AY3352" s="24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20"/>
      <c r="BQ3352" s="41"/>
      <c r="BR3352" s="41"/>
      <c r="BS3352" s="41"/>
      <c r="BT3352" s="41"/>
      <c r="BU3352" s="41"/>
      <c r="BV3352" s="41"/>
      <c r="BW3352" s="41"/>
      <c r="BX3352" s="41"/>
      <c r="BY3352" s="26"/>
      <c r="BZ3352" s="26"/>
      <c r="CA3352" s="26"/>
      <c r="CB3352" s="26"/>
      <c r="CC3352" s="26"/>
      <c r="CD3352" s="26"/>
      <c r="CE3352" s="26"/>
      <c r="CF3352" s="26"/>
      <c r="CG3352" s="26"/>
      <c r="CH3352" s="26"/>
      <c r="CI3352" s="26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</row>
    <row r="3353" spans="1:99" x14ac:dyDescent="0.15">
      <c r="A3353" s="1"/>
      <c r="B3353" s="1"/>
      <c r="AM3353" s="1"/>
      <c r="AW3353" s="1"/>
      <c r="AX3353" s="1"/>
      <c r="AY3353" s="24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20"/>
      <c r="BQ3353" s="41"/>
      <c r="BR3353" s="41"/>
      <c r="BS3353" s="41"/>
      <c r="BT3353" s="41"/>
      <c r="BU3353" s="41"/>
      <c r="BV3353" s="41"/>
      <c r="BW3353" s="41"/>
      <c r="BX3353" s="41"/>
      <c r="BY3353" s="26"/>
      <c r="BZ3353" s="26"/>
      <c r="CA3353" s="26"/>
      <c r="CB3353" s="26"/>
      <c r="CC3353" s="26"/>
      <c r="CD3353" s="26"/>
      <c r="CE3353" s="26"/>
      <c r="CF3353" s="26"/>
      <c r="CG3353" s="26"/>
      <c r="CH3353" s="26"/>
      <c r="CI3353" s="26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</row>
    <row r="3354" spans="1:99" x14ac:dyDescent="0.15">
      <c r="A3354" s="1"/>
      <c r="B3354" s="1"/>
      <c r="AM3354" s="1"/>
      <c r="AW3354" s="1"/>
      <c r="AX3354" s="1"/>
      <c r="AY3354" s="24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20"/>
      <c r="BQ3354" s="41"/>
      <c r="BR3354" s="41"/>
      <c r="BS3354" s="41"/>
      <c r="BT3354" s="41"/>
      <c r="BU3354" s="41"/>
      <c r="BV3354" s="41"/>
      <c r="BW3354" s="41"/>
      <c r="BX3354" s="41"/>
      <c r="BY3354" s="26"/>
      <c r="BZ3354" s="26"/>
      <c r="CA3354" s="26"/>
      <c r="CB3354" s="26"/>
      <c r="CC3354" s="26"/>
      <c r="CD3354" s="26"/>
      <c r="CE3354" s="26"/>
      <c r="CF3354" s="26"/>
      <c r="CG3354" s="26"/>
      <c r="CH3354" s="26"/>
      <c r="CI3354" s="26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</row>
    <row r="3355" spans="1:99" x14ac:dyDescent="0.15">
      <c r="A3355" s="1"/>
      <c r="B3355" s="1"/>
      <c r="AM3355" s="1"/>
      <c r="AW3355" s="1"/>
      <c r="AX3355" s="1"/>
      <c r="AY3355" s="24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20"/>
      <c r="BQ3355" s="41"/>
      <c r="BR3355" s="41"/>
      <c r="BS3355" s="41"/>
      <c r="BT3355" s="41"/>
      <c r="BU3355" s="41"/>
      <c r="BV3355" s="41"/>
      <c r="BW3355" s="41"/>
      <c r="BX3355" s="41"/>
      <c r="BY3355" s="26"/>
      <c r="BZ3355" s="26"/>
      <c r="CA3355" s="26"/>
      <c r="CB3355" s="26"/>
      <c r="CC3355" s="26"/>
      <c r="CD3355" s="26"/>
      <c r="CE3355" s="26"/>
      <c r="CF3355" s="26"/>
      <c r="CG3355" s="26"/>
      <c r="CH3355" s="26"/>
      <c r="CI3355" s="26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</row>
    <row r="3356" spans="1:99" x14ac:dyDescent="0.15">
      <c r="A3356" s="1"/>
      <c r="B3356" s="1"/>
      <c r="AM3356" s="1"/>
      <c r="AW3356" s="1"/>
      <c r="AX3356" s="1"/>
      <c r="AY3356" s="24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20"/>
      <c r="BQ3356" s="41"/>
      <c r="BR3356" s="41"/>
      <c r="BS3356" s="41"/>
      <c r="BT3356" s="41"/>
      <c r="BU3356" s="41"/>
      <c r="BV3356" s="41"/>
      <c r="BW3356" s="41"/>
      <c r="BX3356" s="41"/>
      <c r="BY3356" s="26"/>
      <c r="BZ3356" s="26"/>
      <c r="CA3356" s="26"/>
      <c r="CB3356" s="26"/>
      <c r="CC3356" s="26"/>
      <c r="CD3356" s="26"/>
      <c r="CE3356" s="26"/>
      <c r="CF3356" s="26"/>
      <c r="CG3356" s="26"/>
      <c r="CH3356" s="26"/>
      <c r="CI3356" s="26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</row>
    <row r="3357" spans="1:99" x14ac:dyDescent="0.15">
      <c r="A3357" s="1"/>
      <c r="B3357" s="1"/>
      <c r="AM3357" s="1"/>
      <c r="AW3357" s="1"/>
      <c r="AX3357" s="1"/>
      <c r="AY3357" s="24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20"/>
      <c r="BQ3357" s="41"/>
      <c r="BR3357" s="41"/>
      <c r="BS3357" s="41"/>
      <c r="BT3357" s="41"/>
      <c r="BU3357" s="41"/>
      <c r="BV3357" s="41"/>
      <c r="BW3357" s="41"/>
      <c r="BX3357" s="41"/>
      <c r="BY3357" s="26"/>
      <c r="BZ3357" s="26"/>
      <c r="CA3357" s="26"/>
      <c r="CB3357" s="26"/>
      <c r="CC3357" s="26"/>
      <c r="CD3357" s="26"/>
      <c r="CE3357" s="26"/>
      <c r="CF3357" s="26"/>
      <c r="CG3357" s="26"/>
      <c r="CH3357" s="26"/>
      <c r="CI3357" s="26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</row>
    <row r="3358" spans="1:99" x14ac:dyDescent="0.15">
      <c r="A3358" s="1"/>
      <c r="B3358" s="1"/>
      <c r="AM3358" s="1"/>
      <c r="AW3358" s="1"/>
      <c r="AX3358" s="1"/>
      <c r="AY3358" s="24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20"/>
      <c r="BQ3358" s="41"/>
      <c r="BR3358" s="41"/>
      <c r="BS3358" s="41"/>
      <c r="BT3358" s="41"/>
      <c r="BU3358" s="41"/>
      <c r="BV3358" s="41"/>
      <c r="BW3358" s="41"/>
      <c r="BX3358" s="41"/>
      <c r="BY3358" s="26"/>
      <c r="BZ3358" s="26"/>
      <c r="CA3358" s="26"/>
      <c r="CB3358" s="26"/>
      <c r="CC3358" s="26"/>
      <c r="CD3358" s="26"/>
      <c r="CE3358" s="26"/>
      <c r="CF3358" s="26"/>
      <c r="CG3358" s="26"/>
      <c r="CH3358" s="26"/>
      <c r="CI3358" s="26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</row>
    <row r="3359" spans="1:99" x14ac:dyDescent="0.15">
      <c r="A3359" s="1"/>
      <c r="B3359" s="1"/>
      <c r="AM3359" s="1"/>
      <c r="AW3359" s="1"/>
      <c r="AX3359" s="1"/>
      <c r="AY3359" s="24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20"/>
      <c r="BQ3359" s="41"/>
      <c r="BR3359" s="41"/>
      <c r="BS3359" s="41"/>
      <c r="BT3359" s="41"/>
      <c r="BU3359" s="41"/>
      <c r="BV3359" s="41"/>
      <c r="BW3359" s="41"/>
      <c r="BX3359" s="41"/>
      <c r="BY3359" s="26"/>
      <c r="BZ3359" s="26"/>
      <c r="CA3359" s="26"/>
      <c r="CB3359" s="26"/>
      <c r="CC3359" s="26"/>
      <c r="CD3359" s="26"/>
      <c r="CE3359" s="26"/>
      <c r="CF3359" s="26"/>
      <c r="CG3359" s="26"/>
      <c r="CH3359" s="26"/>
      <c r="CI3359" s="26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</row>
    <row r="3360" spans="1:99" x14ac:dyDescent="0.15">
      <c r="A3360" s="1"/>
      <c r="B3360" s="1"/>
      <c r="AM3360" s="1"/>
      <c r="AW3360" s="1"/>
      <c r="AX3360" s="1"/>
      <c r="AY3360" s="24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20"/>
      <c r="BQ3360" s="41"/>
      <c r="BR3360" s="41"/>
      <c r="BS3360" s="41"/>
      <c r="BT3360" s="41"/>
      <c r="BU3360" s="41"/>
      <c r="BV3360" s="41"/>
      <c r="BW3360" s="41"/>
      <c r="BX3360" s="41"/>
      <c r="BY3360" s="26"/>
      <c r="BZ3360" s="26"/>
      <c r="CA3360" s="26"/>
      <c r="CB3360" s="26"/>
      <c r="CC3360" s="26"/>
      <c r="CD3360" s="26"/>
      <c r="CE3360" s="26"/>
      <c r="CF3360" s="26"/>
      <c r="CG3360" s="26"/>
      <c r="CH3360" s="26"/>
      <c r="CI3360" s="26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</row>
    <row r="3361" spans="1:99" x14ac:dyDescent="0.15">
      <c r="A3361" s="1"/>
      <c r="B3361" s="1"/>
      <c r="AM3361" s="1"/>
      <c r="AW3361" s="1"/>
      <c r="AX3361" s="1"/>
      <c r="AY3361" s="24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20"/>
      <c r="BQ3361" s="41"/>
      <c r="BR3361" s="41"/>
      <c r="BS3361" s="41"/>
      <c r="BT3361" s="41"/>
      <c r="BU3361" s="41"/>
      <c r="BV3361" s="41"/>
      <c r="BW3361" s="41"/>
      <c r="BX3361" s="41"/>
      <c r="BY3361" s="26"/>
      <c r="BZ3361" s="26"/>
      <c r="CA3361" s="26"/>
      <c r="CB3361" s="26"/>
      <c r="CC3361" s="26"/>
      <c r="CD3361" s="26"/>
      <c r="CE3361" s="26"/>
      <c r="CF3361" s="26"/>
      <c r="CG3361" s="26"/>
      <c r="CH3361" s="26"/>
      <c r="CI3361" s="26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</row>
    <row r="3362" spans="1:99" x14ac:dyDescent="0.15">
      <c r="A3362" s="1"/>
      <c r="B3362" s="1"/>
      <c r="AM3362" s="1"/>
      <c r="AW3362" s="1"/>
      <c r="AX3362" s="1"/>
      <c r="AY3362" s="24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20"/>
      <c r="BQ3362" s="41"/>
      <c r="BR3362" s="41"/>
      <c r="BS3362" s="41"/>
      <c r="BT3362" s="41"/>
      <c r="BU3362" s="41"/>
      <c r="BV3362" s="41"/>
      <c r="BW3362" s="41"/>
      <c r="BX3362" s="41"/>
      <c r="BY3362" s="26"/>
      <c r="BZ3362" s="26"/>
      <c r="CA3362" s="26"/>
      <c r="CB3362" s="26"/>
      <c r="CC3362" s="26"/>
      <c r="CD3362" s="26"/>
      <c r="CE3362" s="26"/>
      <c r="CF3362" s="26"/>
      <c r="CG3362" s="26"/>
      <c r="CH3362" s="26"/>
      <c r="CI3362" s="26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</row>
    <row r="3363" spans="1:99" x14ac:dyDescent="0.15">
      <c r="A3363" s="1"/>
      <c r="B3363" s="1"/>
      <c r="AM3363" s="1"/>
      <c r="AW3363" s="1"/>
      <c r="AX3363" s="1"/>
      <c r="AY3363" s="24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20"/>
      <c r="BQ3363" s="41"/>
      <c r="BR3363" s="41"/>
      <c r="BS3363" s="41"/>
      <c r="BT3363" s="41"/>
      <c r="BU3363" s="41"/>
      <c r="BV3363" s="41"/>
      <c r="BW3363" s="41"/>
      <c r="BX3363" s="41"/>
      <c r="BY3363" s="26"/>
      <c r="BZ3363" s="26"/>
      <c r="CA3363" s="26"/>
      <c r="CB3363" s="26"/>
      <c r="CC3363" s="26"/>
      <c r="CD3363" s="26"/>
      <c r="CE3363" s="26"/>
      <c r="CF3363" s="26"/>
      <c r="CG3363" s="26"/>
      <c r="CH3363" s="26"/>
      <c r="CI3363" s="26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</row>
    <row r="3364" spans="1:99" x14ac:dyDescent="0.15">
      <c r="A3364" s="1"/>
      <c r="B3364" s="1"/>
      <c r="AM3364" s="1"/>
      <c r="AW3364" s="1"/>
      <c r="AX3364" s="1"/>
      <c r="AY3364" s="24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20"/>
      <c r="BQ3364" s="41"/>
      <c r="BR3364" s="41"/>
      <c r="BS3364" s="41"/>
      <c r="BT3364" s="41"/>
      <c r="BU3364" s="41"/>
      <c r="BV3364" s="41"/>
      <c r="BW3364" s="41"/>
      <c r="BX3364" s="41"/>
      <c r="BY3364" s="26"/>
      <c r="BZ3364" s="26"/>
      <c r="CA3364" s="26"/>
      <c r="CB3364" s="26"/>
      <c r="CC3364" s="26"/>
      <c r="CD3364" s="26"/>
      <c r="CE3364" s="26"/>
      <c r="CF3364" s="26"/>
      <c r="CG3364" s="26"/>
      <c r="CH3364" s="26"/>
      <c r="CI3364" s="26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</row>
    <row r="3365" spans="1:99" x14ac:dyDescent="0.15">
      <c r="A3365" s="1"/>
      <c r="B3365" s="1"/>
      <c r="AM3365" s="1"/>
      <c r="AW3365" s="1"/>
      <c r="AX3365" s="1"/>
      <c r="AY3365" s="24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20"/>
      <c r="BQ3365" s="41"/>
      <c r="BR3365" s="41"/>
      <c r="BS3365" s="41"/>
      <c r="BT3365" s="41"/>
      <c r="BU3365" s="41"/>
      <c r="BV3365" s="41"/>
      <c r="BW3365" s="41"/>
      <c r="BX3365" s="41"/>
      <c r="BY3365" s="26"/>
      <c r="BZ3365" s="26"/>
      <c r="CA3365" s="26"/>
      <c r="CB3365" s="26"/>
      <c r="CC3365" s="26"/>
      <c r="CD3365" s="26"/>
      <c r="CE3365" s="26"/>
      <c r="CF3365" s="26"/>
      <c r="CG3365" s="26"/>
      <c r="CH3365" s="26"/>
      <c r="CI3365" s="26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</row>
    <row r="3366" spans="1:99" x14ac:dyDescent="0.15">
      <c r="A3366" s="1"/>
      <c r="B3366" s="1"/>
      <c r="AM3366" s="1"/>
      <c r="AW3366" s="1"/>
      <c r="AX3366" s="1"/>
      <c r="AY3366" s="24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20"/>
      <c r="BQ3366" s="41"/>
      <c r="BR3366" s="41"/>
      <c r="BS3366" s="41"/>
      <c r="BT3366" s="41"/>
      <c r="BU3366" s="41"/>
      <c r="BV3366" s="41"/>
      <c r="BW3366" s="41"/>
      <c r="BX3366" s="41"/>
      <c r="BY3366" s="26"/>
      <c r="BZ3366" s="26"/>
      <c r="CA3366" s="26"/>
      <c r="CB3366" s="26"/>
      <c r="CC3366" s="26"/>
      <c r="CD3366" s="26"/>
      <c r="CE3366" s="26"/>
      <c r="CF3366" s="26"/>
      <c r="CG3366" s="26"/>
      <c r="CH3366" s="26"/>
      <c r="CI3366" s="26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</row>
    <row r="3367" spans="1:99" x14ac:dyDescent="0.15">
      <c r="A3367" s="1"/>
      <c r="B3367" s="1"/>
      <c r="AM3367" s="1"/>
      <c r="AW3367" s="1"/>
      <c r="AX3367" s="1"/>
      <c r="AY3367" s="24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20"/>
      <c r="BQ3367" s="41"/>
      <c r="BR3367" s="41"/>
      <c r="BS3367" s="41"/>
      <c r="BT3367" s="41"/>
      <c r="BU3367" s="41"/>
      <c r="BV3367" s="41"/>
      <c r="BW3367" s="41"/>
      <c r="BX3367" s="41"/>
      <c r="BY3367" s="26"/>
      <c r="BZ3367" s="26"/>
      <c r="CA3367" s="26"/>
      <c r="CB3367" s="26"/>
      <c r="CC3367" s="26"/>
      <c r="CD3367" s="26"/>
      <c r="CE3367" s="26"/>
      <c r="CF3367" s="26"/>
      <c r="CG3367" s="26"/>
      <c r="CH3367" s="26"/>
      <c r="CI3367" s="26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</row>
    <row r="3368" spans="1:99" x14ac:dyDescent="0.15">
      <c r="A3368" s="1"/>
      <c r="B3368" s="1"/>
      <c r="AM3368" s="1"/>
      <c r="AW3368" s="1"/>
      <c r="AX3368" s="1"/>
      <c r="AY3368" s="24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20"/>
      <c r="BQ3368" s="41"/>
      <c r="BR3368" s="41"/>
      <c r="BS3368" s="41"/>
      <c r="BT3368" s="41"/>
      <c r="BU3368" s="41"/>
      <c r="BV3368" s="41"/>
      <c r="BW3368" s="41"/>
      <c r="BX3368" s="41"/>
      <c r="BY3368" s="26"/>
      <c r="BZ3368" s="26"/>
      <c r="CA3368" s="26"/>
      <c r="CB3368" s="26"/>
      <c r="CC3368" s="26"/>
      <c r="CD3368" s="26"/>
      <c r="CE3368" s="26"/>
      <c r="CF3368" s="26"/>
      <c r="CG3368" s="26"/>
      <c r="CH3368" s="26"/>
      <c r="CI3368" s="26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</row>
    <row r="3369" spans="1:99" x14ac:dyDescent="0.15">
      <c r="A3369" s="1"/>
      <c r="B3369" s="1"/>
      <c r="AM3369" s="1"/>
      <c r="AW3369" s="1"/>
      <c r="AX3369" s="1"/>
      <c r="AY3369" s="24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20"/>
      <c r="BQ3369" s="41"/>
      <c r="BR3369" s="41"/>
      <c r="BS3369" s="41"/>
      <c r="BT3369" s="41"/>
      <c r="BU3369" s="41"/>
      <c r="BV3369" s="41"/>
      <c r="BW3369" s="41"/>
      <c r="BX3369" s="41"/>
      <c r="BY3369" s="26"/>
      <c r="BZ3369" s="26"/>
      <c r="CA3369" s="26"/>
      <c r="CB3369" s="26"/>
      <c r="CC3369" s="26"/>
      <c r="CD3369" s="26"/>
      <c r="CE3369" s="26"/>
      <c r="CF3369" s="26"/>
      <c r="CG3369" s="26"/>
      <c r="CH3369" s="26"/>
      <c r="CI3369" s="26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</row>
    <row r="3370" spans="1:99" x14ac:dyDescent="0.15">
      <c r="A3370" s="1"/>
      <c r="B3370" s="1"/>
      <c r="AM3370" s="1"/>
      <c r="AW3370" s="1"/>
      <c r="AX3370" s="1"/>
      <c r="AY3370" s="24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20"/>
      <c r="BQ3370" s="41"/>
      <c r="BR3370" s="41"/>
      <c r="BS3370" s="41"/>
      <c r="BT3370" s="41"/>
      <c r="BU3370" s="41"/>
      <c r="BV3370" s="41"/>
      <c r="BW3370" s="41"/>
      <c r="BX3370" s="41"/>
      <c r="BY3370" s="26"/>
      <c r="BZ3370" s="26"/>
      <c r="CA3370" s="26"/>
      <c r="CB3370" s="26"/>
      <c r="CC3370" s="26"/>
      <c r="CD3370" s="26"/>
      <c r="CE3370" s="26"/>
      <c r="CF3370" s="26"/>
      <c r="CG3370" s="26"/>
      <c r="CH3370" s="26"/>
      <c r="CI3370" s="26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</row>
    <row r="3371" spans="1:99" x14ac:dyDescent="0.15">
      <c r="A3371" s="1"/>
      <c r="B3371" s="1"/>
      <c r="AM3371" s="1"/>
      <c r="AW3371" s="1"/>
      <c r="AX3371" s="1"/>
      <c r="AY3371" s="24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20"/>
      <c r="BQ3371" s="41"/>
      <c r="BR3371" s="41"/>
      <c r="BS3371" s="41"/>
      <c r="BT3371" s="41"/>
      <c r="BU3371" s="41"/>
      <c r="BV3371" s="41"/>
      <c r="BW3371" s="41"/>
      <c r="BX3371" s="41"/>
      <c r="BY3371" s="26"/>
      <c r="BZ3371" s="26"/>
      <c r="CA3371" s="26"/>
      <c r="CB3371" s="26"/>
      <c r="CC3371" s="26"/>
      <c r="CD3371" s="26"/>
      <c r="CE3371" s="26"/>
      <c r="CF3371" s="26"/>
      <c r="CG3371" s="26"/>
      <c r="CH3371" s="26"/>
      <c r="CI3371" s="26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</row>
    <row r="3372" spans="1:99" x14ac:dyDescent="0.15">
      <c r="A3372" s="1"/>
      <c r="B3372" s="1"/>
      <c r="AM3372" s="1"/>
      <c r="AW3372" s="1"/>
      <c r="AX3372" s="1"/>
      <c r="AY3372" s="24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20"/>
      <c r="BQ3372" s="41"/>
      <c r="BR3372" s="41"/>
      <c r="BS3372" s="41"/>
      <c r="BT3372" s="41"/>
      <c r="BU3372" s="41"/>
      <c r="BV3372" s="41"/>
      <c r="BW3372" s="41"/>
      <c r="BX3372" s="41"/>
      <c r="BY3372" s="26"/>
      <c r="BZ3372" s="26"/>
      <c r="CA3372" s="26"/>
      <c r="CB3372" s="26"/>
      <c r="CC3372" s="26"/>
      <c r="CD3372" s="26"/>
      <c r="CE3372" s="26"/>
      <c r="CF3372" s="26"/>
      <c r="CG3372" s="26"/>
      <c r="CH3372" s="26"/>
      <c r="CI3372" s="26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</row>
    <row r="3373" spans="1:99" x14ac:dyDescent="0.15">
      <c r="A3373" s="1"/>
      <c r="B3373" s="1"/>
      <c r="AM3373" s="1"/>
      <c r="AW3373" s="1"/>
      <c r="AX3373" s="1"/>
      <c r="AY3373" s="24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20"/>
      <c r="BQ3373" s="41"/>
      <c r="BR3373" s="41"/>
      <c r="BS3373" s="41"/>
      <c r="BT3373" s="41"/>
      <c r="BU3373" s="41"/>
      <c r="BV3373" s="41"/>
      <c r="BW3373" s="41"/>
      <c r="BX3373" s="41"/>
      <c r="BY3373" s="26"/>
      <c r="BZ3373" s="26"/>
      <c r="CA3373" s="26"/>
      <c r="CB3373" s="26"/>
      <c r="CC3373" s="26"/>
      <c r="CD3373" s="26"/>
      <c r="CE3373" s="26"/>
      <c r="CF3373" s="26"/>
      <c r="CG3373" s="26"/>
      <c r="CH3373" s="26"/>
      <c r="CI3373" s="26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</row>
    <row r="3374" spans="1:99" x14ac:dyDescent="0.15">
      <c r="A3374" s="1"/>
      <c r="B3374" s="1"/>
      <c r="AM3374" s="1"/>
      <c r="AW3374" s="1"/>
      <c r="AX3374" s="1"/>
      <c r="AY3374" s="24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20"/>
      <c r="BQ3374" s="41"/>
      <c r="BR3374" s="41"/>
      <c r="BS3374" s="41"/>
      <c r="BT3374" s="41"/>
      <c r="BU3374" s="41"/>
      <c r="BV3374" s="41"/>
      <c r="BW3374" s="41"/>
      <c r="BX3374" s="41"/>
      <c r="BY3374" s="26"/>
      <c r="BZ3374" s="26"/>
      <c r="CA3374" s="26"/>
      <c r="CB3374" s="26"/>
      <c r="CC3374" s="26"/>
      <c r="CD3374" s="26"/>
      <c r="CE3374" s="26"/>
      <c r="CF3374" s="26"/>
      <c r="CG3374" s="26"/>
      <c r="CH3374" s="26"/>
      <c r="CI3374" s="26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</row>
    <row r="3375" spans="1:99" x14ac:dyDescent="0.15">
      <c r="A3375" s="1"/>
      <c r="B3375" s="1"/>
      <c r="AM3375" s="1"/>
      <c r="AW3375" s="1"/>
      <c r="AX3375" s="1"/>
      <c r="AY3375" s="24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20"/>
      <c r="BQ3375" s="41"/>
      <c r="BR3375" s="41"/>
      <c r="BS3375" s="41"/>
      <c r="BT3375" s="41"/>
      <c r="BU3375" s="41"/>
      <c r="BV3375" s="41"/>
      <c r="BW3375" s="41"/>
      <c r="BX3375" s="41"/>
      <c r="BY3375" s="26"/>
      <c r="BZ3375" s="26"/>
      <c r="CA3375" s="26"/>
      <c r="CB3375" s="26"/>
      <c r="CC3375" s="26"/>
      <c r="CD3375" s="26"/>
      <c r="CE3375" s="26"/>
      <c r="CF3375" s="26"/>
      <c r="CG3375" s="26"/>
      <c r="CH3375" s="26"/>
      <c r="CI3375" s="26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</row>
    <row r="3376" spans="1:99" x14ac:dyDescent="0.15">
      <c r="A3376" s="1"/>
      <c r="B3376" s="1"/>
      <c r="AM3376" s="1"/>
      <c r="AW3376" s="1"/>
      <c r="AX3376" s="1"/>
      <c r="AY3376" s="24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20"/>
      <c r="BQ3376" s="41"/>
      <c r="BR3376" s="41"/>
      <c r="BS3376" s="41"/>
      <c r="BT3376" s="41"/>
      <c r="BU3376" s="41"/>
      <c r="BV3376" s="41"/>
      <c r="BW3376" s="41"/>
      <c r="BX3376" s="41"/>
      <c r="BY3376" s="26"/>
      <c r="BZ3376" s="26"/>
      <c r="CA3376" s="26"/>
      <c r="CB3376" s="26"/>
      <c r="CC3376" s="26"/>
      <c r="CD3376" s="26"/>
      <c r="CE3376" s="26"/>
      <c r="CF3376" s="26"/>
      <c r="CG3376" s="26"/>
      <c r="CH3376" s="26"/>
      <c r="CI3376" s="26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</row>
    <row r="3377" spans="1:99" x14ac:dyDescent="0.15">
      <c r="A3377" s="1"/>
      <c r="B3377" s="1"/>
      <c r="AM3377" s="1"/>
      <c r="AW3377" s="1"/>
      <c r="AX3377" s="1"/>
      <c r="AY3377" s="24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20"/>
      <c r="BQ3377" s="41"/>
      <c r="BR3377" s="41"/>
      <c r="BS3377" s="41"/>
      <c r="BT3377" s="41"/>
      <c r="BU3377" s="41"/>
      <c r="BV3377" s="41"/>
      <c r="BW3377" s="41"/>
      <c r="BX3377" s="41"/>
      <c r="BY3377" s="26"/>
      <c r="BZ3377" s="26"/>
      <c r="CA3377" s="26"/>
      <c r="CB3377" s="26"/>
      <c r="CC3377" s="26"/>
      <c r="CD3377" s="26"/>
      <c r="CE3377" s="26"/>
      <c r="CF3377" s="26"/>
      <c r="CG3377" s="26"/>
      <c r="CH3377" s="26"/>
      <c r="CI3377" s="26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</row>
    <row r="3378" spans="1:99" x14ac:dyDescent="0.15">
      <c r="A3378" s="1"/>
      <c r="B3378" s="1"/>
      <c r="AM3378" s="1"/>
      <c r="AW3378" s="1"/>
      <c r="AX3378" s="1"/>
      <c r="AY3378" s="24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20"/>
      <c r="BQ3378" s="41"/>
      <c r="BR3378" s="41"/>
      <c r="BS3378" s="41"/>
      <c r="BT3378" s="41"/>
      <c r="BU3378" s="41"/>
      <c r="BV3378" s="41"/>
      <c r="BW3378" s="41"/>
      <c r="BX3378" s="41"/>
      <c r="BY3378" s="26"/>
      <c r="BZ3378" s="26"/>
      <c r="CA3378" s="26"/>
      <c r="CB3378" s="26"/>
      <c r="CC3378" s="26"/>
      <c r="CD3378" s="26"/>
      <c r="CE3378" s="26"/>
      <c r="CF3378" s="26"/>
      <c r="CG3378" s="26"/>
      <c r="CH3378" s="26"/>
      <c r="CI3378" s="26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</row>
    <row r="3379" spans="1:99" x14ac:dyDescent="0.15">
      <c r="A3379" s="1"/>
      <c r="B3379" s="1"/>
      <c r="AM3379" s="1"/>
      <c r="AW3379" s="1"/>
      <c r="AX3379" s="1"/>
      <c r="AY3379" s="24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20"/>
      <c r="BQ3379" s="41"/>
      <c r="BR3379" s="41"/>
      <c r="BS3379" s="41"/>
      <c r="BT3379" s="41"/>
      <c r="BU3379" s="41"/>
      <c r="BV3379" s="41"/>
      <c r="BW3379" s="41"/>
      <c r="BX3379" s="41"/>
      <c r="BY3379" s="26"/>
      <c r="BZ3379" s="26"/>
      <c r="CA3379" s="26"/>
      <c r="CB3379" s="26"/>
      <c r="CC3379" s="26"/>
      <c r="CD3379" s="26"/>
      <c r="CE3379" s="26"/>
      <c r="CF3379" s="26"/>
      <c r="CG3379" s="26"/>
      <c r="CH3379" s="26"/>
      <c r="CI3379" s="26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</row>
    <row r="3380" spans="1:99" x14ac:dyDescent="0.15">
      <c r="A3380" s="1"/>
      <c r="B3380" s="1"/>
      <c r="AM3380" s="1"/>
      <c r="AW3380" s="1"/>
      <c r="AX3380" s="1"/>
      <c r="AY3380" s="24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20"/>
      <c r="BQ3380" s="41"/>
      <c r="BR3380" s="41"/>
      <c r="BS3380" s="41"/>
      <c r="BT3380" s="41"/>
      <c r="BU3380" s="41"/>
      <c r="BV3380" s="41"/>
      <c r="BW3380" s="41"/>
      <c r="BX3380" s="41"/>
      <c r="BY3380" s="26"/>
      <c r="BZ3380" s="26"/>
      <c r="CA3380" s="26"/>
      <c r="CB3380" s="26"/>
      <c r="CC3380" s="26"/>
      <c r="CD3380" s="26"/>
      <c r="CE3380" s="26"/>
      <c r="CF3380" s="26"/>
      <c r="CG3380" s="26"/>
      <c r="CH3380" s="26"/>
      <c r="CI3380" s="26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</row>
    <row r="3381" spans="1:99" x14ac:dyDescent="0.15">
      <c r="A3381" s="1"/>
      <c r="B3381" s="1"/>
      <c r="AM3381" s="1"/>
      <c r="AW3381" s="1"/>
      <c r="AX3381" s="1"/>
      <c r="AY3381" s="24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20"/>
      <c r="BQ3381" s="41"/>
      <c r="BR3381" s="41"/>
      <c r="BS3381" s="41"/>
      <c r="BT3381" s="41"/>
      <c r="BU3381" s="41"/>
      <c r="BV3381" s="41"/>
      <c r="BW3381" s="41"/>
      <c r="BX3381" s="41"/>
      <c r="BY3381" s="26"/>
      <c r="BZ3381" s="26"/>
      <c r="CA3381" s="26"/>
      <c r="CB3381" s="26"/>
      <c r="CC3381" s="26"/>
      <c r="CD3381" s="26"/>
      <c r="CE3381" s="26"/>
      <c r="CF3381" s="26"/>
      <c r="CG3381" s="26"/>
      <c r="CH3381" s="26"/>
      <c r="CI3381" s="26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</row>
    <row r="3382" spans="1:99" x14ac:dyDescent="0.15">
      <c r="A3382" s="1"/>
      <c r="B3382" s="1"/>
      <c r="AM3382" s="1"/>
      <c r="AW3382" s="1"/>
      <c r="AX3382" s="1"/>
      <c r="AY3382" s="24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20"/>
      <c r="BQ3382" s="41"/>
      <c r="BR3382" s="41"/>
      <c r="BS3382" s="41"/>
      <c r="BT3382" s="41"/>
      <c r="BU3382" s="41"/>
      <c r="BV3382" s="41"/>
      <c r="BW3382" s="41"/>
      <c r="BX3382" s="41"/>
      <c r="BY3382" s="26"/>
      <c r="BZ3382" s="26"/>
      <c r="CA3382" s="26"/>
      <c r="CB3382" s="26"/>
      <c r="CC3382" s="26"/>
      <c r="CD3382" s="26"/>
      <c r="CE3382" s="26"/>
      <c r="CF3382" s="26"/>
      <c r="CG3382" s="26"/>
      <c r="CH3382" s="26"/>
      <c r="CI3382" s="26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</row>
    <row r="3383" spans="1:99" x14ac:dyDescent="0.15">
      <c r="A3383" s="1"/>
      <c r="B3383" s="1"/>
      <c r="AM3383" s="1"/>
      <c r="AW3383" s="1"/>
      <c r="AX3383" s="1"/>
      <c r="AY3383" s="24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20"/>
      <c r="BQ3383" s="41"/>
      <c r="BR3383" s="41"/>
      <c r="BS3383" s="41"/>
      <c r="BT3383" s="41"/>
      <c r="BU3383" s="41"/>
      <c r="BV3383" s="41"/>
      <c r="BW3383" s="41"/>
      <c r="BX3383" s="41"/>
      <c r="BY3383" s="26"/>
      <c r="BZ3383" s="26"/>
      <c r="CA3383" s="26"/>
      <c r="CB3383" s="26"/>
      <c r="CC3383" s="26"/>
      <c r="CD3383" s="26"/>
      <c r="CE3383" s="26"/>
      <c r="CF3383" s="26"/>
      <c r="CG3383" s="26"/>
      <c r="CH3383" s="26"/>
      <c r="CI3383" s="26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</row>
    <row r="3384" spans="1:99" x14ac:dyDescent="0.15">
      <c r="A3384" s="1"/>
      <c r="B3384" s="1"/>
      <c r="AM3384" s="1"/>
      <c r="AW3384" s="1"/>
      <c r="AX3384" s="1"/>
      <c r="AY3384" s="24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20"/>
      <c r="BQ3384" s="41"/>
      <c r="BR3384" s="41"/>
      <c r="BS3384" s="41"/>
      <c r="BT3384" s="41"/>
      <c r="BU3384" s="41"/>
      <c r="BV3384" s="41"/>
      <c r="BW3384" s="41"/>
      <c r="BX3384" s="41"/>
      <c r="BY3384" s="26"/>
      <c r="BZ3384" s="26"/>
      <c r="CA3384" s="26"/>
      <c r="CB3384" s="26"/>
      <c r="CC3384" s="26"/>
      <c r="CD3384" s="26"/>
      <c r="CE3384" s="26"/>
      <c r="CF3384" s="26"/>
      <c r="CG3384" s="26"/>
      <c r="CH3384" s="26"/>
      <c r="CI3384" s="26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</row>
    <row r="3385" spans="1:99" x14ac:dyDescent="0.15">
      <c r="A3385" s="1"/>
      <c r="B3385" s="1"/>
      <c r="AM3385" s="1"/>
      <c r="AW3385" s="1"/>
      <c r="AX3385" s="1"/>
      <c r="AY3385" s="24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20"/>
      <c r="BQ3385" s="41"/>
      <c r="BR3385" s="41"/>
      <c r="BS3385" s="41"/>
      <c r="BT3385" s="41"/>
      <c r="BU3385" s="41"/>
      <c r="BV3385" s="41"/>
      <c r="BW3385" s="41"/>
      <c r="BX3385" s="41"/>
      <c r="BY3385" s="26"/>
      <c r="BZ3385" s="26"/>
      <c r="CA3385" s="26"/>
      <c r="CB3385" s="26"/>
      <c r="CC3385" s="26"/>
      <c r="CD3385" s="26"/>
      <c r="CE3385" s="26"/>
      <c r="CF3385" s="26"/>
      <c r="CG3385" s="26"/>
      <c r="CH3385" s="26"/>
      <c r="CI3385" s="26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</row>
    <row r="3386" spans="1:99" x14ac:dyDescent="0.15">
      <c r="A3386" s="1"/>
      <c r="B3386" s="1"/>
      <c r="AM3386" s="1"/>
      <c r="AW3386" s="1"/>
      <c r="AX3386" s="1"/>
      <c r="AY3386" s="24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20"/>
      <c r="BQ3386" s="41"/>
      <c r="BR3386" s="41"/>
      <c r="BS3386" s="41"/>
      <c r="BT3386" s="41"/>
      <c r="BU3386" s="41"/>
      <c r="BV3386" s="41"/>
      <c r="BW3386" s="41"/>
      <c r="BX3386" s="41"/>
      <c r="BY3386" s="26"/>
      <c r="BZ3386" s="26"/>
      <c r="CA3386" s="26"/>
      <c r="CB3386" s="26"/>
      <c r="CC3386" s="26"/>
      <c r="CD3386" s="26"/>
      <c r="CE3386" s="26"/>
      <c r="CF3386" s="26"/>
      <c r="CG3386" s="26"/>
      <c r="CH3386" s="26"/>
      <c r="CI3386" s="26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</row>
    <row r="3387" spans="1:99" x14ac:dyDescent="0.15">
      <c r="A3387" s="1"/>
      <c r="B3387" s="1"/>
      <c r="AM3387" s="1"/>
      <c r="AW3387" s="1"/>
      <c r="AX3387" s="1"/>
      <c r="AY3387" s="24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20"/>
      <c r="BQ3387" s="41"/>
      <c r="BR3387" s="41"/>
      <c r="BS3387" s="41"/>
      <c r="BT3387" s="41"/>
      <c r="BU3387" s="41"/>
      <c r="BV3387" s="41"/>
      <c r="BW3387" s="41"/>
      <c r="BX3387" s="41"/>
      <c r="BY3387" s="26"/>
      <c r="BZ3387" s="26"/>
      <c r="CA3387" s="26"/>
      <c r="CB3387" s="26"/>
      <c r="CC3387" s="26"/>
      <c r="CD3387" s="26"/>
      <c r="CE3387" s="26"/>
      <c r="CF3387" s="26"/>
      <c r="CG3387" s="26"/>
      <c r="CH3387" s="26"/>
      <c r="CI3387" s="26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</row>
    <row r="3388" spans="1:99" x14ac:dyDescent="0.15">
      <c r="A3388" s="1"/>
      <c r="B3388" s="1"/>
      <c r="AM3388" s="1"/>
      <c r="AW3388" s="1"/>
      <c r="AX3388" s="1"/>
      <c r="AY3388" s="24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20"/>
      <c r="BQ3388" s="41"/>
      <c r="BR3388" s="41"/>
      <c r="BS3388" s="41"/>
      <c r="BT3388" s="41"/>
      <c r="BU3388" s="41"/>
      <c r="BV3388" s="41"/>
      <c r="BW3388" s="41"/>
      <c r="BX3388" s="41"/>
      <c r="BY3388" s="26"/>
      <c r="BZ3388" s="26"/>
      <c r="CA3388" s="26"/>
      <c r="CB3388" s="26"/>
      <c r="CC3388" s="26"/>
      <c r="CD3388" s="26"/>
      <c r="CE3388" s="26"/>
      <c r="CF3388" s="26"/>
      <c r="CG3388" s="26"/>
      <c r="CH3388" s="26"/>
      <c r="CI3388" s="26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</row>
    <row r="3389" spans="1:99" x14ac:dyDescent="0.15">
      <c r="A3389" s="1"/>
      <c r="B3389" s="1"/>
      <c r="AM3389" s="1"/>
      <c r="AW3389" s="1"/>
      <c r="AX3389" s="1"/>
      <c r="AY3389" s="24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20"/>
      <c r="BQ3389" s="41"/>
      <c r="BR3389" s="41"/>
      <c r="BS3389" s="41"/>
      <c r="BT3389" s="41"/>
      <c r="BU3389" s="41"/>
      <c r="BV3389" s="41"/>
      <c r="BW3389" s="41"/>
      <c r="BX3389" s="41"/>
      <c r="BY3389" s="26"/>
      <c r="BZ3389" s="26"/>
      <c r="CA3389" s="26"/>
      <c r="CB3389" s="26"/>
      <c r="CC3389" s="26"/>
      <c r="CD3389" s="26"/>
      <c r="CE3389" s="26"/>
      <c r="CF3389" s="26"/>
      <c r="CG3389" s="26"/>
      <c r="CH3389" s="26"/>
      <c r="CI3389" s="26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</row>
    <row r="3390" spans="1:99" x14ac:dyDescent="0.15">
      <c r="A3390" s="1"/>
      <c r="B3390" s="1"/>
      <c r="AM3390" s="1"/>
      <c r="AW3390" s="1"/>
      <c r="AX3390" s="1"/>
      <c r="AY3390" s="24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20"/>
      <c r="BQ3390" s="41"/>
      <c r="BR3390" s="41"/>
      <c r="BS3390" s="41"/>
      <c r="BT3390" s="41"/>
      <c r="BU3390" s="41"/>
      <c r="BV3390" s="41"/>
      <c r="BW3390" s="41"/>
      <c r="BX3390" s="41"/>
      <c r="BY3390" s="26"/>
      <c r="BZ3390" s="26"/>
      <c r="CA3390" s="26"/>
      <c r="CB3390" s="26"/>
      <c r="CC3390" s="26"/>
      <c r="CD3390" s="26"/>
      <c r="CE3390" s="26"/>
      <c r="CF3390" s="26"/>
      <c r="CG3390" s="26"/>
      <c r="CH3390" s="26"/>
      <c r="CI3390" s="26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</row>
    <row r="3391" spans="1:99" x14ac:dyDescent="0.15">
      <c r="A3391" s="1"/>
      <c r="B3391" s="1"/>
      <c r="AM3391" s="1"/>
      <c r="AW3391" s="1"/>
      <c r="AX3391" s="1"/>
      <c r="AY3391" s="24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20"/>
      <c r="BQ3391" s="41"/>
      <c r="BR3391" s="41"/>
      <c r="BS3391" s="41"/>
      <c r="BT3391" s="41"/>
      <c r="BU3391" s="41"/>
      <c r="BV3391" s="41"/>
      <c r="BW3391" s="41"/>
      <c r="BX3391" s="41"/>
      <c r="BY3391" s="26"/>
      <c r="BZ3391" s="26"/>
      <c r="CA3391" s="26"/>
      <c r="CB3391" s="26"/>
      <c r="CC3391" s="26"/>
      <c r="CD3391" s="26"/>
      <c r="CE3391" s="26"/>
      <c r="CF3391" s="26"/>
      <c r="CG3391" s="26"/>
      <c r="CH3391" s="26"/>
      <c r="CI3391" s="26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</row>
    <row r="3392" spans="1:99" x14ac:dyDescent="0.15">
      <c r="A3392" s="1"/>
      <c r="B3392" s="1"/>
      <c r="AM3392" s="1"/>
      <c r="AW3392" s="1"/>
      <c r="AX3392" s="1"/>
      <c r="AY3392" s="24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20"/>
      <c r="BQ3392" s="41"/>
      <c r="BR3392" s="41"/>
      <c r="BS3392" s="41"/>
      <c r="BT3392" s="41"/>
      <c r="BU3392" s="41"/>
      <c r="BV3392" s="41"/>
      <c r="BW3392" s="41"/>
      <c r="BX3392" s="41"/>
      <c r="BY3392" s="26"/>
      <c r="BZ3392" s="26"/>
      <c r="CA3392" s="26"/>
      <c r="CB3392" s="26"/>
      <c r="CC3392" s="26"/>
      <c r="CD3392" s="26"/>
      <c r="CE3392" s="26"/>
      <c r="CF3392" s="26"/>
      <c r="CG3392" s="26"/>
      <c r="CH3392" s="26"/>
      <c r="CI3392" s="26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</row>
    <row r="3393" spans="1:99" x14ac:dyDescent="0.15">
      <c r="A3393" s="1"/>
      <c r="B3393" s="1"/>
      <c r="AM3393" s="1"/>
      <c r="AW3393" s="1"/>
      <c r="AX3393" s="1"/>
      <c r="AY3393" s="24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20"/>
      <c r="BQ3393" s="41"/>
      <c r="BR3393" s="41"/>
      <c r="BS3393" s="41"/>
      <c r="BT3393" s="41"/>
      <c r="BU3393" s="41"/>
      <c r="BV3393" s="41"/>
      <c r="BW3393" s="41"/>
      <c r="BX3393" s="41"/>
      <c r="BY3393" s="26"/>
      <c r="BZ3393" s="26"/>
      <c r="CA3393" s="26"/>
      <c r="CB3393" s="26"/>
      <c r="CC3393" s="26"/>
      <c r="CD3393" s="26"/>
      <c r="CE3393" s="26"/>
      <c r="CF3393" s="26"/>
      <c r="CG3393" s="26"/>
      <c r="CH3393" s="26"/>
      <c r="CI3393" s="26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</row>
    <row r="3394" spans="1:99" x14ac:dyDescent="0.15">
      <c r="A3394" s="1"/>
      <c r="B3394" s="1"/>
      <c r="AM3394" s="1"/>
      <c r="AW3394" s="1"/>
      <c r="AX3394" s="1"/>
      <c r="AY3394" s="24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20"/>
      <c r="BQ3394" s="41"/>
      <c r="BR3394" s="41"/>
      <c r="BS3394" s="41"/>
      <c r="BT3394" s="41"/>
      <c r="BU3394" s="41"/>
      <c r="BV3394" s="41"/>
      <c r="BW3394" s="41"/>
      <c r="BX3394" s="41"/>
      <c r="BY3394" s="26"/>
      <c r="BZ3394" s="26"/>
      <c r="CA3394" s="26"/>
      <c r="CB3394" s="26"/>
      <c r="CC3394" s="26"/>
      <c r="CD3394" s="26"/>
      <c r="CE3394" s="26"/>
      <c r="CF3394" s="26"/>
      <c r="CG3394" s="26"/>
      <c r="CH3394" s="26"/>
      <c r="CI3394" s="26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</row>
    <row r="3395" spans="1:99" x14ac:dyDescent="0.15">
      <c r="A3395" s="1"/>
      <c r="B3395" s="1"/>
      <c r="AM3395" s="1"/>
      <c r="AW3395" s="1"/>
      <c r="AX3395" s="1"/>
      <c r="AY3395" s="24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20"/>
      <c r="BQ3395" s="41"/>
      <c r="BR3395" s="41"/>
      <c r="BS3395" s="41"/>
      <c r="BT3395" s="41"/>
      <c r="BU3395" s="41"/>
      <c r="BV3395" s="41"/>
      <c r="BW3395" s="41"/>
      <c r="BX3395" s="41"/>
      <c r="BY3395" s="26"/>
      <c r="BZ3395" s="26"/>
      <c r="CA3395" s="26"/>
      <c r="CB3395" s="26"/>
      <c r="CC3395" s="26"/>
      <c r="CD3395" s="26"/>
      <c r="CE3395" s="26"/>
      <c r="CF3395" s="26"/>
      <c r="CG3395" s="26"/>
      <c r="CH3395" s="26"/>
      <c r="CI3395" s="26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</row>
    <row r="3396" spans="1:99" x14ac:dyDescent="0.15">
      <c r="A3396" s="1"/>
      <c r="B3396" s="1"/>
      <c r="AM3396" s="1"/>
      <c r="AW3396" s="1"/>
      <c r="AX3396" s="1"/>
      <c r="AY3396" s="24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20"/>
      <c r="BQ3396" s="41"/>
      <c r="BR3396" s="41"/>
      <c r="BS3396" s="41"/>
      <c r="BT3396" s="41"/>
      <c r="BU3396" s="41"/>
      <c r="BV3396" s="41"/>
      <c r="BW3396" s="41"/>
      <c r="BX3396" s="41"/>
      <c r="BY3396" s="26"/>
      <c r="BZ3396" s="26"/>
      <c r="CA3396" s="26"/>
      <c r="CB3396" s="26"/>
      <c r="CC3396" s="26"/>
      <c r="CD3396" s="26"/>
      <c r="CE3396" s="26"/>
      <c r="CF3396" s="26"/>
      <c r="CG3396" s="26"/>
      <c r="CH3396" s="26"/>
      <c r="CI3396" s="26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</row>
    <row r="3397" spans="1:99" x14ac:dyDescent="0.15">
      <c r="A3397" s="1"/>
      <c r="B3397" s="1"/>
      <c r="AM3397" s="1"/>
      <c r="AW3397" s="1"/>
      <c r="AX3397" s="1"/>
      <c r="AY3397" s="24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20"/>
      <c r="BQ3397" s="41"/>
      <c r="BR3397" s="41"/>
      <c r="BS3397" s="41"/>
      <c r="BT3397" s="41"/>
      <c r="BU3397" s="41"/>
      <c r="BV3397" s="41"/>
      <c r="BW3397" s="41"/>
      <c r="BX3397" s="41"/>
      <c r="BY3397" s="26"/>
      <c r="BZ3397" s="26"/>
      <c r="CA3397" s="26"/>
      <c r="CB3397" s="26"/>
      <c r="CC3397" s="26"/>
      <c r="CD3397" s="26"/>
      <c r="CE3397" s="26"/>
      <c r="CF3397" s="26"/>
      <c r="CG3397" s="26"/>
      <c r="CH3397" s="26"/>
      <c r="CI3397" s="26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</row>
    <row r="3398" spans="1:99" x14ac:dyDescent="0.15">
      <c r="A3398" s="1"/>
      <c r="B3398" s="1"/>
      <c r="AM3398" s="1"/>
      <c r="AW3398" s="1"/>
      <c r="AX3398" s="1"/>
      <c r="AY3398" s="24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20"/>
      <c r="BQ3398" s="41"/>
      <c r="BR3398" s="41"/>
      <c r="BS3398" s="41"/>
      <c r="BT3398" s="41"/>
      <c r="BU3398" s="41"/>
      <c r="BV3398" s="41"/>
      <c r="BW3398" s="41"/>
      <c r="BX3398" s="41"/>
      <c r="BY3398" s="26"/>
      <c r="BZ3398" s="26"/>
      <c r="CA3398" s="26"/>
      <c r="CB3398" s="26"/>
      <c r="CC3398" s="26"/>
      <c r="CD3398" s="26"/>
      <c r="CE3398" s="26"/>
      <c r="CF3398" s="26"/>
      <c r="CG3398" s="26"/>
      <c r="CH3398" s="26"/>
      <c r="CI3398" s="26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</row>
    <row r="3399" spans="1:99" x14ac:dyDescent="0.15">
      <c r="A3399" s="1"/>
      <c r="B3399" s="1"/>
      <c r="AM3399" s="1"/>
      <c r="AW3399" s="1"/>
      <c r="AX3399" s="1"/>
      <c r="AY3399" s="24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20"/>
      <c r="BQ3399" s="41"/>
      <c r="BR3399" s="41"/>
      <c r="BS3399" s="41"/>
      <c r="BT3399" s="41"/>
      <c r="BU3399" s="41"/>
      <c r="BV3399" s="41"/>
      <c r="BW3399" s="41"/>
      <c r="BX3399" s="41"/>
      <c r="BY3399" s="26"/>
      <c r="BZ3399" s="26"/>
      <c r="CA3399" s="26"/>
      <c r="CB3399" s="26"/>
      <c r="CC3399" s="26"/>
      <c r="CD3399" s="26"/>
      <c r="CE3399" s="26"/>
      <c r="CF3399" s="26"/>
      <c r="CG3399" s="26"/>
      <c r="CH3399" s="26"/>
      <c r="CI3399" s="26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</row>
    <row r="3400" spans="1:99" x14ac:dyDescent="0.15">
      <c r="A3400" s="1"/>
      <c r="B3400" s="1"/>
      <c r="AM3400" s="1"/>
      <c r="AW3400" s="1"/>
      <c r="AX3400" s="1"/>
      <c r="AY3400" s="24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20"/>
      <c r="BQ3400" s="41"/>
      <c r="BR3400" s="41"/>
      <c r="BS3400" s="41"/>
      <c r="BT3400" s="41"/>
      <c r="BU3400" s="41"/>
      <c r="BV3400" s="41"/>
      <c r="BW3400" s="41"/>
      <c r="BX3400" s="41"/>
      <c r="BY3400" s="26"/>
      <c r="BZ3400" s="26"/>
      <c r="CA3400" s="26"/>
      <c r="CB3400" s="26"/>
      <c r="CC3400" s="26"/>
      <c r="CD3400" s="26"/>
      <c r="CE3400" s="26"/>
      <c r="CF3400" s="26"/>
      <c r="CG3400" s="26"/>
      <c r="CH3400" s="26"/>
      <c r="CI3400" s="26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</row>
    <row r="3401" spans="1:99" x14ac:dyDescent="0.15">
      <c r="A3401" s="1"/>
      <c r="B3401" s="1"/>
      <c r="AM3401" s="1"/>
      <c r="AW3401" s="1"/>
      <c r="AX3401" s="1"/>
      <c r="AY3401" s="24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20"/>
      <c r="BQ3401" s="41"/>
      <c r="BR3401" s="41"/>
      <c r="BS3401" s="41"/>
      <c r="BT3401" s="41"/>
      <c r="BU3401" s="41"/>
      <c r="BV3401" s="41"/>
      <c r="BW3401" s="41"/>
      <c r="BX3401" s="41"/>
      <c r="BY3401" s="26"/>
      <c r="BZ3401" s="26"/>
      <c r="CA3401" s="26"/>
      <c r="CB3401" s="26"/>
      <c r="CC3401" s="26"/>
      <c r="CD3401" s="26"/>
      <c r="CE3401" s="26"/>
      <c r="CF3401" s="26"/>
      <c r="CG3401" s="26"/>
      <c r="CH3401" s="26"/>
      <c r="CI3401" s="26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</row>
    <row r="3402" spans="1:99" x14ac:dyDescent="0.15">
      <c r="A3402" s="1"/>
      <c r="B3402" s="1"/>
      <c r="AM3402" s="1"/>
      <c r="AW3402" s="1"/>
      <c r="AX3402" s="1"/>
      <c r="AY3402" s="24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20"/>
      <c r="BQ3402" s="41"/>
      <c r="BR3402" s="41"/>
      <c r="BS3402" s="41"/>
      <c r="BT3402" s="41"/>
      <c r="BU3402" s="41"/>
      <c r="BV3402" s="41"/>
      <c r="BW3402" s="41"/>
      <c r="BX3402" s="41"/>
      <c r="BY3402" s="26"/>
      <c r="BZ3402" s="26"/>
      <c r="CA3402" s="26"/>
      <c r="CB3402" s="26"/>
      <c r="CC3402" s="26"/>
      <c r="CD3402" s="26"/>
      <c r="CE3402" s="26"/>
      <c r="CF3402" s="26"/>
      <c r="CG3402" s="26"/>
      <c r="CH3402" s="26"/>
      <c r="CI3402" s="26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</row>
    <row r="3403" spans="1:99" x14ac:dyDescent="0.15">
      <c r="A3403" s="1"/>
      <c r="B3403" s="1"/>
      <c r="AM3403" s="1"/>
      <c r="AW3403" s="1"/>
      <c r="AX3403" s="1"/>
      <c r="AY3403" s="24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20"/>
      <c r="BQ3403" s="41"/>
      <c r="BR3403" s="41"/>
      <c r="BS3403" s="41"/>
      <c r="BT3403" s="41"/>
      <c r="BU3403" s="41"/>
      <c r="BV3403" s="41"/>
      <c r="BW3403" s="41"/>
      <c r="BX3403" s="41"/>
      <c r="BY3403" s="26"/>
      <c r="BZ3403" s="26"/>
      <c r="CA3403" s="26"/>
      <c r="CB3403" s="26"/>
      <c r="CC3403" s="26"/>
      <c r="CD3403" s="26"/>
      <c r="CE3403" s="26"/>
      <c r="CF3403" s="26"/>
      <c r="CG3403" s="26"/>
      <c r="CH3403" s="26"/>
      <c r="CI3403" s="26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</row>
    <row r="3404" spans="1:99" x14ac:dyDescent="0.15">
      <c r="A3404" s="1"/>
      <c r="B3404" s="1"/>
      <c r="AM3404" s="1"/>
      <c r="AW3404" s="1"/>
      <c r="AX3404" s="1"/>
      <c r="AY3404" s="24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20"/>
      <c r="BQ3404" s="41"/>
      <c r="BR3404" s="41"/>
      <c r="BS3404" s="41"/>
      <c r="BT3404" s="41"/>
      <c r="BU3404" s="41"/>
      <c r="BV3404" s="41"/>
      <c r="BW3404" s="41"/>
      <c r="BX3404" s="41"/>
      <c r="BY3404" s="26"/>
      <c r="BZ3404" s="26"/>
      <c r="CA3404" s="26"/>
      <c r="CB3404" s="26"/>
      <c r="CC3404" s="26"/>
      <c r="CD3404" s="26"/>
      <c r="CE3404" s="26"/>
      <c r="CF3404" s="26"/>
      <c r="CG3404" s="26"/>
      <c r="CH3404" s="26"/>
      <c r="CI3404" s="26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</row>
    <row r="3405" spans="1:99" x14ac:dyDescent="0.15">
      <c r="A3405" s="1"/>
      <c r="B3405" s="1"/>
      <c r="AM3405" s="1"/>
      <c r="AW3405" s="1"/>
      <c r="AX3405" s="1"/>
      <c r="AY3405" s="24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20"/>
      <c r="BQ3405" s="41"/>
      <c r="BR3405" s="41"/>
      <c r="BS3405" s="41"/>
      <c r="BT3405" s="41"/>
      <c r="BU3405" s="41"/>
      <c r="BV3405" s="41"/>
      <c r="BW3405" s="41"/>
      <c r="BX3405" s="41"/>
      <c r="BY3405" s="26"/>
      <c r="BZ3405" s="26"/>
      <c r="CA3405" s="26"/>
      <c r="CB3405" s="26"/>
      <c r="CC3405" s="26"/>
      <c r="CD3405" s="26"/>
      <c r="CE3405" s="26"/>
      <c r="CF3405" s="26"/>
      <c r="CG3405" s="26"/>
      <c r="CH3405" s="26"/>
      <c r="CI3405" s="26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</row>
    <row r="3406" spans="1:99" x14ac:dyDescent="0.15">
      <c r="A3406" s="1"/>
      <c r="B3406" s="1"/>
      <c r="AM3406" s="1"/>
      <c r="AW3406" s="1"/>
      <c r="AX3406" s="1"/>
      <c r="AY3406" s="24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20"/>
      <c r="BQ3406" s="41"/>
      <c r="BR3406" s="41"/>
      <c r="BS3406" s="41"/>
      <c r="BT3406" s="41"/>
      <c r="BU3406" s="41"/>
      <c r="BV3406" s="41"/>
      <c r="BW3406" s="41"/>
      <c r="BX3406" s="41"/>
      <c r="BY3406" s="26"/>
      <c r="BZ3406" s="26"/>
      <c r="CA3406" s="26"/>
      <c r="CB3406" s="26"/>
      <c r="CC3406" s="26"/>
      <c r="CD3406" s="26"/>
      <c r="CE3406" s="26"/>
      <c r="CF3406" s="26"/>
      <c r="CG3406" s="26"/>
      <c r="CH3406" s="26"/>
      <c r="CI3406" s="26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</row>
    <row r="3407" spans="1:99" x14ac:dyDescent="0.15">
      <c r="A3407" s="1"/>
      <c r="B3407" s="1"/>
      <c r="AM3407" s="1"/>
      <c r="AW3407" s="1"/>
      <c r="AX3407" s="1"/>
      <c r="AY3407" s="24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20"/>
      <c r="BQ3407" s="41"/>
      <c r="BR3407" s="41"/>
      <c r="BS3407" s="41"/>
      <c r="BT3407" s="41"/>
      <c r="BU3407" s="41"/>
      <c r="BV3407" s="41"/>
      <c r="BW3407" s="41"/>
      <c r="BX3407" s="41"/>
      <c r="BY3407" s="26"/>
      <c r="BZ3407" s="26"/>
      <c r="CA3407" s="26"/>
      <c r="CB3407" s="26"/>
      <c r="CC3407" s="26"/>
      <c r="CD3407" s="26"/>
      <c r="CE3407" s="26"/>
      <c r="CF3407" s="26"/>
      <c r="CG3407" s="26"/>
      <c r="CH3407" s="26"/>
      <c r="CI3407" s="26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</row>
    <row r="3408" spans="1:99" x14ac:dyDescent="0.15">
      <c r="A3408" s="1"/>
      <c r="B3408" s="1"/>
      <c r="AM3408" s="1"/>
      <c r="AW3408" s="1"/>
      <c r="AX3408" s="1"/>
      <c r="AY3408" s="24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20"/>
      <c r="BQ3408" s="41"/>
      <c r="BR3408" s="41"/>
      <c r="BS3408" s="41"/>
      <c r="BT3408" s="41"/>
      <c r="BU3408" s="41"/>
      <c r="BV3408" s="41"/>
      <c r="BW3408" s="41"/>
      <c r="BX3408" s="41"/>
      <c r="BY3408" s="26"/>
      <c r="BZ3408" s="26"/>
      <c r="CA3408" s="26"/>
      <c r="CB3408" s="26"/>
      <c r="CC3408" s="26"/>
      <c r="CD3408" s="26"/>
      <c r="CE3408" s="26"/>
      <c r="CF3408" s="26"/>
      <c r="CG3408" s="26"/>
      <c r="CH3408" s="26"/>
      <c r="CI3408" s="26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</row>
    <row r="3409" spans="1:99" x14ac:dyDescent="0.15">
      <c r="A3409" s="1"/>
      <c r="B3409" s="1"/>
      <c r="AM3409" s="1"/>
      <c r="AW3409" s="1"/>
      <c r="AX3409" s="1"/>
      <c r="AY3409" s="24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20"/>
      <c r="BQ3409" s="41"/>
      <c r="BR3409" s="41"/>
      <c r="BS3409" s="41"/>
      <c r="BT3409" s="41"/>
      <c r="BU3409" s="41"/>
      <c r="BV3409" s="41"/>
      <c r="BW3409" s="41"/>
      <c r="BX3409" s="41"/>
      <c r="BY3409" s="26"/>
      <c r="BZ3409" s="26"/>
      <c r="CA3409" s="26"/>
      <c r="CB3409" s="26"/>
      <c r="CC3409" s="26"/>
      <c r="CD3409" s="26"/>
      <c r="CE3409" s="26"/>
      <c r="CF3409" s="26"/>
      <c r="CG3409" s="26"/>
      <c r="CH3409" s="26"/>
      <c r="CI3409" s="26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</row>
    <row r="3410" spans="1:99" x14ac:dyDescent="0.15">
      <c r="A3410" s="1"/>
      <c r="B3410" s="1"/>
      <c r="AM3410" s="1"/>
      <c r="AW3410" s="1"/>
      <c r="AX3410" s="1"/>
      <c r="AY3410" s="24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20"/>
      <c r="BQ3410" s="41"/>
      <c r="BR3410" s="41"/>
      <c r="BS3410" s="41"/>
      <c r="BT3410" s="41"/>
      <c r="BU3410" s="41"/>
      <c r="BV3410" s="41"/>
      <c r="BW3410" s="41"/>
      <c r="BX3410" s="41"/>
      <c r="BY3410" s="26"/>
      <c r="BZ3410" s="26"/>
      <c r="CA3410" s="26"/>
      <c r="CB3410" s="26"/>
      <c r="CC3410" s="26"/>
      <c r="CD3410" s="26"/>
      <c r="CE3410" s="26"/>
      <c r="CF3410" s="26"/>
      <c r="CG3410" s="26"/>
      <c r="CH3410" s="26"/>
      <c r="CI3410" s="26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</row>
    <row r="3411" spans="1:99" x14ac:dyDescent="0.15">
      <c r="A3411" s="1"/>
      <c r="B3411" s="1"/>
      <c r="AM3411" s="1"/>
      <c r="AW3411" s="1"/>
      <c r="AX3411" s="1"/>
      <c r="AY3411" s="24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20"/>
      <c r="BQ3411" s="41"/>
      <c r="BR3411" s="41"/>
      <c r="BS3411" s="41"/>
      <c r="BT3411" s="41"/>
      <c r="BU3411" s="41"/>
      <c r="BV3411" s="41"/>
      <c r="BW3411" s="41"/>
      <c r="BX3411" s="41"/>
      <c r="BY3411" s="26"/>
      <c r="BZ3411" s="26"/>
      <c r="CA3411" s="26"/>
      <c r="CB3411" s="26"/>
      <c r="CC3411" s="26"/>
      <c r="CD3411" s="26"/>
      <c r="CE3411" s="26"/>
      <c r="CF3411" s="26"/>
      <c r="CG3411" s="26"/>
      <c r="CH3411" s="26"/>
      <c r="CI3411" s="26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</row>
    <row r="3412" spans="1:99" x14ac:dyDescent="0.15">
      <c r="A3412" s="1"/>
      <c r="B3412" s="1"/>
      <c r="AM3412" s="1"/>
      <c r="AW3412" s="1"/>
      <c r="AX3412" s="1"/>
      <c r="AY3412" s="24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20"/>
      <c r="BQ3412" s="41"/>
      <c r="BR3412" s="41"/>
      <c r="BS3412" s="41"/>
      <c r="BT3412" s="41"/>
      <c r="BU3412" s="41"/>
      <c r="BV3412" s="41"/>
      <c r="BW3412" s="41"/>
      <c r="BX3412" s="41"/>
      <c r="BY3412" s="26"/>
      <c r="BZ3412" s="26"/>
      <c r="CA3412" s="26"/>
      <c r="CB3412" s="26"/>
      <c r="CC3412" s="26"/>
      <c r="CD3412" s="26"/>
      <c r="CE3412" s="26"/>
      <c r="CF3412" s="26"/>
      <c r="CG3412" s="26"/>
      <c r="CH3412" s="26"/>
      <c r="CI3412" s="26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</row>
    <row r="3413" spans="1:99" x14ac:dyDescent="0.15">
      <c r="A3413" s="1"/>
      <c r="B3413" s="1"/>
      <c r="AM3413" s="1"/>
      <c r="AW3413" s="1"/>
      <c r="AX3413" s="1"/>
      <c r="AY3413" s="24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20"/>
      <c r="BQ3413" s="41"/>
      <c r="BR3413" s="41"/>
      <c r="BS3413" s="41"/>
      <c r="BT3413" s="41"/>
      <c r="BU3413" s="41"/>
      <c r="BV3413" s="41"/>
      <c r="BW3413" s="41"/>
      <c r="BX3413" s="41"/>
      <c r="BY3413" s="26"/>
      <c r="BZ3413" s="26"/>
      <c r="CA3413" s="26"/>
      <c r="CB3413" s="26"/>
      <c r="CC3413" s="26"/>
      <c r="CD3413" s="26"/>
      <c r="CE3413" s="26"/>
      <c r="CF3413" s="26"/>
      <c r="CG3413" s="26"/>
      <c r="CH3413" s="26"/>
      <c r="CI3413" s="26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</row>
    <row r="3414" spans="1:99" x14ac:dyDescent="0.15">
      <c r="A3414" s="1"/>
      <c r="B3414" s="1"/>
      <c r="AM3414" s="1"/>
      <c r="AW3414" s="1"/>
      <c r="AX3414" s="1"/>
      <c r="AY3414" s="24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20"/>
      <c r="BQ3414" s="41"/>
      <c r="BR3414" s="41"/>
      <c r="BS3414" s="41"/>
      <c r="BT3414" s="41"/>
      <c r="BU3414" s="41"/>
      <c r="BV3414" s="41"/>
      <c r="BW3414" s="41"/>
      <c r="BX3414" s="41"/>
      <c r="BY3414" s="26"/>
      <c r="BZ3414" s="26"/>
      <c r="CA3414" s="26"/>
      <c r="CB3414" s="26"/>
      <c r="CC3414" s="26"/>
      <c r="CD3414" s="26"/>
      <c r="CE3414" s="26"/>
      <c r="CF3414" s="26"/>
      <c r="CG3414" s="26"/>
      <c r="CH3414" s="26"/>
      <c r="CI3414" s="26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</row>
    <row r="3415" spans="1:99" x14ac:dyDescent="0.15">
      <c r="A3415" s="1"/>
      <c r="B3415" s="1"/>
      <c r="AM3415" s="1"/>
      <c r="AW3415" s="1"/>
      <c r="AX3415" s="1"/>
      <c r="AY3415" s="24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20"/>
      <c r="BQ3415" s="41"/>
      <c r="BR3415" s="41"/>
      <c r="BS3415" s="41"/>
      <c r="BT3415" s="41"/>
      <c r="BU3415" s="41"/>
      <c r="BV3415" s="41"/>
      <c r="BW3415" s="41"/>
      <c r="BX3415" s="41"/>
      <c r="BY3415" s="26"/>
      <c r="BZ3415" s="26"/>
      <c r="CA3415" s="26"/>
      <c r="CB3415" s="26"/>
      <c r="CC3415" s="26"/>
      <c r="CD3415" s="26"/>
      <c r="CE3415" s="26"/>
      <c r="CF3415" s="26"/>
      <c r="CG3415" s="26"/>
      <c r="CH3415" s="26"/>
      <c r="CI3415" s="26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</row>
    <row r="3416" spans="1:99" x14ac:dyDescent="0.15">
      <c r="A3416" s="1"/>
      <c r="B3416" s="1"/>
      <c r="AM3416" s="1"/>
      <c r="AW3416" s="1"/>
      <c r="AX3416" s="1"/>
      <c r="AY3416" s="24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20"/>
      <c r="BQ3416" s="41"/>
      <c r="BR3416" s="41"/>
      <c r="BS3416" s="41"/>
      <c r="BT3416" s="41"/>
      <c r="BU3416" s="41"/>
      <c r="BV3416" s="41"/>
      <c r="BW3416" s="41"/>
      <c r="BX3416" s="41"/>
      <c r="BY3416" s="26"/>
      <c r="BZ3416" s="26"/>
      <c r="CA3416" s="26"/>
      <c r="CB3416" s="26"/>
      <c r="CC3416" s="26"/>
      <c r="CD3416" s="26"/>
      <c r="CE3416" s="26"/>
      <c r="CF3416" s="26"/>
      <c r="CG3416" s="26"/>
      <c r="CH3416" s="26"/>
      <c r="CI3416" s="26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</row>
    <row r="3417" spans="1:99" x14ac:dyDescent="0.15">
      <c r="A3417" s="1"/>
      <c r="B3417" s="1"/>
      <c r="AM3417" s="1"/>
      <c r="AW3417" s="1"/>
      <c r="AX3417" s="1"/>
      <c r="AY3417" s="24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20"/>
      <c r="BQ3417" s="41"/>
      <c r="BR3417" s="41"/>
      <c r="BS3417" s="41"/>
      <c r="BT3417" s="41"/>
      <c r="BU3417" s="41"/>
      <c r="BV3417" s="41"/>
      <c r="BW3417" s="41"/>
      <c r="BX3417" s="41"/>
      <c r="BY3417" s="26"/>
      <c r="BZ3417" s="26"/>
      <c r="CA3417" s="26"/>
      <c r="CB3417" s="26"/>
      <c r="CC3417" s="26"/>
      <c r="CD3417" s="26"/>
      <c r="CE3417" s="26"/>
      <c r="CF3417" s="26"/>
      <c r="CG3417" s="26"/>
      <c r="CH3417" s="26"/>
      <c r="CI3417" s="26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</row>
    <row r="3418" spans="1:99" x14ac:dyDescent="0.15">
      <c r="A3418" s="1"/>
      <c r="B3418" s="1"/>
      <c r="AM3418" s="1"/>
      <c r="AW3418" s="1"/>
      <c r="AX3418" s="1"/>
      <c r="AY3418" s="24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20"/>
      <c r="BQ3418" s="41"/>
      <c r="BR3418" s="41"/>
      <c r="BS3418" s="41"/>
      <c r="BT3418" s="41"/>
      <c r="BU3418" s="41"/>
      <c r="BV3418" s="41"/>
      <c r="BW3418" s="41"/>
      <c r="BX3418" s="41"/>
      <c r="BY3418" s="26"/>
      <c r="BZ3418" s="26"/>
      <c r="CA3418" s="26"/>
      <c r="CB3418" s="26"/>
      <c r="CC3418" s="26"/>
      <c r="CD3418" s="26"/>
      <c r="CE3418" s="26"/>
      <c r="CF3418" s="26"/>
      <c r="CG3418" s="26"/>
      <c r="CH3418" s="26"/>
      <c r="CI3418" s="26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</row>
    <row r="3419" spans="1:99" x14ac:dyDescent="0.15">
      <c r="A3419" s="1"/>
      <c r="B3419" s="1"/>
      <c r="AM3419" s="1"/>
      <c r="AW3419" s="1"/>
      <c r="AX3419" s="1"/>
      <c r="AY3419" s="24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20"/>
      <c r="BQ3419" s="41"/>
      <c r="BR3419" s="41"/>
      <c r="BS3419" s="41"/>
      <c r="BT3419" s="41"/>
      <c r="BU3419" s="41"/>
      <c r="BV3419" s="41"/>
      <c r="BW3419" s="41"/>
      <c r="BX3419" s="41"/>
      <c r="BY3419" s="26"/>
      <c r="BZ3419" s="26"/>
      <c r="CA3419" s="26"/>
      <c r="CB3419" s="26"/>
      <c r="CC3419" s="26"/>
      <c r="CD3419" s="26"/>
      <c r="CE3419" s="26"/>
      <c r="CF3419" s="26"/>
      <c r="CG3419" s="26"/>
      <c r="CH3419" s="26"/>
      <c r="CI3419" s="26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</row>
    <row r="3420" spans="1:99" x14ac:dyDescent="0.15">
      <c r="A3420" s="1"/>
      <c r="B3420" s="1"/>
      <c r="AM3420" s="1"/>
      <c r="AW3420" s="1"/>
      <c r="AX3420" s="1"/>
      <c r="AY3420" s="24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20"/>
      <c r="BQ3420" s="41"/>
      <c r="BR3420" s="41"/>
      <c r="BS3420" s="41"/>
      <c r="BT3420" s="41"/>
      <c r="BU3420" s="41"/>
      <c r="BV3420" s="41"/>
      <c r="BW3420" s="41"/>
      <c r="BX3420" s="41"/>
      <c r="BY3420" s="26"/>
      <c r="BZ3420" s="26"/>
      <c r="CA3420" s="26"/>
      <c r="CB3420" s="26"/>
      <c r="CC3420" s="26"/>
      <c r="CD3420" s="26"/>
      <c r="CE3420" s="26"/>
      <c r="CF3420" s="26"/>
      <c r="CG3420" s="26"/>
      <c r="CH3420" s="26"/>
      <c r="CI3420" s="26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</row>
    <row r="3421" spans="1:99" x14ac:dyDescent="0.15">
      <c r="A3421" s="1"/>
      <c r="B3421" s="1"/>
      <c r="AM3421" s="1"/>
      <c r="AW3421" s="1"/>
      <c r="AX3421" s="1"/>
      <c r="AY3421" s="24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20"/>
      <c r="BQ3421" s="41"/>
      <c r="BR3421" s="41"/>
      <c r="BS3421" s="41"/>
      <c r="BT3421" s="41"/>
      <c r="BU3421" s="41"/>
      <c r="BV3421" s="41"/>
      <c r="BW3421" s="41"/>
      <c r="BX3421" s="41"/>
      <c r="BY3421" s="26"/>
      <c r="BZ3421" s="26"/>
      <c r="CA3421" s="26"/>
      <c r="CB3421" s="26"/>
      <c r="CC3421" s="26"/>
      <c r="CD3421" s="26"/>
      <c r="CE3421" s="26"/>
      <c r="CF3421" s="26"/>
      <c r="CG3421" s="26"/>
      <c r="CH3421" s="26"/>
      <c r="CI3421" s="26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</row>
    <row r="3422" spans="1:99" x14ac:dyDescent="0.15">
      <c r="A3422" s="1"/>
      <c r="B3422" s="1"/>
      <c r="AM3422" s="1"/>
      <c r="AW3422" s="1"/>
      <c r="AX3422" s="1"/>
      <c r="AY3422" s="24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20"/>
      <c r="BQ3422" s="41"/>
      <c r="BR3422" s="41"/>
      <c r="BS3422" s="41"/>
      <c r="BT3422" s="41"/>
      <c r="BU3422" s="41"/>
      <c r="BV3422" s="41"/>
      <c r="BW3422" s="41"/>
      <c r="BX3422" s="41"/>
      <c r="BY3422" s="26"/>
      <c r="BZ3422" s="26"/>
      <c r="CA3422" s="26"/>
      <c r="CB3422" s="26"/>
      <c r="CC3422" s="26"/>
      <c r="CD3422" s="26"/>
      <c r="CE3422" s="26"/>
      <c r="CF3422" s="26"/>
      <c r="CG3422" s="26"/>
      <c r="CH3422" s="26"/>
      <c r="CI3422" s="26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</row>
    <row r="3423" spans="1:99" x14ac:dyDescent="0.15">
      <c r="A3423" s="1"/>
      <c r="B3423" s="1"/>
      <c r="AM3423" s="1"/>
      <c r="AW3423" s="1"/>
      <c r="AX3423" s="1"/>
      <c r="AY3423" s="24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20"/>
      <c r="BQ3423" s="41"/>
      <c r="BR3423" s="41"/>
      <c r="BS3423" s="41"/>
      <c r="BT3423" s="41"/>
      <c r="BU3423" s="41"/>
      <c r="BV3423" s="41"/>
      <c r="BW3423" s="41"/>
      <c r="BX3423" s="41"/>
      <c r="BY3423" s="26"/>
      <c r="BZ3423" s="26"/>
      <c r="CA3423" s="26"/>
      <c r="CB3423" s="26"/>
      <c r="CC3423" s="26"/>
      <c r="CD3423" s="26"/>
      <c r="CE3423" s="26"/>
      <c r="CF3423" s="26"/>
      <c r="CG3423" s="26"/>
      <c r="CH3423" s="26"/>
      <c r="CI3423" s="26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</row>
    <row r="3424" spans="1:99" x14ac:dyDescent="0.15">
      <c r="A3424" s="1"/>
      <c r="B3424" s="1"/>
      <c r="AM3424" s="1"/>
      <c r="AW3424" s="1"/>
      <c r="AX3424" s="1"/>
      <c r="AY3424" s="24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20"/>
      <c r="BQ3424" s="41"/>
      <c r="BR3424" s="41"/>
      <c r="BS3424" s="41"/>
      <c r="BT3424" s="41"/>
      <c r="BU3424" s="41"/>
      <c r="BV3424" s="41"/>
      <c r="BW3424" s="41"/>
      <c r="BX3424" s="41"/>
      <c r="BY3424" s="26"/>
      <c r="BZ3424" s="26"/>
      <c r="CA3424" s="26"/>
      <c r="CB3424" s="26"/>
      <c r="CC3424" s="26"/>
      <c r="CD3424" s="26"/>
      <c r="CE3424" s="26"/>
      <c r="CF3424" s="26"/>
      <c r="CG3424" s="26"/>
      <c r="CH3424" s="26"/>
      <c r="CI3424" s="26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</row>
    <row r="3425" spans="1:99" x14ac:dyDescent="0.15">
      <c r="A3425" s="1"/>
      <c r="B3425" s="1"/>
      <c r="AM3425" s="1"/>
      <c r="AW3425" s="1"/>
      <c r="AX3425" s="1"/>
      <c r="AY3425" s="24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20"/>
      <c r="BQ3425" s="41"/>
      <c r="BR3425" s="41"/>
      <c r="BS3425" s="41"/>
      <c r="BT3425" s="41"/>
      <c r="BU3425" s="41"/>
      <c r="BV3425" s="41"/>
      <c r="BW3425" s="41"/>
      <c r="BX3425" s="41"/>
      <c r="BY3425" s="26"/>
      <c r="BZ3425" s="26"/>
      <c r="CA3425" s="26"/>
      <c r="CB3425" s="26"/>
      <c r="CC3425" s="26"/>
      <c r="CD3425" s="26"/>
      <c r="CE3425" s="26"/>
      <c r="CF3425" s="26"/>
      <c r="CG3425" s="26"/>
      <c r="CH3425" s="26"/>
      <c r="CI3425" s="26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</row>
    <row r="3426" spans="1:99" x14ac:dyDescent="0.15">
      <c r="A3426" s="1"/>
      <c r="B3426" s="1"/>
      <c r="AM3426" s="1"/>
      <c r="AW3426" s="1"/>
      <c r="AX3426" s="1"/>
      <c r="AY3426" s="24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20"/>
      <c r="BQ3426" s="41"/>
      <c r="BR3426" s="41"/>
      <c r="BS3426" s="41"/>
      <c r="BT3426" s="41"/>
      <c r="BU3426" s="41"/>
      <c r="BV3426" s="41"/>
      <c r="BW3426" s="41"/>
      <c r="BX3426" s="41"/>
      <c r="BY3426" s="26"/>
      <c r="BZ3426" s="26"/>
      <c r="CA3426" s="26"/>
      <c r="CB3426" s="26"/>
      <c r="CC3426" s="26"/>
      <c r="CD3426" s="26"/>
      <c r="CE3426" s="26"/>
      <c r="CF3426" s="26"/>
      <c r="CG3426" s="26"/>
      <c r="CH3426" s="26"/>
      <c r="CI3426" s="26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</row>
    <row r="3427" spans="1:99" x14ac:dyDescent="0.15">
      <c r="A3427" s="1"/>
      <c r="B3427" s="1"/>
      <c r="AM3427" s="1"/>
      <c r="AW3427" s="1"/>
      <c r="AX3427" s="1"/>
      <c r="AY3427" s="24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20"/>
      <c r="BQ3427" s="41"/>
      <c r="BR3427" s="41"/>
      <c r="BS3427" s="41"/>
      <c r="BT3427" s="41"/>
      <c r="BU3427" s="41"/>
      <c r="BV3427" s="41"/>
      <c r="BW3427" s="41"/>
      <c r="BX3427" s="41"/>
      <c r="BY3427" s="26"/>
      <c r="BZ3427" s="26"/>
      <c r="CA3427" s="26"/>
      <c r="CB3427" s="26"/>
      <c r="CC3427" s="26"/>
      <c r="CD3427" s="26"/>
      <c r="CE3427" s="26"/>
      <c r="CF3427" s="26"/>
      <c r="CG3427" s="26"/>
      <c r="CH3427" s="26"/>
      <c r="CI3427" s="26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</row>
    <row r="3428" spans="1:99" x14ac:dyDescent="0.15">
      <c r="A3428" s="1"/>
      <c r="B3428" s="1"/>
      <c r="AM3428" s="1"/>
      <c r="AW3428" s="1"/>
      <c r="AX3428" s="1"/>
      <c r="AY3428" s="24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20"/>
      <c r="BQ3428" s="41"/>
      <c r="BR3428" s="41"/>
      <c r="BS3428" s="41"/>
      <c r="BT3428" s="41"/>
      <c r="BU3428" s="41"/>
      <c r="BV3428" s="41"/>
      <c r="BW3428" s="41"/>
      <c r="BX3428" s="41"/>
      <c r="BY3428" s="26"/>
      <c r="BZ3428" s="26"/>
      <c r="CA3428" s="26"/>
      <c r="CB3428" s="26"/>
      <c r="CC3428" s="26"/>
      <c r="CD3428" s="26"/>
      <c r="CE3428" s="26"/>
      <c r="CF3428" s="26"/>
      <c r="CG3428" s="26"/>
      <c r="CH3428" s="26"/>
      <c r="CI3428" s="26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</row>
    <row r="3429" spans="1:99" x14ac:dyDescent="0.15">
      <c r="A3429" s="1"/>
      <c r="B3429" s="1"/>
      <c r="AM3429" s="1"/>
      <c r="AW3429" s="1"/>
      <c r="AX3429" s="1"/>
      <c r="AY3429" s="24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20"/>
      <c r="BQ3429" s="41"/>
      <c r="BR3429" s="41"/>
      <c r="BS3429" s="41"/>
      <c r="BT3429" s="41"/>
      <c r="BU3429" s="41"/>
      <c r="BV3429" s="41"/>
      <c r="BW3429" s="41"/>
      <c r="BX3429" s="41"/>
      <c r="BY3429" s="26"/>
      <c r="BZ3429" s="26"/>
      <c r="CA3429" s="26"/>
      <c r="CB3429" s="26"/>
      <c r="CC3429" s="26"/>
      <c r="CD3429" s="26"/>
      <c r="CE3429" s="26"/>
      <c r="CF3429" s="26"/>
      <c r="CG3429" s="26"/>
      <c r="CH3429" s="26"/>
      <c r="CI3429" s="26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</row>
    <row r="3430" spans="1:99" x14ac:dyDescent="0.15">
      <c r="A3430" s="1"/>
      <c r="B3430" s="1"/>
      <c r="AM3430" s="1"/>
      <c r="AW3430" s="1"/>
      <c r="AX3430" s="1"/>
      <c r="AY3430" s="24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20"/>
      <c r="BQ3430" s="41"/>
      <c r="BR3430" s="41"/>
      <c r="BS3430" s="41"/>
      <c r="BT3430" s="41"/>
      <c r="BU3430" s="41"/>
      <c r="BV3430" s="41"/>
      <c r="BW3430" s="41"/>
      <c r="BX3430" s="41"/>
      <c r="BY3430" s="26"/>
      <c r="BZ3430" s="26"/>
      <c r="CA3430" s="26"/>
      <c r="CB3430" s="26"/>
      <c r="CC3430" s="26"/>
      <c r="CD3430" s="26"/>
      <c r="CE3430" s="26"/>
      <c r="CF3430" s="26"/>
      <c r="CG3430" s="26"/>
      <c r="CH3430" s="26"/>
      <c r="CI3430" s="26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</row>
    <row r="3431" spans="1:99" x14ac:dyDescent="0.15">
      <c r="A3431" s="1"/>
      <c r="B3431" s="1"/>
      <c r="AM3431" s="1"/>
      <c r="AW3431" s="1"/>
      <c r="AX3431" s="1"/>
      <c r="AY3431" s="24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20"/>
      <c r="BQ3431" s="41"/>
      <c r="BR3431" s="41"/>
      <c r="BS3431" s="41"/>
      <c r="BT3431" s="41"/>
      <c r="BU3431" s="41"/>
      <c r="BV3431" s="41"/>
      <c r="BW3431" s="41"/>
      <c r="BX3431" s="41"/>
      <c r="BY3431" s="26"/>
      <c r="BZ3431" s="26"/>
      <c r="CA3431" s="26"/>
      <c r="CB3431" s="26"/>
      <c r="CC3431" s="26"/>
      <c r="CD3431" s="26"/>
      <c r="CE3431" s="26"/>
      <c r="CF3431" s="26"/>
      <c r="CG3431" s="26"/>
      <c r="CH3431" s="26"/>
      <c r="CI3431" s="26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</row>
    <row r="3432" spans="1:99" x14ac:dyDescent="0.15">
      <c r="A3432" s="1"/>
      <c r="B3432" s="1"/>
      <c r="AM3432" s="1"/>
      <c r="AW3432" s="1"/>
      <c r="AX3432" s="1"/>
      <c r="AY3432" s="24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20"/>
      <c r="BQ3432" s="41"/>
      <c r="BR3432" s="41"/>
      <c r="BS3432" s="41"/>
      <c r="BT3432" s="41"/>
      <c r="BU3432" s="41"/>
      <c r="BV3432" s="41"/>
      <c r="BW3432" s="41"/>
      <c r="BX3432" s="41"/>
      <c r="BY3432" s="26"/>
      <c r="BZ3432" s="26"/>
      <c r="CA3432" s="26"/>
      <c r="CB3432" s="26"/>
      <c r="CC3432" s="26"/>
      <c r="CD3432" s="26"/>
      <c r="CE3432" s="26"/>
      <c r="CF3432" s="26"/>
      <c r="CG3432" s="26"/>
      <c r="CH3432" s="26"/>
      <c r="CI3432" s="26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</row>
    <row r="3433" spans="1:99" x14ac:dyDescent="0.15">
      <c r="A3433" s="1"/>
      <c r="B3433" s="1"/>
      <c r="AM3433" s="1"/>
      <c r="AW3433" s="1"/>
      <c r="AX3433" s="1"/>
      <c r="AY3433" s="24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20"/>
      <c r="BQ3433" s="41"/>
      <c r="BR3433" s="41"/>
      <c r="BS3433" s="41"/>
      <c r="BT3433" s="41"/>
      <c r="BU3433" s="41"/>
      <c r="BV3433" s="41"/>
      <c r="BW3433" s="41"/>
      <c r="BX3433" s="41"/>
      <c r="BY3433" s="26"/>
      <c r="BZ3433" s="26"/>
      <c r="CA3433" s="26"/>
      <c r="CB3433" s="26"/>
      <c r="CC3433" s="26"/>
      <c r="CD3433" s="26"/>
      <c r="CE3433" s="26"/>
      <c r="CF3433" s="26"/>
      <c r="CG3433" s="26"/>
      <c r="CH3433" s="26"/>
      <c r="CI3433" s="26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</row>
    <row r="3434" spans="1:99" x14ac:dyDescent="0.15">
      <c r="A3434" s="1"/>
      <c r="B3434" s="1"/>
      <c r="AM3434" s="1"/>
      <c r="AW3434" s="1"/>
      <c r="AX3434" s="1"/>
      <c r="AY3434" s="24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20"/>
      <c r="BQ3434" s="41"/>
      <c r="BR3434" s="41"/>
      <c r="BS3434" s="41"/>
      <c r="BT3434" s="41"/>
      <c r="BU3434" s="41"/>
      <c r="BV3434" s="41"/>
      <c r="BW3434" s="41"/>
      <c r="BX3434" s="41"/>
      <c r="BY3434" s="26"/>
      <c r="BZ3434" s="26"/>
      <c r="CA3434" s="26"/>
      <c r="CB3434" s="26"/>
      <c r="CC3434" s="26"/>
      <c r="CD3434" s="26"/>
      <c r="CE3434" s="26"/>
      <c r="CF3434" s="26"/>
      <c r="CG3434" s="26"/>
      <c r="CH3434" s="26"/>
      <c r="CI3434" s="26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</row>
    <row r="3435" spans="1:99" x14ac:dyDescent="0.15">
      <c r="A3435" s="1"/>
      <c r="B3435" s="1"/>
      <c r="AM3435" s="1"/>
      <c r="AW3435" s="1"/>
      <c r="AX3435" s="1"/>
      <c r="AY3435" s="24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20"/>
      <c r="BQ3435" s="41"/>
      <c r="BR3435" s="41"/>
      <c r="BS3435" s="41"/>
      <c r="BT3435" s="41"/>
      <c r="BU3435" s="41"/>
      <c r="BV3435" s="41"/>
      <c r="BW3435" s="41"/>
      <c r="BX3435" s="41"/>
      <c r="BY3435" s="26"/>
      <c r="BZ3435" s="26"/>
      <c r="CA3435" s="26"/>
      <c r="CB3435" s="26"/>
      <c r="CC3435" s="26"/>
      <c r="CD3435" s="26"/>
      <c r="CE3435" s="26"/>
      <c r="CF3435" s="26"/>
      <c r="CG3435" s="26"/>
      <c r="CH3435" s="26"/>
      <c r="CI3435" s="26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</row>
    <row r="3436" spans="1:99" x14ac:dyDescent="0.15">
      <c r="A3436" s="1"/>
      <c r="B3436" s="1"/>
      <c r="AM3436" s="1"/>
      <c r="AW3436" s="1"/>
      <c r="AX3436" s="1"/>
      <c r="AY3436" s="24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20"/>
      <c r="BQ3436" s="41"/>
      <c r="BR3436" s="41"/>
      <c r="BS3436" s="41"/>
      <c r="BT3436" s="41"/>
      <c r="BU3436" s="41"/>
      <c r="BV3436" s="41"/>
      <c r="BW3436" s="41"/>
      <c r="BX3436" s="41"/>
      <c r="BY3436" s="26"/>
      <c r="BZ3436" s="26"/>
      <c r="CA3436" s="26"/>
      <c r="CB3436" s="26"/>
      <c r="CC3436" s="26"/>
      <c r="CD3436" s="26"/>
      <c r="CE3436" s="26"/>
      <c r="CF3436" s="26"/>
      <c r="CG3436" s="26"/>
      <c r="CH3436" s="26"/>
      <c r="CI3436" s="26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</row>
    <row r="3437" spans="1:99" x14ac:dyDescent="0.15">
      <c r="A3437" s="1"/>
      <c r="B3437" s="1"/>
      <c r="AM3437" s="1"/>
      <c r="AW3437" s="1"/>
      <c r="AX3437" s="1"/>
      <c r="AY3437" s="24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20"/>
      <c r="BQ3437" s="41"/>
      <c r="BR3437" s="41"/>
      <c r="BS3437" s="41"/>
      <c r="BT3437" s="41"/>
      <c r="BU3437" s="41"/>
      <c r="BV3437" s="41"/>
      <c r="BW3437" s="41"/>
      <c r="BX3437" s="41"/>
      <c r="BY3437" s="26"/>
      <c r="BZ3437" s="26"/>
      <c r="CA3437" s="26"/>
      <c r="CB3437" s="26"/>
      <c r="CC3437" s="26"/>
      <c r="CD3437" s="26"/>
      <c r="CE3437" s="26"/>
      <c r="CF3437" s="26"/>
      <c r="CG3437" s="26"/>
      <c r="CH3437" s="26"/>
      <c r="CI3437" s="26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</row>
    <row r="3438" spans="1:99" x14ac:dyDescent="0.15">
      <c r="A3438" s="1"/>
      <c r="B3438" s="1"/>
      <c r="AM3438" s="1"/>
      <c r="AW3438" s="1"/>
      <c r="AX3438" s="1"/>
      <c r="AY3438" s="24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20"/>
      <c r="BQ3438" s="41"/>
      <c r="BR3438" s="41"/>
      <c r="BS3438" s="41"/>
      <c r="BT3438" s="41"/>
      <c r="BU3438" s="41"/>
      <c r="BV3438" s="41"/>
      <c r="BW3438" s="41"/>
      <c r="BX3438" s="41"/>
      <c r="BY3438" s="26"/>
      <c r="BZ3438" s="26"/>
      <c r="CA3438" s="26"/>
      <c r="CB3438" s="26"/>
      <c r="CC3438" s="26"/>
      <c r="CD3438" s="26"/>
      <c r="CE3438" s="26"/>
      <c r="CF3438" s="26"/>
      <c r="CG3438" s="26"/>
      <c r="CH3438" s="26"/>
      <c r="CI3438" s="26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</row>
    <row r="3439" spans="1:99" x14ac:dyDescent="0.15">
      <c r="A3439" s="1"/>
      <c r="B3439" s="1"/>
      <c r="AM3439" s="1"/>
      <c r="AW3439" s="1"/>
      <c r="AX3439" s="1"/>
      <c r="AY3439" s="24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20"/>
      <c r="BQ3439" s="41"/>
      <c r="BR3439" s="41"/>
      <c r="BS3439" s="41"/>
      <c r="BT3439" s="41"/>
      <c r="BU3439" s="41"/>
      <c r="BV3439" s="41"/>
      <c r="BW3439" s="41"/>
      <c r="BX3439" s="41"/>
      <c r="BY3439" s="26"/>
      <c r="BZ3439" s="26"/>
      <c r="CA3439" s="26"/>
      <c r="CB3439" s="26"/>
      <c r="CC3439" s="26"/>
      <c r="CD3439" s="26"/>
      <c r="CE3439" s="26"/>
      <c r="CF3439" s="26"/>
      <c r="CG3439" s="26"/>
      <c r="CH3439" s="26"/>
      <c r="CI3439" s="26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</row>
    <row r="3440" spans="1:99" x14ac:dyDescent="0.15">
      <c r="A3440" s="1"/>
      <c r="B3440" s="1"/>
      <c r="AM3440" s="1"/>
      <c r="AW3440" s="1"/>
      <c r="AX3440" s="1"/>
      <c r="AY3440" s="24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20"/>
      <c r="BQ3440" s="41"/>
      <c r="BR3440" s="41"/>
      <c r="BS3440" s="41"/>
      <c r="BT3440" s="41"/>
      <c r="BU3440" s="41"/>
      <c r="BV3440" s="41"/>
      <c r="BW3440" s="41"/>
      <c r="BX3440" s="41"/>
      <c r="BY3440" s="26"/>
      <c r="BZ3440" s="26"/>
      <c r="CA3440" s="26"/>
      <c r="CB3440" s="26"/>
      <c r="CC3440" s="26"/>
      <c r="CD3440" s="26"/>
      <c r="CE3440" s="26"/>
      <c r="CF3440" s="26"/>
      <c r="CG3440" s="26"/>
      <c r="CH3440" s="26"/>
      <c r="CI3440" s="26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</row>
    <row r="3441" spans="1:99" x14ac:dyDescent="0.15">
      <c r="A3441" s="1"/>
      <c r="B3441" s="1"/>
      <c r="AM3441" s="1"/>
      <c r="AW3441" s="1"/>
      <c r="AX3441" s="1"/>
      <c r="AY3441" s="24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20"/>
      <c r="BQ3441" s="41"/>
      <c r="BR3441" s="41"/>
      <c r="BS3441" s="41"/>
      <c r="BT3441" s="41"/>
      <c r="BU3441" s="41"/>
      <c r="BV3441" s="41"/>
      <c r="BW3441" s="41"/>
      <c r="BX3441" s="41"/>
      <c r="BY3441" s="26"/>
      <c r="BZ3441" s="26"/>
      <c r="CA3441" s="26"/>
      <c r="CB3441" s="26"/>
      <c r="CC3441" s="26"/>
      <c r="CD3441" s="26"/>
      <c r="CE3441" s="26"/>
      <c r="CF3441" s="26"/>
      <c r="CG3441" s="26"/>
      <c r="CH3441" s="26"/>
      <c r="CI3441" s="26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</row>
    <row r="3442" spans="1:99" x14ac:dyDescent="0.15">
      <c r="A3442" s="1"/>
      <c r="B3442" s="1"/>
      <c r="AM3442" s="1"/>
      <c r="AW3442" s="1"/>
      <c r="AX3442" s="1"/>
      <c r="AY3442" s="24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20"/>
      <c r="BQ3442" s="41"/>
      <c r="BR3442" s="41"/>
      <c r="BS3442" s="41"/>
      <c r="BT3442" s="41"/>
      <c r="BU3442" s="41"/>
      <c r="BV3442" s="41"/>
      <c r="BW3442" s="41"/>
      <c r="BX3442" s="41"/>
      <c r="BY3442" s="26"/>
      <c r="BZ3442" s="26"/>
      <c r="CA3442" s="26"/>
      <c r="CB3442" s="26"/>
      <c r="CC3442" s="26"/>
      <c r="CD3442" s="26"/>
      <c r="CE3442" s="26"/>
      <c r="CF3442" s="26"/>
      <c r="CG3442" s="26"/>
      <c r="CH3442" s="26"/>
      <c r="CI3442" s="26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</row>
    <row r="3443" spans="1:99" x14ac:dyDescent="0.15">
      <c r="A3443" s="1"/>
      <c r="B3443" s="1"/>
      <c r="AM3443" s="1"/>
      <c r="AW3443" s="1"/>
      <c r="AX3443" s="1"/>
      <c r="AY3443" s="24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20"/>
      <c r="BQ3443" s="41"/>
      <c r="BR3443" s="41"/>
      <c r="BS3443" s="41"/>
      <c r="BT3443" s="41"/>
      <c r="BU3443" s="41"/>
      <c r="BV3443" s="41"/>
      <c r="BW3443" s="41"/>
      <c r="BX3443" s="41"/>
      <c r="BY3443" s="26"/>
      <c r="BZ3443" s="26"/>
      <c r="CA3443" s="26"/>
      <c r="CB3443" s="26"/>
      <c r="CC3443" s="26"/>
      <c r="CD3443" s="26"/>
      <c r="CE3443" s="26"/>
      <c r="CF3443" s="26"/>
      <c r="CG3443" s="26"/>
      <c r="CH3443" s="26"/>
      <c r="CI3443" s="26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</row>
    <row r="3444" spans="1:99" x14ac:dyDescent="0.15">
      <c r="A3444" s="1"/>
      <c r="B3444" s="1"/>
      <c r="AM3444" s="1"/>
      <c r="AW3444" s="1"/>
      <c r="AX3444" s="1"/>
      <c r="AY3444" s="24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20"/>
      <c r="BQ3444" s="41"/>
      <c r="BR3444" s="41"/>
      <c r="BS3444" s="41"/>
      <c r="BT3444" s="41"/>
      <c r="BU3444" s="41"/>
      <c r="BV3444" s="41"/>
      <c r="BW3444" s="41"/>
      <c r="BX3444" s="41"/>
      <c r="BY3444" s="26"/>
      <c r="BZ3444" s="26"/>
      <c r="CA3444" s="26"/>
      <c r="CB3444" s="26"/>
      <c r="CC3444" s="26"/>
      <c r="CD3444" s="26"/>
      <c r="CE3444" s="26"/>
      <c r="CF3444" s="26"/>
      <c r="CG3444" s="26"/>
      <c r="CH3444" s="26"/>
      <c r="CI3444" s="26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</row>
    <row r="3445" spans="1:99" x14ac:dyDescent="0.15">
      <c r="A3445" s="1"/>
      <c r="B3445" s="1"/>
      <c r="AM3445" s="1"/>
      <c r="AW3445" s="1"/>
      <c r="AX3445" s="1"/>
      <c r="AY3445" s="24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20"/>
      <c r="BQ3445" s="41"/>
      <c r="BR3445" s="41"/>
      <c r="BS3445" s="41"/>
      <c r="BT3445" s="41"/>
      <c r="BU3445" s="41"/>
      <c r="BV3445" s="41"/>
      <c r="BW3445" s="41"/>
      <c r="BX3445" s="41"/>
      <c r="BY3445" s="26"/>
      <c r="BZ3445" s="26"/>
      <c r="CA3445" s="26"/>
      <c r="CB3445" s="26"/>
      <c r="CC3445" s="26"/>
      <c r="CD3445" s="26"/>
      <c r="CE3445" s="26"/>
      <c r="CF3445" s="26"/>
      <c r="CG3445" s="26"/>
      <c r="CH3445" s="26"/>
      <c r="CI3445" s="26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</row>
    <row r="3446" spans="1:99" x14ac:dyDescent="0.15">
      <c r="A3446" s="1"/>
      <c r="B3446" s="1"/>
      <c r="AM3446" s="1"/>
      <c r="AW3446" s="1"/>
      <c r="AX3446" s="1"/>
      <c r="AY3446" s="24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20"/>
      <c r="BQ3446" s="41"/>
      <c r="BR3446" s="41"/>
      <c r="BS3446" s="41"/>
      <c r="BT3446" s="41"/>
      <c r="BU3446" s="41"/>
      <c r="BV3446" s="41"/>
      <c r="BW3446" s="41"/>
      <c r="BX3446" s="41"/>
      <c r="BY3446" s="26"/>
      <c r="BZ3446" s="26"/>
      <c r="CA3446" s="26"/>
      <c r="CB3446" s="26"/>
      <c r="CC3446" s="26"/>
      <c r="CD3446" s="26"/>
      <c r="CE3446" s="26"/>
      <c r="CF3446" s="26"/>
      <c r="CG3446" s="26"/>
      <c r="CH3446" s="26"/>
      <c r="CI3446" s="26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</row>
    <row r="3447" spans="1:99" x14ac:dyDescent="0.15">
      <c r="A3447" s="1"/>
      <c r="B3447" s="1"/>
      <c r="AM3447" s="1"/>
      <c r="AW3447" s="1"/>
      <c r="AX3447" s="1"/>
      <c r="AY3447" s="24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20"/>
      <c r="BQ3447" s="41"/>
      <c r="BR3447" s="41"/>
      <c r="BS3447" s="41"/>
      <c r="BT3447" s="41"/>
      <c r="BU3447" s="41"/>
      <c r="BV3447" s="41"/>
      <c r="BW3447" s="41"/>
      <c r="BX3447" s="41"/>
      <c r="BY3447" s="26"/>
      <c r="BZ3447" s="26"/>
      <c r="CA3447" s="26"/>
      <c r="CB3447" s="26"/>
      <c r="CC3447" s="26"/>
      <c r="CD3447" s="26"/>
      <c r="CE3447" s="26"/>
      <c r="CF3447" s="26"/>
      <c r="CG3447" s="26"/>
      <c r="CH3447" s="26"/>
      <c r="CI3447" s="26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</row>
    <row r="3448" spans="1:99" x14ac:dyDescent="0.15">
      <c r="A3448" s="1"/>
      <c r="B3448" s="1"/>
      <c r="AM3448" s="1"/>
      <c r="AW3448" s="1"/>
      <c r="AX3448" s="1"/>
      <c r="AY3448" s="24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20"/>
      <c r="BQ3448" s="41"/>
      <c r="BR3448" s="41"/>
      <c r="BS3448" s="41"/>
      <c r="BT3448" s="41"/>
      <c r="BU3448" s="41"/>
      <c r="BV3448" s="41"/>
      <c r="BW3448" s="41"/>
      <c r="BX3448" s="41"/>
      <c r="BY3448" s="26"/>
      <c r="BZ3448" s="26"/>
      <c r="CA3448" s="26"/>
      <c r="CB3448" s="26"/>
      <c r="CC3448" s="26"/>
      <c r="CD3448" s="26"/>
      <c r="CE3448" s="26"/>
      <c r="CF3448" s="26"/>
      <c r="CG3448" s="26"/>
      <c r="CH3448" s="26"/>
      <c r="CI3448" s="26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</row>
    <row r="3449" spans="1:99" x14ac:dyDescent="0.15">
      <c r="A3449" s="1"/>
      <c r="B3449" s="1"/>
      <c r="AM3449" s="1"/>
      <c r="AW3449" s="1"/>
      <c r="AX3449" s="1"/>
      <c r="AY3449" s="24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20"/>
      <c r="BQ3449" s="41"/>
      <c r="BR3449" s="41"/>
      <c r="BS3449" s="41"/>
      <c r="BT3449" s="41"/>
      <c r="BU3449" s="41"/>
      <c r="BV3449" s="41"/>
      <c r="BW3449" s="41"/>
      <c r="BX3449" s="41"/>
      <c r="BY3449" s="26"/>
      <c r="BZ3449" s="26"/>
      <c r="CA3449" s="26"/>
      <c r="CB3449" s="26"/>
      <c r="CC3449" s="26"/>
      <c r="CD3449" s="26"/>
      <c r="CE3449" s="26"/>
      <c r="CF3449" s="26"/>
      <c r="CG3449" s="26"/>
      <c r="CH3449" s="26"/>
      <c r="CI3449" s="26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</row>
    <row r="3450" spans="1:99" x14ac:dyDescent="0.15">
      <c r="A3450" s="1"/>
      <c r="B3450" s="1"/>
      <c r="AM3450" s="1"/>
      <c r="AW3450" s="1"/>
      <c r="AX3450" s="1"/>
      <c r="AY3450" s="24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20"/>
      <c r="BQ3450" s="41"/>
      <c r="BR3450" s="41"/>
      <c r="BS3450" s="41"/>
      <c r="BT3450" s="41"/>
      <c r="BU3450" s="41"/>
      <c r="BV3450" s="41"/>
      <c r="BW3450" s="41"/>
      <c r="BX3450" s="41"/>
      <c r="BY3450" s="26"/>
      <c r="BZ3450" s="26"/>
      <c r="CA3450" s="26"/>
      <c r="CB3450" s="26"/>
      <c r="CC3450" s="26"/>
      <c r="CD3450" s="26"/>
      <c r="CE3450" s="26"/>
      <c r="CF3450" s="26"/>
      <c r="CG3450" s="26"/>
      <c r="CH3450" s="26"/>
      <c r="CI3450" s="26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</row>
    <row r="3451" spans="1:99" x14ac:dyDescent="0.15">
      <c r="A3451" s="1"/>
      <c r="B3451" s="1"/>
      <c r="AM3451" s="1"/>
      <c r="AW3451" s="1"/>
      <c r="AX3451" s="1"/>
      <c r="AY3451" s="24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20"/>
      <c r="BQ3451" s="41"/>
      <c r="BR3451" s="41"/>
      <c r="BS3451" s="41"/>
      <c r="BT3451" s="41"/>
      <c r="BU3451" s="41"/>
      <c r="BV3451" s="41"/>
      <c r="BW3451" s="41"/>
      <c r="BX3451" s="41"/>
      <c r="BY3451" s="26"/>
      <c r="BZ3451" s="26"/>
      <c r="CA3451" s="26"/>
      <c r="CB3451" s="26"/>
      <c r="CC3451" s="26"/>
      <c r="CD3451" s="26"/>
      <c r="CE3451" s="26"/>
      <c r="CF3451" s="26"/>
      <c r="CG3451" s="26"/>
      <c r="CH3451" s="26"/>
      <c r="CI3451" s="26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</row>
    <row r="3452" spans="1:99" x14ac:dyDescent="0.15">
      <c r="A3452" s="1"/>
      <c r="B3452" s="1"/>
      <c r="AM3452" s="1"/>
      <c r="AW3452" s="1"/>
      <c r="AX3452" s="1"/>
      <c r="AY3452" s="24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20"/>
      <c r="BQ3452" s="41"/>
      <c r="BR3452" s="41"/>
      <c r="BS3452" s="41"/>
      <c r="BT3452" s="41"/>
      <c r="BU3452" s="41"/>
      <c r="BV3452" s="41"/>
      <c r="BW3452" s="41"/>
      <c r="BX3452" s="41"/>
      <c r="BY3452" s="26"/>
      <c r="BZ3452" s="26"/>
      <c r="CA3452" s="26"/>
      <c r="CB3452" s="26"/>
      <c r="CC3452" s="26"/>
      <c r="CD3452" s="26"/>
      <c r="CE3452" s="26"/>
      <c r="CF3452" s="26"/>
      <c r="CG3452" s="26"/>
      <c r="CH3452" s="26"/>
      <c r="CI3452" s="26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</row>
    <row r="3453" spans="1:99" x14ac:dyDescent="0.15">
      <c r="A3453" s="1"/>
      <c r="B3453" s="1"/>
      <c r="AM3453" s="1"/>
      <c r="AW3453" s="1"/>
      <c r="AX3453" s="1"/>
      <c r="AY3453" s="24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20"/>
      <c r="BQ3453" s="41"/>
      <c r="BR3453" s="41"/>
      <c r="BS3453" s="41"/>
      <c r="BT3453" s="41"/>
      <c r="BU3453" s="41"/>
      <c r="BV3453" s="41"/>
      <c r="BW3453" s="41"/>
      <c r="BX3453" s="41"/>
      <c r="BY3453" s="26"/>
      <c r="BZ3453" s="26"/>
      <c r="CA3453" s="26"/>
      <c r="CB3453" s="26"/>
      <c r="CC3453" s="26"/>
      <c r="CD3453" s="26"/>
      <c r="CE3453" s="26"/>
      <c r="CF3453" s="26"/>
      <c r="CG3453" s="26"/>
      <c r="CH3453" s="26"/>
      <c r="CI3453" s="26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</row>
    <row r="3454" spans="1:99" x14ac:dyDescent="0.15">
      <c r="A3454" s="1"/>
      <c r="B3454" s="1"/>
      <c r="AM3454" s="1"/>
      <c r="AW3454" s="1"/>
      <c r="AX3454" s="1"/>
      <c r="AY3454" s="24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20"/>
      <c r="BQ3454" s="41"/>
      <c r="BR3454" s="41"/>
      <c r="BS3454" s="41"/>
      <c r="BT3454" s="41"/>
      <c r="BU3454" s="41"/>
      <c r="BV3454" s="41"/>
      <c r="BW3454" s="41"/>
      <c r="BX3454" s="41"/>
      <c r="BY3454" s="26"/>
      <c r="BZ3454" s="26"/>
      <c r="CA3454" s="26"/>
      <c r="CB3454" s="26"/>
      <c r="CC3454" s="26"/>
      <c r="CD3454" s="26"/>
      <c r="CE3454" s="26"/>
      <c r="CF3454" s="26"/>
      <c r="CG3454" s="26"/>
      <c r="CH3454" s="26"/>
      <c r="CI3454" s="26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</row>
    <row r="3455" spans="1:99" x14ac:dyDescent="0.15">
      <c r="A3455" s="1"/>
      <c r="B3455" s="1"/>
      <c r="AM3455" s="1"/>
      <c r="AW3455" s="1"/>
      <c r="AX3455" s="1"/>
      <c r="AY3455" s="24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20"/>
      <c r="BQ3455" s="41"/>
      <c r="BR3455" s="41"/>
      <c r="BS3455" s="41"/>
      <c r="BT3455" s="41"/>
      <c r="BU3455" s="41"/>
      <c r="BV3455" s="41"/>
      <c r="BW3455" s="41"/>
      <c r="BX3455" s="41"/>
      <c r="BY3455" s="26"/>
      <c r="BZ3455" s="26"/>
      <c r="CA3455" s="26"/>
      <c r="CB3455" s="26"/>
      <c r="CC3455" s="26"/>
      <c r="CD3455" s="26"/>
      <c r="CE3455" s="26"/>
      <c r="CF3455" s="26"/>
      <c r="CG3455" s="26"/>
      <c r="CH3455" s="26"/>
      <c r="CI3455" s="26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</row>
    <row r="3456" spans="1:99" x14ac:dyDescent="0.15">
      <c r="A3456" s="1"/>
      <c r="B3456" s="1"/>
      <c r="AM3456" s="1"/>
      <c r="AW3456" s="1"/>
      <c r="AX3456" s="1"/>
      <c r="AY3456" s="24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20"/>
      <c r="BQ3456" s="41"/>
      <c r="BR3456" s="41"/>
      <c r="BS3456" s="41"/>
      <c r="BT3456" s="41"/>
      <c r="BU3456" s="41"/>
      <c r="BV3456" s="41"/>
      <c r="BW3456" s="41"/>
      <c r="BX3456" s="41"/>
      <c r="BY3456" s="26"/>
      <c r="BZ3456" s="26"/>
      <c r="CA3456" s="26"/>
      <c r="CB3456" s="26"/>
      <c r="CC3456" s="26"/>
      <c r="CD3456" s="26"/>
      <c r="CE3456" s="26"/>
      <c r="CF3456" s="26"/>
      <c r="CG3456" s="26"/>
      <c r="CH3456" s="26"/>
      <c r="CI3456" s="26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</row>
    <row r="3457" spans="1:99" x14ac:dyDescent="0.15">
      <c r="A3457" s="1"/>
      <c r="B3457" s="1"/>
      <c r="AM3457" s="1"/>
      <c r="AW3457" s="1"/>
      <c r="AX3457" s="1"/>
      <c r="AY3457" s="24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20"/>
      <c r="BQ3457" s="41"/>
      <c r="BR3457" s="41"/>
      <c r="BS3457" s="41"/>
      <c r="BT3457" s="41"/>
      <c r="BU3457" s="41"/>
      <c r="BV3457" s="41"/>
      <c r="BW3457" s="41"/>
      <c r="BX3457" s="41"/>
      <c r="BY3457" s="26"/>
      <c r="BZ3457" s="26"/>
      <c r="CA3457" s="26"/>
      <c r="CB3457" s="26"/>
      <c r="CC3457" s="26"/>
      <c r="CD3457" s="26"/>
      <c r="CE3457" s="26"/>
      <c r="CF3457" s="26"/>
      <c r="CG3457" s="26"/>
      <c r="CH3457" s="26"/>
      <c r="CI3457" s="26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</row>
    <row r="3458" spans="1:99" x14ac:dyDescent="0.15">
      <c r="A3458" s="1"/>
      <c r="B3458" s="1"/>
      <c r="AM3458" s="1"/>
      <c r="AW3458" s="1"/>
      <c r="AX3458" s="1"/>
      <c r="AY3458" s="24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20"/>
      <c r="BQ3458" s="41"/>
      <c r="BR3458" s="41"/>
      <c r="BS3458" s="41"/>
      <c r="BT3458" s="41"/>
      <c r="BU3458" s="41"/>
      <c r="BV3458" s="41"/>
      <c r="BW3458" s="41"/>
      <c r="BX3458" s="41"/>
      <c r="BY3458" s="26"/>
      <c r="BZ3458" s="26"/>
      <c r="CA3458" s="26"/>
      <c r="CB3458" s="26"/>
      <c r="CC3458" s="26"/>
      <c r="CD3458" s="26"/>
      <c r="CE3458" s="26"/>
      <c r="CF3458" s="26"/>
      <c r="CG3458" s="26"/>
      <c r="CH3458" s="26"/>
      <c r="CI3458" s="26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</row>
    <row r="3459" spans="1:99" x14ac:dyDescent="0.15">
      <c r="A3459" s="1"/>
      <c r="B3459" s="1"/>
      <c r="AM3459" s="1"/>
      <c r="AW3459" s="1"/>
      <c r="AX3459" s="1"/>
      <c r="AY3459" s="24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20"/>
      <c r="BQ3459" s="41"/>
      <c r="BR3459" s="41"/>
      <c r="BS3459" s="41"/>
      <c r="BT3459" s="41"/>
      <c r="BU3459" s="41"/>
      <c r="BV3459" s="41"/>
      <c r="BW3459" s="41"/>
      <c r="BX3459" s="41"/>
      <c r="BY3459" s="26"/>
      <c r="BZ3459" s="26"/>
      <c r="CA3459" s="26"/>
      <c r="CB3459" s="26"/>
      <c r="CC3459" s="26"/>
      <c r="CD3459" s="26"/>
      <c r="CE3459" s="26"/>
      <c r="CF3459" s="26"/>
      <c r="CG3459" s="26"/>
      <c r="CH3459" s="26"/>
      <c r="CI3459" s="26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</row>
    <row r="3460" spans="1:99" x14ac:dyDescent="0.15">
      <c r="A3460" s="1"/>
      <c r="B3460" s="1"/>
      <c r="AM3460" s="1"/>
      <c r="AW3460" s="1"/>
      <c r="AX3460" s="1"/>
      <c r="AY3460" s="24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20"/>
      <c r="BQ3460" s="41"/>
      <c r="BR3460" s="41"/>
      <c r="BS3460" s="41"/>
      <c r="BT3460" s="41"/>
      <c r="BU3460" s="41"/>
      <c r="BV3460" s="41"/>
      <c r="BW3460" s="41"/>
      <c r="BX3460" s="41"/>
      <c r="BY3460" s="26"/>
      <c r="BZ3460" s="26"/>
      <c r="CA3460" s="26"/>
      <c r="CB3460" s="26"/>
      <c r="CC3460" s="26"/>
      <c r="CD3460" s="26"/>
      <c r="CE3460" s="26"/>
      <c r="CF3460" s="26"/>
      <c r="CG3460" s="26"/>
      <c r="CH3460" s="26"/>
      <c r="CI3460" s="26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</row>
    <row r="3461" spans="1:99" x14ac:dyDescent="0.15">
      <c r="A3461" s="1"/>
      <c r="B3461" s="1"/>
      <c r="AM3461" s="1"/>
      <c r="AW3461" s="1"/>
      <c r="AX3461" s="1"/>
      <c r="AY3461" s="24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20"/>
      <c r="BQ3461" s="41"/>
      <c r="BR3461" s="41"/>
      <c r="BS3461" s="41"/>
      <c r="BT3461" s="41"/>
      <c r="BU3461" s="41"/>
      <c r="BV3461" s="41"/>
      <c r="BW3461" s="41"/>
      <c r="BX3461" s="41"/>
      <c r="BY3461" s="26"/>
      <c r="BZ3461" s="26"/>
      <c r="CA3461" s="26"/>
      <c r="CB3461" s="26"/>
      <c r="CC3461" s="26"/>
      <c r="CD3461" s="26"/>
      <c r="CE3461" s="26"/>
      <c r="CF3461" s="26"/>
      <c r="CG3461" s="26"/>
      <c r="CH3461" s="26"/>
      <c r="CI3461" s="26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</row>
    <row r="3462" spans="1:99" x14ac:dyDescent="0.15">
      <c r="A3462" s="1"/>
      <c r="B3462" s="1"/>
      <c r="AM3462" s="1"/>
      <c r="AW3462" s="1"/>
      <c r="AX3462" s="1"/>
      <c r="AY3462" s="24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20"/>
      <c r="BQ3462" s="41"/>
      <c r="BR3462" s="41"/>
      <c r="BS3462" s="41"/>
      <c r="BT3462" s="41"/>
      <c r="BU3462" s="41"/>
      <c r="BV3462" s="41"/>
      <c r="BW3462" s="41"/>
      <c r="BX3462" s="41"/>
      <c r="BY3462" s="26"/>
      <c r="BZ3462" s="26"/>
      <c r="CA3462" s="26"/>
      <c r="CB3462" s="26"/>
      <c r="CC3462" s="26"/>
      <c r="CD3462" s="26"/>
      <c r="CE3462" s="26"/>
      <c r="CF3462" s="26"/>
      <c r="CG3462" s="26"/>
      <c r="CH3462" s="26"/>
      <c r="CI3462" s="26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</row>
    <row r="3463" spans="1:99" x14ac:dyDescent="0.15">
      <c r="A3463" s="1"/>
      <c r="B3463" s="1"/>
      <c r="AM3463" s="1"/>
      <c r="AW3463" s="1"/>
      <c r="AX3463" s="1"/>
      <c r="AY3463" s="24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20"/>
      <c r="BQ3463" s="41"/>
      <c r="BR3463" s="41"/>
      <c r="BS3463" s="41"/>
      <c r="BT3463" s="41"/>
      <c r="BU3463" s="41"/>
      <c r="BV3463" s="41"/>
      <c r="BW3463" s="41"/>
      <c r="BX3463" s="41"/>
      <c r="BY3463" s="26"/>
      <c r="BZ3463" s="26"/>
      <c r="CA3463" s="26"/>
      <c r="CB3463" s="26"/>
      <c r="CC3463" s="26"/>
      <c r="CD3463" s="26"/>
      <c r="CE3463" s="26"/>
      <c r="CF3463" s="26"/>
      <c r="CG3463" s="26"/>
      <c r="CH3463" s="26"/>
      <c r="CI3463" s="26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</row>
    <row r="3464" spans="1:99" x14ac:dyDescent="0.15">
      <c r="A3464" s="1"/>
      <c r="B3464" s="1"/>
      <c r="AM3464" s="1"/>
      <c r="AW3464" s="1"/>
      <c r="AX3464" s="1"/>
      <c r="AY3464" s="24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20"/>
      <c r="BQ3464" s="41"/>
      <c r="BR3464" s="41"/>
      <c r="BS3464" s="41"/>
      <c r="BT3464" s="41"/>
      <c r="BU3464" s="41"/>
      <c r="BV3464" s="41"/>
      <c r="BW3464" s="41"/>
      <c r="BX3464" s="41"/>
      <c r="BY3464" s="26"/>
      <c r="BZ3464" s="26"/>
      <c r="CA3464" s="26"/>
      <c r="CB3464" s="26"/>
      <c r="CC3464" s="26"/>
      <c r="CD3464" s="26"/>
      <c r="CE3464" s="26"/>
      <c r="CF3464" s="26"/>
      <c r="CG3464" s="26"/>
      <c r="CH3464" s="26"/>
      <c r="CI3464" s="26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</row>
    <row r="3465" spans="1:99" x14ac:dyDescent="0.15">
      <c r="A3465" s="1"/>
      <c r="B3465" s="1"/>
      <c r="AM3465" s="1"/>
      <c r="AW3465" s="1"/>
      <c r="AX3465" s="1"/>
      <c r="AY3465" s="24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20"/>
      <c r="BQ3465" s="41"/>
      <c r="BR3465" s="41"/>
      <c r="BS3465" s="41"/>
      <c r="BT3465" s="41"/>
      <c r="BU3465" s="41"/>
      <c r="BV3465" s="41"/>
      <c r="BW3465" s="41"/>
      <c r="BX3465" s="41"/>
      <c r="BY3465" s="26"/>
      <c r="BZ3465" s="26"/>
      <c r="CA3465" s="26"/>
      <c r="CB3465" s="26"/>
      <c r="CC3465" s="26"/>
      <c r="CD3465" s="26"/>
      <c r="CE3465" s="26"/>
      <c r="CF3465" s="26"/>
      <c r="CG3465" s="26"/>
      <c r="CH3465" s="26"/>
      <c r="CI3465" s="26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</row>
    <row r="3466" spans="1:99" x14ac:dyDescent="0.15">
      <c r="A3466" s="1"/>
      <c r="B3466" s="1"/>
      <c r="AM3466" s="1"/>
      <c r="AW3466" s="1"/>
      <c r="AX3466" s="1"/>
      <c r="AY3466" s="24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20"/>
      <c r="BQ3466" s="41"/>
      <c r="BR3466" s="41"/>
      <c r="BS3466" s="41"/>
      <c r="BT3466" s="41"/>
      <c r="BU3466" s="41"/>
      <c r="BV3466" s="41"/>
      <c r="BW3466" s="41"/>
      <c r="BX3466" s="41"/>
      <c r="BY3466" s="26"/>
      <c r="BZ3466" s="26"/>
      <c r="CA3466" s="26"/>
      <c r="CB3466" s="26"/>
      <c r="CC3466" s="26"/>
      <c r="CD3466" s="26"/>
      <c r="CE3466" s="26"/>
      <c r="CF3466" s="26"/>
      <c r="CG3466" s="26"/>
      <c r="CH3466" s="26"/>
      <c r="CI3466" s="26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</row>
    <row r="3467" spans="1:99" x14ac:dyDescent="0.15">
      <c r="A3467" s="1"/>
      <c r="B3467" s="1"/>
      <c r="AM3467" s="1"/>
      <c r="AW3467" s="1"/>
      <c r="AX3467" s="1"/>
      <c r="AY3467" s="24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20"/>
      <c r="BQ3467" s="41"/>
      <c r="BR3467" s="41"/>
      <c r="BS3467" s="41"/>
      <c r="BT3467" s="41"/>
      <c r="BU3467" s="41"/>
      <c r="BV3467" s="41"/>
      <c r="BW3467" s="41"/>
      <c r="BX3467" s="41"/>
      <c r="BY3467" s="26"/>
      <c r="BZ3467" s="26"/>
      <c r="CA3467" s="26"/>
      <c r="CB3467" s="26"/>
      <c r="CC3467" s="26"/>
      <c r="CD3467" s="26"/>
      <c r="CE3467" s="26"/>
      <c r="CF3467" s="26"/>
      <c r="CG3467" s="26"/>
      <c r="CH3467" s="26"/>
      <c r="CI3467" s="26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</row>
    <row r="3468" spans="1:99" x14ac:dyDescent="0.15">
      <c r="A3468" s="1"/>
      <c r="B3468" s="1"/>
      <c r="AM3468" s="1"/>
      <c r="AW3468" s="1"/>
      <c r="AX3468" s="1"/>
      <c r="AY3468" s="24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20"/>
      <c r="BQ3468" s="41"/>
      <c r="BR3468" s="41"/>
      <c r="BS3468" s="41"/>
      <c r="BT3468" s="41"/>
      <c r="BU3468" s="41"/>
      <c r="BV3468" s="41"/>
      <c r="BW3468" s="41"/>
      <c r="BX3468" s="41"/>
      <c r="BY3468" s="26"/>
      <c r="BZ3468" s="26"/>
      <c r="CA3468" s="26"/>
      <c r="CB3468" s="26"/>
      <c r="CC3468" s="26"/>
      <c r="CD3468" s="26"/>
      <c r="CE3468" s="26"/>
      <c r="CF3468" s="26"/>
      <c r="CG3468" s="26"/>
      <c r="CH3468" s="26"/>
      <c r="CI3468" s="26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</row>
    <row r="3469" spans="1:99" x14ac:dyDescent="0.15">
      <c r="A3469" s="1"/>
      <c r="B3469" s="1"/>
      <c r="AM3469" s="1"/>
      <c r="AW3469" s="1"/>
      <c r="AX3469" s="1"/>
      <c r="AY3469" s="24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20"/>
      <c r="BQ3469" s="41"/>
      <c r="BR3469" s="41"/>
      <c r="BS3469" s="41"/>
      <c r="BT3469" s="41"/>
      <c r="BU3469" s="41"/>
      <c r="BV3469" s="41"/>
      <c r="BW3469" s="41"/>
      <c r="BX3469" s="41"/>
      <c r="BY3469" s="26"/>
      <c r="BZ3469" s="26"/>
      <c r="CA3469" s="26"/>
      <c r="CB3469" s="26"/>
      <c r="CC3469" s="26"/>
      <c r="CD3469" s="26"/>
      <c r="CE3469" s="26"/>
      <c r="CF3469" s="26"/>
      <c r="CG3469" s="26"/>
      <c r="CH3469" s="26"/>
      <c r="CI3469" s="26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</row>
    <row r="3470" spans="1:99" x14ac:dyDescent="0.15">
      <c r="A3470" s="1"/>
      <c r="B3470" s="1"/>
      <c r="AM3470" s="1"/>
      <c r="AW3470" s="1"/>
      <c r="AX3470" s="1"/>
      <c r="AY3470" s="24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20"/>
      <c r="BQ3470" s="41"/>
      <c r="BR3470" s="41"/>
      <c r="BS3470" s="41"/>
      <c r="BT3470" s="41"/>
      <c r="BU3470" s="41"/>
      <c r="BV3470" s="41"/>
      <c r="BW3470" s="41"/>
      <c r="BX3470" s="41"/>
      <c r="BY3470" s="26"/>
      <c r="BZ3470" s="26"/>
      <c r="CA3470" s="26"/>
      <c r="CB3470" s="26"/>
      <c r="CC3470" s="26"/>
      <c r="CD3470" s="26"/>
      <c r="CE3470" s="26"/>
      <c r="CF3470" s="26"/>
      <c r="CG3470" s="26"/>
      <c r="CH3470" s="26"/>
      <c r="CI3470" s="26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</row>
    <row r="3471" spans="1:99" x14ac:dyDescent="0.15">
      <c r="A3471" s="1"/>
      <c r="B3471" s="1"/>
      <c r="AM3471" s="1"/>
      <c r="AW3471" s="1"/>
      <c r="AX3471" s="1"/>
      <c r="AY3471" s="24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20"/>
      <c r="BQ3471" s="41"/>
      <c r="BR3471" s="41"/>
      <c r="BS3471" s="41"/>
      <c r="BT3471" s="41"/>
      <c r="BU3471" s="41"/>
      <c r="BV3471" s="41"/>
      <c r="BW3471" s="41"/>
      <c r="BX3471" s="41"/>
      <c r="BY3471" s="26"/>
      <c r="BZ3471" s="26"/>
      <c r="CA3471" s="26"/>
      <c r="CB3471" s="26"/>
      <c r="CC3471" s="26"/>
      <c r="CD3471" s="26"/>
      <c r="CE3471" s="26"/>
      <c r="CF3471" s="26"/>
      <c r="CG3471" s="26"/>
      <c r="CH3471" s="26"/>
      <c r="CI3471" s="26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</row>
    <row r="3472" spans="1:99" x14ac:dyDescent="0.15">
      <c r="A3472" s="1"/>
      <c r="B3472" s="1"/>
      <c r="AM3472" s="1"/>
      <c r="AW3472" s="1"/>
      <c r="AX3472" s="1"/>
      <c r="AY3472" s="24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20"/>
      <c r="BQ3472" s="41"/>
      <c r="BR3472" s="41"/>
      <c r="BS3472" s="41"/>
      <c r="BT3472" s="41"/>
      <c r="BU3472" s="41"/>
      <c r="BV3472" s="41"/>
      <c r="BW3472" s="41"/>
      <c r="BX3472" s="41"/>
      <c r="BY3472" s="26"/>
      <c r="BZ3472" s="26"/>
      <c r="CA3472" s="26"/>
      <c r="CB3472" s="26"/>
      <c r="CC3472" s="26"/>
      <c r="CD3472" s="26"/>
      <c r="CE3472" s="26"/>
      <c r="CF3472" s="26"/>
      <c r="CG3472" s="26"/>
      <c r="CH3472" s="26"/>
      <c r="CI3472" s="26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</row>
    <row r="3473" spans="1:99" x14ac:dyDescent="0.15">
      <c r="A3473" s="1"/>
      <c r="B3473" s="1"/>
      <c r="AM3473" s="1"/>
      <c r="AW3473" s="1"/>
      <c r="AX3473" s="1"/>
      <c r="AY3473" s="24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20"/>
      <c r="BQ3473" s="41"/>
      <c r="BR3473" s="41"/>
      <c r="BS3473" s="41"/>
      <c r="BT3473" s="41"/>
      <c r="BU3473" s="41"/>
      <c r="BV3473" s="41"/>
      <c r="BW3473" s="41"/>
      <c r="BX3473" s="41"/>
      <c r="BY3473" s="26"/>
      <c r="BZ3473" s="26"/>
      <c r="CA3473" s="26"/>
      <c r="CB3473" s="26"/>
      <c r="CC3473" s="26"/>
      <c r="CD3473" s="26"/>
      <c r="CE3473" s="26"/>
      <c r="CF3473" s="26"/>
      <c r="CG3473" s="26"/>
      <c r="CH3473" s="26"/>
      <c r="CI3473" s="26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</row>
    <row r="3474" spans="1:99" x14ac:dyDescent="0.15">
      <c r="A3474" s="1"/>
      <c r="B3474" s="1"/>
      <c r="AM3474" s="1"/>
      <c r="AW3474" s="1"/>
      <c r="AX3474" s="1"/>
      <c r="AY3474" s="24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20"/>
      <c r="BQ3474" s="41"/>
      <c r="BR3474" s="41"/>
      <c r="BS3474" s="41"/>
      <c r="BT3474" s="41"/>
      <c r="BU3474" s="41"/>
      <c r="BV3474" s="41"/>
      <c r="BW3474" s="41"/>
      <c r="BX3474" s="41"/>
      <c r="BY3474" s="26"/>
      <c r="BZ3474" s="26"/>
      <c r="CA3474" s="26"/>
      <c r="CB3474" s="26"/>
      <c r="CC3474" s="26"/>
      <c r="CD3474" s="26"/>
      <c r="CE3474" s="26"/>
      <c r="CF3474" s="26"/>
      <c r="CG3474" s="26"/>
      <c r="CH3474" s="26"/>
      <c r="CI3474" s="26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</row>
    <row r="3475" spans="1:99" x14ac:dyDescent="0.15">
      <c r="A3475" s="1"/>
      <c r="B3475" s="1"/>
      <c r="AM3475" s="1"/>
      <c r="AW3475" s="1"/>
      <c r="AX3475" s="1"/>
      <c r="AY3475" s="24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20"/>
      <c r="BQ3475" s="41"/>
      <c r="BR3475" s="41"/>
      <c r="BS3475" s="41"/>
      <c r="BT3475" s="41"/>
      <c r="BU3475" s="41"/>
      <c r="BV3475" s="41"/>
      <c r="BW3475" s="41"/>
      <c r="BX3475" s="41"/>
      <c r="BY3475" s="26"/>
      <c r="BZ3475" s="26"/>
      <c r="CA3475" s="26"/>
      <c r="CB3475" s="26"/>
      <c r="CC3475" s="26"/>
      <c r="CD3475" s="26"/>
      <c r="CE3475" s="26"/>
      <c r="CF3475" s="26"/>
      <c r="CG3475" s="26"/>
      <c r="CH3475" s="26"/>
      <c r="CI3475" s="26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</row>
    <row r="3476" spans="1:99" x14ac:dyDescent="0.15">
      <c r="A3476" s="1"/>
      <c r="B3476" s="1"/>
      <c r="AM3476" s="1"/>
      <c r="AW3476" s="1"/>
      <c r="AX3476" s="1"/>
      <c r="AY3476" s="24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20"/>
      <c r="BQ3476" s="41"/>
      <c r="BR3476" s="41"/>
      <c r="BS3476" s="41"/>
      <c r="BT3476" s="41"/>
      <c r="BU3476" s="41"/>
      <c r="BV3476" s="41"/>
      <c r="BW3476" s="41"/>
      <c r="BX3476" s="41"/>
      <c r="BY3476" s="26"/>
      <c r="BZ3476" s="26"/>
      <c r="CA3476" s="26"/>
      <c r="CB3476" s="26"/>
      <c r="CC3476" s="26"/>
      <c r="CD3476" s="26"/>
      <c r="CE3476" s="26"/>
      <c r="CF3476" s="26"/>
      <c r="CG3476" s="26"/>
      <c r="CH3476" s="26"/>
      <c r="CI3476" s="26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</row>
    <row r="3477" spans="1:99" x14ac:dyDescent="0.15">
      <c r="A3477" s="1"/>
      <c r="B3477" s="1"/>
      <c r="AM3477" s="1"/>
      <c r="AW3477" s="1"/>
      <c r="AX3477" s="1"/>
      <c r="AY3477" s="24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20"/>
      <c r="BQ3477" s="41"/>
      <c r="BR3477" s="41"/>
      <c r="BS3477" s="41"/>
      <c r="BT3477" s="41"/>
      <c r="BU3477" s="41"/>
      <c r="BV3477" s="41"/>
      <c r="BW3477" s="41"/>
      <c r="BX3477" s="41"/>
      <c r="BY3477" s="26"/>
      <c r="BZ3477" s="26"/>
      <c r="CA3477" s="26"/>
      <c r="CB3477" s="26"/>
      <c r="CC3477" s="26"/>
      <c r="CD3477" s="26"/>
      <c r="CE3477" s="26"/>
      <c r="CF3477" s="26"/>
      <c r="CG3477" s="26"/>
      <c r="CH3477" s="26"/>
      <c r="CI3477" s="26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</row>
    <row r="3478" spans="1:99" x14ac:dyDescent="0.15">
      <c r="A3478" s="1"/>
      <c r="B3478" s="1"/>
      <c r="AM3478" s="1"/>
      <c r="AW3478" s="1"/>
      <c r="AX3478" s="1"/>
      <c r="AY3478" s="24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20"/>
      <c r="BQ3478" s="41"/>
      <c r="BR3478" s="41"/>
      <c r="BS3478" s="41"/>
      <c r="BT3478" s="41"/>
      <c r="BU3478" s="41"/>
      <c r="BV3478" s="41"/>
      <c r="BW3478" s="41"/>
      <c r="BX3478" s="41"/>
      <c r="BY3478" s="26"/>
      <c r="BZ3478" s="26"/>
      <c r="CA3478" s="26"/>
      <c r="CB3478" s="26"/>
      <c r="CC3478" s="26"/>
      <c r="CD3478" s="26"/>
      <c r="CE3478" s="26"/>
      <c r="CF3478" s="26"/>
      <c r="CG3478" s="26"/>
      <c r="CH3478" s="26"/>
      <c r="CI3478" s="26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</row>
    <row r="3479" spans="1:99" x14ac:dyDescent="0.15">
      <c r="A3479" s="1"/>
      <c r="B3479" s="1"/>
      <c r="AM3479" s="1"/>
      <c r="AW3479" s="1"/>
      <c r="AX3479" s="1"/>
      <c r="AY3479" s="24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20"/>
      <c r="BQ3479" s="41"/>
      <c r="BR3479" s="41"/>
      <c r="BS3479" s="41"/>
      <c r="BT3479" s="41"/>
      <c r="BU3479" s="41"/>
      <c r="BV3479" s="41"/>
      <c r="BW3479" s="41"/>
      <c r="BX3479" s="41"/>
      <c r="BY3479" s="26"/>
      <c r="BZ3479" s="26"/>
      <c r="CA3479" s="26"/>
      <c r="CB3479" s="26"/>
      <c r="CC3479" s="26"/>
      <c r="CD3479" s="26"/>
      <c r="CE3479" s="26"/>
      <c r="CF3479" s="26"/>
      <c r="CG3479" s="26"/>
      <c r="CH3479" s="26"/>
      <c r="CI3479" s="26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</row>
    <row r="3480" spans="1:99" x14ac:dyDescent="0.15">
      <c r="A3480" s="1"/>
      <c r="B3480" s="1"/>
      <c r="AM3480" s="1"/>
      <c r="AW3480" s="1"/>
      <c r="AX3480" s="1"/>
      <c r="AY3480" s="24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20"/>
      <c r="BQ3480" s="41"/>
      <c r="BR3480" s="41"/>
      <c r="BS3480" s="41"/>
      <c r="BT3480" s="41"/>
      <c r="BU3480" s="41"/>
      <c r="BV3480" s="41"/>
      <c r="BW3480" s="41"/>
      <c r="BX3480" s="41"/>
      <c r="BY3480" s="26"/>
      <c r="BZ3480" s="26"/>
      <c r="CA3480" s="26"/>
      <c r="CB3480" s="26"/>
      <c r="CC3480" s="26"/>
      <c r="CD3480" s="26"/>
      <c r="CE3480" s="26"/>
      <c r="CF3480" s="26"/>
      <c r="CG3480" s="26"/>
      <c r="CH3480" s="26"/>
      <c r="CI3480" s="26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</row>
    <row r="3481" spans="1:99" x14ac:dyDescent="0.15">
      <c r="A3481" s="1"/>
      <c r="B3481" s="1"/>
      <c r="AM3481" s="1"/>
      <c r="AW3481" s="1"/>
      <c r="AX3481" s="1"/>
      <c r="AY3481" s="24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20"/>
      <c r="BQ3481" s="41"/>
      <c r="BR3481" s="41"/>
      <c r="BS3481" s="41"/>
      <c r="BT3481" s="41"/>
      <c r="BU3481" s="41"/>
      <c r="BV3481" s="41"/>
      <c r="BW3481" s="41"/>
      <c r="BX3481" s="41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</row>
    <row r="3482" spans="1:99" x14ac:dyDescent="0.15">
      <c r="A3482" s="1"/>
      <c r="B3482" s="1"/>
      <c r="AM3482" s="1"/>
      <c r="AW3482" s="1"/>
      <c r="AX3482" s="1"/>
      <c r="AY3482" s="24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20"/>
      <c r="BQ3482" s="41"/>
      <c r="BR3482" s="41"/>
      <c r="BS3482" s="41"/>
      <c r="BT3482" s="41"/>
      <c r="BU3482" s="41"/>
      <c r="BV3482" s="41"/>
      <c r="BW3482" s="41"/>
      <c r="BX3482" s="41"/>
      <c r="BY3482" s="26"/>
      <c r="BZ3482" s="26"/>
      <c r="CA3482" s="26"/>
      <c r="CB3482" s="26"/>
      <c r="CC3482" s="26"/>
      <c r="CD3482" s="26"/>
      <c r="CE3482" s="26"/>
      <c r="CF3482" s="26"/>
      <c r="CG3482" s="26"/>
      <c r="CH3482" s="26"/>
      <c r="CI3482" s="26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</row>
    <row r="3483" spans="1:99" x14ac:dyDescent="0.15">
      <c r="A3483" s="1"/>
      <c r="B3483" s="1"/>
      <c r="AM3483" s="1"/>
      <c r="AW3483" s="1"/>
      <c r="AX3483" s="1"/>
      <c r="AY3483" s="24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20"/>
      <c r="BQ3483" s="41"/>
      <c r="BR3483" s="41"/>
      <c r="BS3483" s="41"/>
      <c r="BT3483" s="41"/>
      <c r="BU3483" s="41"/>
      <c r="BV3483" s="41"/>
      <c r="BW3483" s="41"/>
      <c r="BX3483" s="41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</row>
    <row r="3484" spans="1:99" x14ac:dyDescent="0.15">
      <c r="A3484" s="1"/>
      <c r="B3484" s="1"/>
      <c r="AM3484" s="1"/>
      <c r="AW3484" s="1"/>
      <c r="AX3484" s="1"/>
      <c r="AY3484" s="24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20"/>
      <c r="BQ3484" s="41"/>
      <c r="BR3484" s="41"/>
      <c r="BS3484" s="41"/>
      <c r="BT3484" s="41"/>
      <c r="BU3484" s="41"/>
      <c r="BV3484" s="41"/>
      <c r="BW3484" s="41"/>
      <c r="BX3484" s="41"/>
      <c r="BY3484" s="26"/>
      <c r="BZ3484" s="26"/>
      <c r="CA3484" s="26"/>
      <c r="CB3484" s="26"/>
      <c r="CC3484" s="26"/>
      <c r="CD3484" s="26"/>
      <c r="CE3484" s="26"/>
      <c r="CF3484" s="26"/>
      <c r="CG3484" s="26"/>
      <c r="CH3484" s="26"/>
      <c r="CI3484" s="26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</row>
    <row r="3485" spans="1:99" x14ac:dyDescent="0.15">
      <c r="A3485" s="1"/>
      <c r="B3485" s="1"/>
      <c r="AM3485" s="1"/>
      <c r="AW3485" s="1"/>
      <c r="AX3485" s="1"/>
      <c r="AY3485" s="24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20"/>
      <c r="BQ3485" s="41"/>
      <c r="BR3485" s="41"/>
      <c r="BS3485" s="41"/>
      <c r="BT3485" s="41"/>
      <c r="BU3485" s="41"/>
      <c r="BV3485" s="41"/>
      <c r="BW3485" s="41"/>
      <c r="BX3485" s="41"/>
      <c r="BY3485" s="26"/>
      <c r="BZ3485" s="26"/>
      <c r="CA3485" s="26"/>
      <c r="CB3485" s="26"/>
      <c r="CC3485" s="26"/>
      <c r="CD3485" s="26"/>
      <c r="CE3485" s="26"/>
      <c r="CF3485" s="26"/>
      <c r="CG3485" s="26"/>
      <c r="CH3485" s="26"/>
      <c r="CI3485" s="26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</row>
    <row r="3486" spans="1:99" x14ac:dyDescent="0.15">
      <c r="A3486" s="1"/>
      <c r="B3486" s="1"/>
      <c r="AM3486" s="1"/>
      <c r="AW3486" s="1"/>
      <c r="AX3486" s="1"/>
      <c r="AY3486" s="24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20"/>
      <c r="BQ3486" s="41"/>
      <c r="BR3486" s="41"/>
      <c r="BS3486" s="41"/>
      <c r="BT3486" s="41"/>
      <c r="BU3486" s="41"/>
      <c r="BV3486" s="41"/>
      <c r="BW3486" s="41"/>
      <c r="BX3486" s="41"/>
      <c r="BY3486" s="26"/>
      <c r="BZ3486" s="26"/>
      <c r="CA3486" s="26"/>
      <c r="CB3486" s="26"/>
      <c r="CC3486" s="26"/>
      <c r="CD3486" s="26"/>
      <c r="CE3486" s="26"/>
      <c r="CF3486" s="26"/>
      <c r="CG3486" s="26"/>
      <c r="CH3486" s="26"/>
      <c r="CI3486" s="26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</row>
    <row r="3487" spans="1:99" x14ac:dyDescent="0.15">
      <c r="A3487" s="1"/>
      <c r="B3487" s="1"/>
      <c r="AM3487" s="1"/>
      <c r="AW3487" s="1"/>
      <c r="AX3487" s="1"/>
      <c r="AY3487" s="24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20"/>
      <c r="BQ3487" s="41"/>
      <c r="BR3487" s="41"/>
      <c r="BS3487" s="41"/>
      <c r="BT3487" s="41"/>
      <c r="BU3487" s="41"/>
      <c r="BV3487" s="41"/>
      <c r="BW3487" s="41"/>
      <c r="BX3487" s="41"/>
      <c r="BY3487" s="26"/>
      <c r="BZ3487" s="26"/>
      <c r="CA3487" s="26"/>
      <c r="CB3487" s="26"/>
      <c r="CC3487" s="26"/>
      <c r="CD3487" s="26"/>
      <c r="CE3487" s="26"/>
      <c r="CF3487" s="26"/>
      <c r="CG3487" s="26"/>
      <c r="CH3487" s="26"/>
      <c r="CI3487" s="26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</row>
    <row r="3488" spans="1:99" x14ac:dyDescent="0.15">
      <c r="A3488" s="1"/>
      <c r="B3488" s="1"/>
      <c r="AM3488" s="1"/>
      <c r="AW3488" s="1"/>
      <c r="AX3488" s="1"/>
      <c r="AY3488" s="24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20"/>
      <c r="BQ3488" s="41"/>
      <c r="BR3488" s="41"/>
      <c r="BS3488" s="41"/>
      <c r="BT3488" s="41"/>
      <c r="BU3488" s="41"/>
      <c r="BV3488" s="41"/>
      <c r="BW3488" s="41"/>
      <c r="BX3488" s="41"/>
      <c r="BY3488" s="26"/>
      <c r="BZ3488" s="26"/>
      <c r="CA3488" s="26"/>
      <c r="CB3488" s="26"/>
      <c r="CC3488" s="26"/>
      <c r="CD3488" s="26"/>
      <c r="CE3488" s="26"/>
      <c r="CF3488" s="26"/>
      <c r="CG3488" s="26"/>
      <c r="CH3488" s="26"/>
      <c r="CI3488" s="26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</row>
    <row r="3489" spans="1:99" x14ac:dyDescent="0.15">
      <c r="A3489" s="1"/>
      <c r="B3489" s="1"/>
      <c r="AM3489" s="1"/>
      <c r="AW3489" s="1"/>
      <c r="AX3489" s="1"/>
      <c r="AY3489" s="24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20"/>
      <c r="BQ3489" s="41"/>
      <c r="BR3489" s="41"/>
      <c r="BS3489" s="41"/>
      <c r="BT3489" s="41"/>
      <c r="BU3489" s="41"/>
      <c r="BV3489" s="41"/>
      <c r="BW3489" s="41"/>
      <c r="BX3489" s="41"/>
      <c r="BY3489" s="26"/>
      <c r="BZ3489" s="26"/>
      <c r="CA3489" s="26"/>
      <c r="CB3489" s="26"/>
      <c r="CC3489" s="26"/>
      <c r="CD3489" s="26"/>
      <c r="CE3489" s="26"/>
      <c r="CF3489" s="26"/>
      <c r="CG3489" s="26"/>
      <c r="CH3489" s="26"/>
      <c r="CI3489" s="26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</row>
    <row r="3490" spans="1:99" x14ac:dyDescent="0.15">
      <c r="A3490" s="1"/>
      <c r="B3490" s="1"/>
      <c r="AM3490" s="1"/>
      <c r="AW3490" s="1"/>
      <c r="AX3490" s="1"/>
      <c r="AY3490" s="24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20"/>
      <c r="BQ3490" s="41"/>
      <c r="BR3490" s="41"/>
      <c r="BS3490" s="41"/>
      <c r="BT3490" s="41"/>
      <c r="BU3490" s="41"/>
      <c r="BV3490" s="41"/>
      <c r="BW3490" s="41"/>
      <c r="BX3490" s="41"/>
      <c r="BY3490" s="26"/>
      <c r="BZ3490" s="26"/>
      <c r="CA3490" s="26"/>
      <c r="CB3490" s="26"/>
      <c r="CC3490" s="26"/>
      <c r="CD3490" s="26"/>
      <c r="CE3490" s="26"/>
      <c r="CF3490" s="26"/>
      <c r="CG3490" s="26"/>
      <c r="CH3490" s="26"/>
      <c r="CI3490" s="26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</row>
    <row r="3491" spans="1:99" x14ac:dyDescent="0.15">
      <c r="A3491" s="1"/>
      <c r="B3491" s="1"/>
      <c r="AM3491" s="1"/>
      <c r="AW3491" s="1"/>
      <c r="AX3491" s="1"/>
      <c r="AY3491" s="24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20"/>
      <c r="BQ3491" s="41"/>
      <c r="BR3491" s="41"/>
      <c r="BS3491" s="41"/>
      <c r="BT3491" s="41"/>
      <c r="BU3491" s="41"/>
      <c r="BV3491" s="41"/>
      <c r="BW3491" s="41"/>
      <c r="BX3491" s="41"/>
      <c r="BY3491" s="26"/>
      <c r="BZ3491" s="26"/>
      <c r="CA3491" s="26"/>
      <c r="CB3491" s="26"/>
      <c r="CC3491" s="26"/>
      <c r="CD3491" s="26"/>
      <c r="CE3491" s="26"/>
      <c r="CF3491" s="26"/>
      <c r="CG3491" s="26"/>
      <c r="CH3491" s="26"/>
      <c r="CI3491" s="26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</row>
    <row r="3492" spans="1:99" x14ac:dyDescent="0.15">
      <c r="A3492" s="1"/>
      <c r="B3492" s="1"/>
      <c r="AM3492" s="1"/>
      <c r="AW3492" s="1"/>
      <c r="AX3492" s="1"/>
      <c r="AY3492" s="24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20"/>
      <c r="BQ3492" s="41"/>
      <c r="BR3492" s="41"/>
      <c r="BS3492" s="41"/>
      <c r="BT3492" s="41"/>
      <c r="BU3492" s="41"/>
      <c r="BV3492" s="41"/>
      <c r="BW3492" s="41"/>
      <c r="BX3492" s="41"/>
      <c r="BY3492" s="26"/>
      <c r="BZ3492" s="26"/>
      <c r="CA3492" s="26"/>
      <c r="CB3492" s="26"/>
      <c r="CC3492" s="26"/>
      <c r="CD3492" s="26"/>
      <c r="CE3492" s="26"/>
      <c r="CF3492" s="26"/>
      <c r="CG3492" s="26"/>
      <c r="CH3492" s="26"/>
      <c r="CI3492" s="26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</row>
    <row r="3493" spans="1:99" x14ac:dyDescent="0.15">
      <c r="A3493" s="1"/>
      <c r="B3493" s="1"/>
      <c r="AM3493" s="1"/>
      <c r="AW3493" s="1"/>
      <c r="AX3493" s="1"/>
      <c r="AY3493" s="24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20"/>
      <c r="BQ3493" s="41"/>
      <c r="BR3493" s="41"/>
      <c r="BS3493" s="41"/>
      <c r="BT3493" s="41"/>
      <c r="BU3493" s="41"/>
      <c r="BV3493" s="41"/>
      <c r="BW3493" s="41"/>
      <c r="BX3493" s="41"/>
      <c r="BY3493" s="26"/>
      <c r="BZ3493" s="26"/>
      <c r="CA3493" s="26"/>
      <c r="CB3493" s="26"/>
      <c r="CC3493" s="26"/>
      <c r="CD3493" s="26"/>
      <c r="CE3493" s="26"/>
      <c r="CF3493" s="26"/>
      <c r="CG3493" s="26"/>
      <c r="CH3493" s="26"/>
      <c r="CI3493" s="26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</row>
    <row r="3494" spans="1:99" x14ac:dyDescent="0.15">
      <c r="A3494" s="1"/>
      <c r="B3494" s="1"/>
      <c r="AM3494" s="1"/>
      <c r="AW3494" s="1"/>
      <c r="AX3494" s="1"/>
      <c r="AY3494" s="24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20"/>
      <c r="BQ3494" s="41"/>
      <c r="BR3494" s="41"/>
      <c r="BS3494" s="41"/>
      <c r="BT3494" s="41"/>
      <c r="BU3494" s="41"/>
      <c r="BV3494" s="41"/>
      <c r="BW3494" s="41"/>
      <c r="BX3494" s="41"/>
      <c r="BY3494" s="26"/>
      <c r="BZ3494" s="26"/>
      <c r="CA3494" s="26"/>
      <c r="CB3494" s="26"/>
      <c r="CC3494" s="26"/>
      <c r="CD3494" s="26"/>
      <c r="CE3494" s="26"/>
      <c r="CF3494" s="26"/>
      <c r="CG3494" s="26"/>
      <c r="CH3494" s="26"/>
      <c r="CI3494" s="26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</row>
    <row r="3495" spans="1:99" x14ac:dyDescent="0.15">
      <c r="A3495" s="1"/>
      <c r="B3495" s="1"/>
      <c r="AM3495" s="1"/>
      <c r="AW3495" s="1"/>
      <c r="AX3495" s="1"/>
      <c r="AY3495" s="24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20"/>
      <c r="BQ3495" s="41"/>
      <c r="BR3495" s="41"/>
      <c r="BS3495" s="41"/>
      <c r="BT3495" s="41"/>
      <c r="BU3495" s="41"/>
      <c r="BV3495" s="41"/>
      <c r="BW3495" s="41"/>
      <c r="BX3495" s="41"/>
      <c r="BY3495" s="26"/>
      <c r="BZ3495" s="26"/>
      <c r="CA3495" s="26"/>
      <c r="CB3495" s="26"/>
      <c r="CC3495" s="26"/>
      <c r="CD3495" s="26"/>
      <c r="CE3495" s="26"/>
      <c r="CF3495" s="26"/>
      <c r="CG3495" s="26"/>
      <c r="CH3495" s="26"/>
      <c r="CI3495" s="26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</row>
    <row r="3496" spans="1:99" x14ac:dyDescent="0.15">
      <c r="A3496" s="1"/>
      <c r="B3496" s="1"/>
      <c r="AM3496" s="1"/>
      <c r="AW3496" s="1"/>
      <c r="AX3496" s="1"/>
      <c r="AY3496" s="24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20"/>
      <c r="BQ3496" s="41"/>
      <c r="BR3496" s="41"/>
      <c r="BS3496" s="41"/>
      <c r="BT3496" s="41"/>
      <c r="BU3496" s="41"/>
      <c r="BV3496" s="41"/>
      <c r="BW3496" s="41"/>
      <c r="BX3496" s="41"/>
      <c r="BY3496" s="26"/>
      <c r="BZ3496" s="26"/>
      <c r="CA3496" s="26"/>
      <c r="CB3496" s="26"/>
      <c r="CC3496" s="26"/>
      <c r="CD3496" s="26"/>
      <c r="CE3496" s="26"/>
      <c r="CF3496" s="26"/>
      <c r="CG3496" s="26"/>
      <c r="CH3496" s="26"/>
      <c r="CI3496" s="26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</row>
    <row r="3497" spans="1:99" x14ac:dyDescent="0.15">
      <c r="A3497" s="1"/>
      <c r="B3497" s="1"/>
      <c r="AM3497" s="1"/>
      <c r="AW3497" s="1"/>
      <c r="AX3497" s="1"/>
      <c r="AY3497" s="24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20"/>
      <c r="BQ3497" s="41"/>
      <c r="BR3497" s="41"/>
      <c r="BS3497" s="41"/>
      <c r="BT3497" s="41"/>
      <c r="BU3497" s="41"/>
      <c r="BV3497" s="41"/>
      <c r="BW3497" s="41"/>
      <c r="BX3497" s="41"/>
      <c r="BY3497" s="26"/>
      <c r="BZ3497" s="26"/>
      <c r="CA3497" s="26"/>
      <c r="CB3497" s="26"/>
      <c r="CC3497" s="26"/>
      <c r="CD3497" s="26"/>
      <c r="CE3497" s="26"/>
      <c r="CF3497" s="26"/>
      <c r="CG3497" s="26"/>
      <c r="CH3497" s="26"/>
      <c r="CI3497" s="26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</row>
    <row r="3498" spans="1:99" x14ac:dyDescent="0.15">
      <c r="A3498" s="1"/>
      <c r="B3498" s="1"/>
      <c r="AM3498" s="1"/>
      <c r="AW3498" s="1"/>
      <c r="AX3498" s="1"/>
      <c r="AY3498" s="24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20"/>
      <c r="BQ3498" s="41"/>
      <c r="BR3498" s="41"/>
      <c r="BS3498" s="41"/>
      <c r="BT3498" s="41"/>
      <c r="BU3498" s="41"/>
      <c r="BV3498" s="41"/>
      <c r="BW3498" s="41"/>
      <c r="BX3498" s="41"/>
      <c r="BY3498" s="26"/>
      <c r="BZ3498" s="26"/>
      <c r="CA3498" s="26"/>
      <c r="CB3498" s="26"/>
      <c r="CC3498" s="26"/>
      <c r="CD3498" s="26"/>
      <c r="CE3498" s="26"/>
      <c r="CF3498" s="26"/>
      <c r="CG3498" s="26"/>
      <c r="CH3498" s="26"/>
      <c r="CI3498" s="26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</row>
    <row r="3499" spans="1:99" x14ac:dyDescent="0.15">
      <c r="A3499" s="1"/>
      <c r="B3499" s="1"/>
      <c r="AM3499" s="1"/>
      <c r="AW3499" s="1"/>
      <c r="AX3499" s="1"/>
      <c r="AY3499" s="24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20"/>
      <c r="BQ3499" s="41"/>
      <c r="BR3499" s="41"/>
      <c r="BS3499" s="41"/>
      <c r="BT3499" s="41"/>
      <c r="BU3499" s="41"/>
      <c r="BV3499" s="41"/>
      <c r="BW3499" s="41"/>
      <c r="BX3499" s="41"/>
      <c r="BY3499" s="26"/>
      <c r="BZ3499" s="26"/>
      <c r="CA3499" s="26"/>
      <c r="CB3499" s="26"/>
      <c r="CC3499" s="26"/>
      <c r="CD3499" s="26"/>
      <c r="CE3499" s="26"/>
      <c r="CF3499" s="26"/>
      <c r="CG3499" s="26"/>
      <c r="CH3499" s="26"/>
      <c r="CI3499" s="26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</row>
    <row r="3500" spans="1:99" x14ac:dyDescent="0.15">
      <c r="A3500" s="1"/>
      <c r="B3500" s="1"/>
      <c r="AM3500" s="1"/>
      <c r="AW3500" s="1"/>
      <c r="AX3500" s="1"/>
      <c r="AY3500" s="24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20"/>
      <c r="BQ3500" s="41"/>
      <c r="BR3500" s="41"/>
      <c r="BS3500" s="41"/>
      <c r="BT3500" s="41"/>
      <c r="BU3500" s="41"/>
      <c r="BV3500" s="41"/>
      <c r="BW3500" s="41"/>
      <c r="BX3500" s="41"/>
      <c r="BY3500" s="26"/>
      <c r="BZ3500" s="26"/>
      <c r="CA3500" s="26"/>
      <c r="CB3500" s="26"/>
      <c r="CC3500" s="26"/>
      <c r="CD3500" s="26"/>
      <c r="CE3500" s="26"/>
      <c r="CF3500" s="26"/>
      <c r="CG3500" s="26"/>
      <c r="CH3500" s="26"/>
      <c r="CI3500" s="26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</row>
    <row r="3501" spans="1:99" x14ac:dyDescent="0.15">
      <c r="A3501" s="1"/>
      <c r="B3501" s="1"/>
      <c r="AM3501" s="1"/>
      <c r="AW3501" s="1"/>
      <c r="AX3501" s="1"/>
      <c r="AY3501" s="24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20"/>
      <c r="BQ3501" s="41"/>
      <c r="BR3501" s="41"/>
      <c r="BS3501" s="41"/>
      <c r="BT3501" s="41"/>
      <c r="BU3501" s="41"/>
      <c r="BV3501" s="41"/>
      <c r="BW3501" s="41"/>
      <c r="BX3501" s="41"/>
      <c r="BY3501" s="26"/>
      <c r="BZ3501" s="26"/>
      <c r="CA3501" s="26"/>
      <c r="CB3501" s="26"/>
      <c r="CC3501" s="26"/>
      <c r="CD3501" s="26"/>
      <c r="CE3501" s="26"/>
      <c r="CF3501" s="26"/>
      <c r="CG3501" s="26"/>
      <c r="CH3501" s="26"/>
      <c r="CI3501" s="26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</row>
    <row r="3502" spans="1:99" x14ac:dyDescent="0.15">
      <c r="A3502" s="1"/>
      <c r="B3502" s="1"/>
      <c r="AM3502" s="1"/>
      <c r="AW3502" s="1"/>
      <c r="AX3502" s="1"/>
      <c r="AY3502" s="24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20"/>
      <c r="BQ3502" s="41"/>
      <c r="BR3502" s="41"/>
      <c r="BS3502" s="41"/>
      <c r="BT3502" s="41"/>
      <c r="BU3502" s="41"/>
      <c r="BV3502" s="41"/>
      <c r="BW3502" s="41"/>
      <c r="BX3502" s="41"/>
      <c r="BY3502" s="26"/>
      <c r="BZ3502" s="26"/>
      <c r="CA3502" s="26"/>
      <c r="CB3502" s="26"/>
      <c r="CC3502" s="26"/>
      <c r="CD3502" s="26"/>
      <c r="CE3502" s="26"/>
      <c r="CF3502" s="26"/>
      <c r="CG3502" s="26"/>
      <c r="CH3502" s="26"/>
      <c r="CI3502" s="26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</row>
    <row r="3503" spans="1:99" x14ac:dyDescent="0.15">
      <c r="A3503" s="1"/>
      <c r="B3503" s="1"/>
      <c r="AM3503" s="1"/>
      <c r="AW3503" s="1"/>
      <c r="AX3503" s="1"/>
      <c r="AY3503" s="24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20"/>
      <c r="BQ3503" s="41"/>
      <c r="BR3503" s="41"/>
      <c r="BS3503" s="41"/>
      <c r="BT3503" s="41"/>
      <c r="BU3503" s="41"/>
      <c r="BV3503" s="41"/>
      <c r="BW3503" s="41"/>
      <c r="BX3503" s="41"/>
      <c r="BY3503" s="26"/>
      <c r="BZ3503" s="26"/>
      <c r="CA3503" s="26"/>
      <c r="CB3503" s="26"/>
      <c r="CC3503" s="26"/>
      <c r="CD3503" s="26"/>
      <c r="CE3503" s="26"/>
      <c r="CF3503" s="26"/>
      <c r="CG3503" s="26"/>
      <c r="CH3503" s="26"/>
      <c r="CI3503" s="26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</row>
    <row r="3504" spans="1:99" x14ac:dyDescent="0.15">
      <c r="A3504" s="1"/>
      <c r="B3504" s="1"/>
      <c r="AM3504" s="1"/>
      <c r="AW3504" s="1"/>
      <c r="AX3504" s="1"/>
      <c r="AY3504" s="24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20"/>
      <c r="BQ3504" s="41"/>
      <c r="BR3504" s="41"/>
      <c r="BS3504" s="41"/>
      <c r="BT3504" s="41"/>
      <c r="BU3504" s="41"/>
      <c r="BV3504" s="41"/>
      <c r="BW3504" s="41"/>
      <c r="BX3504" s="41"/>
      <c r="BY3504" s="26"/>
      <c r="BZ3504" s="26"/>
      <c r="CA3504" s="26"/>
      <c r="CB3504" s="26"/>
      <c r="CC3504" s="26"/>
      <c r="CD3504" s="26"/>
      <c r="CE3504" s="26"/>
      <c r="CF3504" s="26"/>
      <c r="CG3504" s="26"/>
      <c r="CH3504" s="26"/>
      <c r="CI3504" s="26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</row>
    <row r="3505" spans="1:99" x14ac:dyDescent="0.15">
      <c r="A3505" s="1"/>
      <c r="B3505" s="1"/>
      <c r="AM3505" s="1"/>
      <c r="AW3505" s="1"/>
      <c r="AX3505" s="1"/>
      <c r="AY3505" s="24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20"/>
      <c r="BQ3505" s="41"/>
      <c r="BR3505" s="41"/>
      <c r="BS3505" s="41"/>
      <c r="BT3505" s="41"/>
      <c r="BU3505" s="41"/>
      <c r="BV3505" s="41"/>
      <c r="BW3505" s="41"/>
      <c r="BX3505" s="41"/>
      <c r="BY3505" s="26"/>
      <c r="BZ3505" s="26"/>
      <c r="CA3505" s="26"/>
      <c r="CB3505" s="26"/>
      <c r="CC3505" s="26"/>
      <c r="CD3505" s="26"/>
      <c r="CE3505" s="26"/>
      <c r="CF3505" s="26"/>
      <c r="CG3505" s="26"/>
      <c r="CH3505" s="26"/>
      <c r="CI3505" s="26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</row>
    <row r="3506" spans="1:99" x14ac:dyDescent="0.15">
      <c r="A3506" s="1"/>
      <c r="B3506" s="1"/>
      <c r="AM3506" s="1"/>
      <c r="AW3506" s="1"/>
      <c r="AX3506" s="1"/>
      <c r="AY3506" s="24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20"/>
      <c r="BQ3506" s="41"/>
      <c r="BR3506" s="41"/>
      <c r="BS3506" s="41"/>
      <c r="BT3506" s="41"/>
      <c r="BU3506" s="41"/>
      <c r="BV3506" s="41"/>
      <c r="BW3506" s="41"/>
      <c r="BX3506" s="41"/>
      <c r="BY3506" s="26"/>
      <c r="BZ3506" s="26"/>
      <c r="CA3506" s="26"/>
      <c r="CB3506" s="26"/>
      <c r="CC3506" s="26"/>
      <c r="CD3506" s="26"/>
      <c r="CE3506" s="26"/>
      <c r="CF3506" s="26"/>
      <c r="CG3506" s="26"/>
      <c r="CH3506" s="26"/>
      <c r="CI3506" s="26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</row>
    <row r="3507" spans="1:99" x14ac:dyDescent="0.15">
      <c r="A3507" s="1"/>
      <c r="B3507" s="1"/>
      <c r="AM3507" s="1"/>
      <c r="AW3507" s="1"/>
      <c r="AX3507" s="1"/>
      <c r="AY3507" s="24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20"/>
      <c r="BQ3507" s="41"/>
      <c r="BR3507" s="41"/>
      <c r="BS3507" s="41"/>
      <c r="BT3507" s="41"/>
      <c r="BU3507" s="41"/>
      <c r="BV3507" s="41"/>
      <c r="BW3507" s="41"/>
      <c r="BX3507" s="41"/>
      <c r="BY3507" s="26"/>
      <c r="BZ3507" s="26"/>
      <c r="CA3507" s="26"/>
      <c r="CB3507" s="26"/>
      <c r="CC3507" s="26"/>
      <c r="CD3507" s="26"/>
      <c r="CE3507" s="26"/>
      <c r="CF3507" s="26"/>
      <c r="CG3507" s="26"/>
      <c r="CH3507" s="26"/>
      <c r="CI3507" s="26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</row>
    <row r="3508" spans="1:99" x14ac:dyDescent="0.15">
      <c r="A3508" s="1"/>
      <c r="B3508" s="1"/>
      <c r="AM3508" s="1"/>
      <c r="AW3508" s="1"/>
      <c r="AX3508" s="1"/>
      <c r="AY3508" s="24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20"/>
      <c r="BQ3508" s="41"/>
      <c r="BR3508" s="41"/>
      <c r="BS3508" s="41"/>
      <c r="BT3508" s="41"/>
      <c r="BU3508" s="41"/>
      <c r="BV3508" s="41"/>
      <c r="BW3508" s="41"/>
      <c r="BX3508" s="41"/>
      <c r="BY3508" s="26"/>
      <c r="BZ3508" s="26"/>
      <c r="CA3508" s="26"/>
      <c r="CB3508" s="26"/>
      <c r="CC3508" s="26"/>
      <c r="CD3508" s="26"/>
      <c r="CE3508" s="26"/>
      <c r="CF3508" s="26"/>
      <c r="CG3508" s="26"/>
      <c r="CH3508" s="26"/>
      <c r="CI3508" s="26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</row>
    <row r="3509" spans="1:99" x14ac:dyDescent="0.15">
      <c r="A3509" s="1"/>
      <c r="B3509" s="1"/>
      <c r="AM3509" s="1"/>
      <c r="AW3509" s="1"/>
      <c r="AX3509" s="1"/>
      <c r="AY3509" s="24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20"/>
      <c r="BQ3509" s="41"/>
      <c r="BR3509" s="41"/>
      <c r="BS3509" s="41"/>
      <c r="BT3509" s="41"/>
      <c r="BU3509" s="41"/>
      <c r="BV3509" s="41"/>
      <c r="BW3509" s="41"/>
      <c r="BX3509" s="41"/>
      <c r="BY3509" s="26"/>
      <c r="BZ3509" s="26"/>
      <c r="CA3509" s="26"/>
      <c r="CB3509" s="26"/>
      <c r="CC3509" s="26"/>
      <c r="CD3509" s="26"/>
      <c r="CE3509" s="26"/>
      <c r="CF3509" s="26"/>
      <c r="CG3509" s="26"/>
      <c r="CH3509" s="26"/>
      <c r="CI3509" s="26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</row>
    <row r="3510" spans="1:99" x14ac:dyDescent="0.15">
      <c r="A3510" s="1"/>
      <c r="B3510" s="1"/>
      <c r="AM3510" s="1"/>
      <c r="AW3510" s="1"/>
      <c r="AX3510" s="1"/>
      <c r="AY3510" s="24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20"/>
      <c r="BQ3510" s="41"/>
      <c r="BR3510" s="41"/>
      <c r="BS3510" s="41"/>
      <c r="BT3510" s="41"/>
      <c r="BU3510" s="41"/>
      <c r="BV3510" s="41"/>
      <c r="BW3510" s="41"/>
      <c r="BX3510" s="41"/>
      <c r="BY3510" s="26"/>
      <c r="BZ3510" s="26"/>
      <c r="CA3510" s="26"/>
      <c r="CB3510" s="26"/>
      <c r="CC3510" s="26"/>
      <c r="CD3510" s="26"/>
      <c r="CE3510" s="26"/>
      <c r="CF3510" s="26"/>
      <c r="CG3510" s="26"/>
      <c r="CH3510" s="26"/>
      <c r="CI3510" s="26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</row>
    <row r="3511" spans="1:99" x14ac:dyDescent="0.15">
      <c r="A3511" s="1"/>
      <c r="B3511" s="1"/>
      <c r="AM3511" s="1"/>
      <c r="AW3511" s="1"/>
      <c r="AX3511" s="1"/>
      <c r="AY3511" s="24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20"/>
      <c r="BQ3511" s="41"/>
      <c r="BR3511" s="41"/>
      <c r="BS3511" s="41"/>
      <c r="BT3511" s="41"/>
      <c r="BU3511" s="41"/>
      <c r="BV3511" s="41"/>
      <c r="BW3511" s="41"/>
      <c r="BX3511" s="41"/>
      <c r="BY3511" s="26"/>
      <c r="BZ3511" s="26"/>
      <c r="CA3511" s="26"/>
      <c r="CB3511" s="26"/>
      <c r="CC3511" s="26"/>
      <c r="CD3511" s="26"/>
      <c r="CE3511" s="26"/>
      <c r="CF3511" s="26"/>
      <c r="CG3511" s="26"/>
      <c r="CH3511" s="26"/>
      <c r="CI3511" s="26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</row>
    <row r="3512" spans="1:99" x14ac:dyDescent="0.15">
      <c r="A3512" s="1"/>
      <c r="B3512" s="1"/>
      <c r="AM3512" s="1"/>
      <c r="AW3512" s="1"/>
      <c r="AX3512" s="1"/>
      <c r="AY3512" s="24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20"/>
      <c r="BQ3512" s="41"/>
      <c r="BR3512" s="41"/>
      <c r="BS3512" s="41"/>
      <c r="BT3512" s="41"/>
      <c r="BU3512" s="41"/>
      <c r="BV3512" s="41"/>
      <c r="BW3512" s="41"/>
      <c r="BX3512" s="41"/>
      <c r="BY3512" s="26"/>
      <c r="BZ3512" s="26"/>
      <c r="CA3512" s="26"/>
      <c r="CB3512" s="26"/>
      <c r="CC3512" s="26"/>
      <c r="CD3512" s="26"/>
      <c r="CE3512" s="26"/>
      <c r="CF3512" s="26"/>
      <c r="CG3512" s="26"/>
      <c r="CH3512" s="26"/>
      <c r="CI3512" s="26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</row>
    <row r="3513" spans="1:99" x14ac:dyDescent="0.15">
      <c r="A3513" s="1"/>
      <c r="B3513" s="1"/>
      <c r="AM3513" s="1"/>
      <c r="AW3513" s="1"/>
      <c r="AX3513" s="1"/>
      <c r="AY3513" s="24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20"/>
      <c r="BQ3513" s="41"/>
      <c r="BR3513" s="41"/>
      <c r="BS3513" s="41"/>
      <c r="BT3513" s="41"/>
      <c r="BU3513" s="41"/>
      <c r="BV3513" s="41"/>
      <c r="BW3513" s="41"/>
      <c r="BX3513" s="41"/>
      <c r="BY3513" s="26"/>
      <c r="BZ3513" s="26"/>
      <c r="CA3513" s="26"/>
      <c r="CB3513" s="26"/>
      <c r="CC3513" s="26"/>
      <c r="CD3513" s="26"/>
      <c r="CE3513" s="26"/>
      <c r="CF3513" s="26"/>
      <c r="CG3513" s="26"/>
      <c r="CH3513" s="26"/>
      <c r="CI3513" s="26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</row>
    <row r="3514" spans="1:99" x14ac:dyDescent="0.15">
      <c r="A3514" s="1"/>
      <c r="B3514" s="1"/>
      <c r="AM3514" s="1"/>
      <c r="AW3514" s="1"/>
      <c r="AX3514" s="1"/>
      <c r="AY3514" s="24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20"/>
      <c r="BQ3514" s="41"/>
      <c r="BR3514" s="41"/>
      <c r="BS3514" s="41"/>
      <c r="BT3514" s="41"/>
      <c r="BU3514" s="41"/>
      <c r="BV3514" s="41"/>
      <c r="BW3514" s="41"/>
      <c r="BX3514" s="41"/>
      <c r="BY3514" s="26"/>
      <c r="BZ3514" s="26"/>
      <c r="CA3514" s="26"/>
      <c r="CB3514" s="26"/>
      <c r="CC3514" s="26"/>
      <c r="CD3514" s="26"/>
      <c r="CE3514" s="26"/>
      <c r="CF3514" s="26"/>
      <c r="CG3514" s="26"/>
      <c r="CH3514" s="26"/>
      <c r="CI3514" s="26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</row>
    <row r="3515" spans="1:99" x14ac:dyDescent="0.15">
      <c r="A3515" s="1"/>
      <c r="B3515" s="1"/>
      <c r="AM3515" s="1"/>
      <c r="AW3515" s="1"/>
      <c r="AX3515" s="1"/>
      <c r="AY3515" s="24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20"/>
      <c r="BQ3515" s="41"/>
      <c r="BR3515" s="41"/>
      <c r="BS3515" s="41"/>
      <c r="BT3515" s="41"/>
      <c r="BU3515" s="41"/>
      <c r="BV3515" s="41"/>
      <c r="BW3515" s="41"/>
      <c r="BX3515" s="41"/>
      <c r="BY3515" s="26"/>
      <c r="BZ3515" s="26"/>
      <c r="CA3515" s="26"/>
      <c r="CB3515" s="26"/>
      <c r="CC3515" s="26"/>
      <c r="CD3515" s="26"/>
      <c r="CE3515" s="26"/>
      <c r="CF3515" s="26"/>
      <c r="CG3515" s="26"/>
      <c r="CH3515" s="26"/>
      <c r="CI3515" s="26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</row>
    <row r="3516" spans="1:99" x14ac:dyDescent="0.15">
      <c r="A3516" s="1"/>
      <c r="B3516" s="1"/>
      <c r="AM3516" s="1"/>
      <c r="AW3516" s="1"/>
      <c r="AX3516" s="1"/>
      <c r="AY3516" s="24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20"/>
      <c r="BQ3516" s="41"/>
      <c r="BR3516" s="41"/>
      <c r="BS3516" s="41"/>
      <c r="BT3516" s="41"/>
      <c r="BU3516" s="41"/>
      <c r="BV3516" s="41"/>
      <c r="BW3516" s="41"/>
      <c r="BX3516" s="41"/>
      <c r="BY3516" s="26"/>
      <c r="BZ3516" s="26"/>
      <c r="CA3516" s="26"/>
      <c r="CB3516" s="26"/>
      <c r="CC3516" s="26"/>
      <c r="CD3516" s="26"/>
      <c r="CE3516" s="26"/>
      <c r="CF3516" s="26"/>
      <c r="CG3516" s="26"/>
      <c r="CH3516" s="26"/>
      <c r="CI3516" s="26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</row>
    <row r="3517" spans="1:99" x14ac:dyDescent="0.15">
      <c r="A3517" s="1"/>
      <c r="B3517" s="1"/>
      <c r="AM3517" s="1"/>
      <c r="AW3517" s="1"/>
      <c r="AX3517" s="1"/>
      <c r="AY3517" s="24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20"/>
      <c r="BQ3517" s="41"/>
      <c r="BR3517" s="41"/>
      <c r="BS3517" s="41"/>
      <c r="BT3517" s="41"/>
      <c r="BU3517" s="41"/>
      <c r="BV3517" s="41"/>
      <c r="BW3517" s="41"/>
      <c r="BX3517" s="41"/>
      <c r="BY3517" s="26"/>
      <c r="BZ3517" s="26"/>
      <c r="CA3517" s="26"/>
      <c r="CB3517" s="26"/>
      <c r="CC3517" s="26"/>
      <c r="CD3517" s="26"/>
      <c r="CE3517" s="26"/>
      <c r="CF3517" s="26"/>
      <c r="CG3517" s="26"/>
      <c r="CH3517" s="26"/>
      <c r="CI3517" s="26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</row>
    <row r="3518" spans="1:99" x14ac:dyDescent="0.15">
      <c r="A3518" s="1"/>
      <c r="B3518" s="1"/>
      <c r="AM3518" s="1"/>
      <c r="AW3518" s="1"/>
      <c r="AX3518" s="1"/>
      <c r="AY3518" s="24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20"/>
      <c r="BQ3518" s="41"/>
      <c r="BR3518" s="41"/>
      <c r="BS3518" s="41"/>
      <c r="BT3518" s="41"/>
      <c r="BU3518" s="41"/>
      <c r="BV3518" s="41"/>
      <c r="BW3518" s="41"/>
      <c r="BX3518" s="41"/>
      <c r="BY3518" s="26"/>
      <c r="BZ3518" s="26"/>
      <c r="CA3518" s="26"/>
      <c r="CB3518" s="26"/>
      <c r="CC3518" s="26"/>
      <c r="CD3518" s="26"/>
      <c r="CE3518" s="26"/>
      <c r="CF3518" s="26"/>
      <c r="CG3518" s="26"/>
      <c r="CH3518" s="26"/>
      <c r="CI3518" s="26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</row>
    <row r="3519" spans="1:99" x14ac:dyDescent="0.15">
      <c r="A3519" s="1"/>
      <c r="B3519" s="1"/>
      <c r="AM3519" s="1"/>
      <c r="AW3519" s="1"/>
      <c r="AX3519" s="1"/>
      <c r="AY3519" s="24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20"/>
      <c r="BQ3519" s="41"/>
      <c r="BR3519" s="41"/>
      <c r="BS3519" s="41"/>
      <c r="BT3519" s="41"/>
      <c r="BU3519" s="41"/>
      <c r="BV3519" s="41"/>
      <c r="BW3519" s="41"/>
      <c r="BX3519" s="41"/>
      <c r="BY3519" s="26"/>
      <c r="BZ3519" s="26"/>
      <c r="CA3519" s="26"/>
      <c r="CB3519" s="26"/>
      <c r="CC3519" s="26"/>
      <c r="CD3519" s="26"/>
      <c r="CE3519" s="26"/>
      <c r="CF3519" s="26"/>
      <c r="CG3519" s="26"/>
      <c r="CH3519" s="26"/>
      <c r="CI3519" s="26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</row>
    <row r="3520" spans="1:99" x14ac:dyDescent="0.15">
      <c r="A3520" s="1"/>
      <c r="B3520" s="1"/>
      <c r="AM3520" s="1"/>
      <c r="AW3520" s="1"/>
      <c r="AX3520" s="1"/>
      <c r="AY3520" s="24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20"/>
      <c r="BQ3520" s="41"/>
      <c r="BR3520" s="41"/>
      <c r="BS3520" s="41"/>
      <c r="BT3520" s="41"/>
      <c r="BU3520" s="41"/>
      <c r="BV3520" s="41"/>
      <c r="BW3520" s="41"/>
      <c r="BX3520" s="41"/>
      <c r="BY3520" s="26"/>
      <c r="BZ3520" s="26"/>
      <c r="CA3520" s="26"/>
      <c r="CB3520" s="26"/>
      <c r="CC3520" s="26"/>
      <c r="CD3520" s="26"/>
      <c r="CE3520" s="26"/>
      <c r="CF3520" s="26"/>
      <c r="CG3520" s="26"/>
      <c r="CH3520" s="26"/>
      <c r="CI3520" s="26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</row>
    <row r="3521" spans="1:99" x14ac:dyDescent="0.15">
      <c r="A3521" s="1"/>
      <c r="B3521" s="1"/>
      <c r="AM3521" s="1"/>
      <c r="AW3521" s="1"/>
      <c r="AX3521" s="1"/>
      <c r="AY3521" s="24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20"/>
      <c r="BQ3521" s="41"/>
      <c r="BR3521" s="41"/>
      <c r="BS3521" s="41"/>
      <c r="BT3521" s="41"/>
      <c r="BU3521" s="41"/>
      <c r="BV3521" s="41"/>
      <c r="BW3521" s="41"/>
      <c r="BX3521" s="41"/>
      <c r="BY3521" s="26"/>
      <c r="BZ3521" s="26"/>
      <c r="CA3521" s="26"/>
      <c r="CB3521" s="26"/>
      <c r="CC3521" s="26"/>
      <c r="CD3521" s="26"/>
      <c r="CE3521" s="26"/>
      <c r="CF3521" s="26"/>
      <c r="CG3521" s="26"/>
      <c r="CH3521" s="26"/>
      <c r="CI3521" s="26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</row>
    <row r="3522" spans="1:99" x14ac:dyDescent="0.15">
      <c r="A3522" s="1"/>
      <c r="B3522" s="1"/>
      <c r="AM3522" s="1"/>
      <c r="AW3522" s="1"/>
      <c r="AX3522" s="1"/>
      <c r="AY3522" s="24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20"/>
      <c r="BQ3522" s="41"/>
      <c r="BR3522" s="41"/>
      <c r="BS3522" s="41"/>
      <c r="BT3522" s="41"/>
      <c r="BU3522" s="41"/>
      <c r="BV3522" s="41"/>
      <c r="BW3522" s="41"/>
      <c r="BX3522" s="41"/>
      <c r="BY3522" s="26"/>
      <c r="BZ3522" s="26"/>
      <c r="CA3522" s="26"/>
      <c r="CB3522" s="26"/>
      <c r="CC3522" s="26"/>
      <c r="CD3522" s="26"/>
      <c r="CE3522" s="26"/>
      <c r="CF3522" s="26"/>
      <c r="CG3522" s="26"/>
      <c r="CH3522" s="26"/>
      <c r="CI3522" s="26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</row>
    <row r="3523" spans="1:99" x14ac:dyDescent="0.15">
      <c r="A3523" s="1"/>
      <c r="B3523" s="1"/>
      <c r="AM3523" s="1"/>
      <c r="AW3523" s="1"/>
      <c r="AX3523" s="1"/>
      <c r="AY3523" s="24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20"/>
      <c r="BQ3523" s="41"/>
      <c r="BR3523" s="41"/>
      <c r="BS3523" s="41"/>
      <c r="BT3523" s="41"/>
      <c r="BU3523" s="41"/>
      <c r="BV3523" s="41"/>
      <c r="BW3523" s="41"/>
      <c r="BX3523" s="41"/>
      <c r="BY3523" s="26"/>
      <c r="BZ3523" s="26"/>
      <c r="CA3523" s="26"/>
      <c r="CB3523" s="26"/>
      <c r="CC3523" s="26"/>
      <c r="CD3523" s="26"/>
      <c r="CE3523" s="26"/>
      <c r="CF3523" s="26"/>
      <c r="CG3523" s="26"/>
      <c r="CH3523" s="26"/>
      <c r="CI3523" s="26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</row>
    <row r="3524" spans="1:99" x14ac:dyDescent="0.15">
      <c r="A3524" s="1"/>
      <c r="B3524" s="1"/>
      <c r="AM3524" s="1"/>
      <c r="AW3524" s="1"/>
      <c r="AX3524" s="1"/>
      <c r="AY3524" s="24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20"/>
      <c r="BQ3524" s="41"/>
      <c r="BR3524" s="41"/>
      <c r="BS3524" s="41"/>
      <c r="BT3524" s="41"/>
      <c r="BU3524" s="41"/>
      <c r="BV3524" s="41"/>
      <c r="BW3524" s="41"/>
      <c r="BX3524" s="41"/>
      <c r="BY3524" s="26"/>
      <c r="BZ3524" s="26"/>
      <c r="CA3524" s="26"/>
      <c r="CB3524" s="26"/>
      <c r="CC3524" s="26"/>
      <c r="CD3524" s="26"/>
      <c r="CE3524" s="26"/>
      <c r="CF3524" s="26"/>
      <c r="CG3524" s="26"/>
      <c r="CH3524" s="26"/>
      <c r="CI3524" s="26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</row>
    <row r="3525" spans="1:99" x14ac:dyDescent="0.15">
      <c r="A3525" s="1"/>
      <c r="B3525" s="1"/>
      <c r="AM3525" s="1"/>
      <c r="AW3525" s="1"/>
      <c r="AX3525" s="1"/>
      <c r="AY3525" s="24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20"/>
      <c r="BQ3525" s="41"/>
      <c r="BR3525" s="41"/>
      <c r="BS3525" s="41"/>
      <c r="BT3525" s="41"/>
      <c r="BU3525" s="41"/>
      <c r="BV3525" s="41"/>
      <c r="BW3525" s="41"/>
      <c r="BX3525" s="41"/>
      <c r="BY3525" s="26"/>
      <c r="BZ3525" s="26"/>
      <c r="CA3525" s="26"/>
      <c r="CB3525" s="26"/>
      <c r="CC3525" s="26"/>
      <c r="CD3525" s="26"/>
      <c r="CE3525" s="26"/>
      <c r="CF3525" s="26"/>
      <c r="CG3525" s="26"/>
      <c r="CH3525" s="26"/>
      <c r="CI3525" s="26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</row>
    <row r="3526" spans="1:99" x14ac:dyDescent="0.15">
      <c r="A3526" s="1"/>
      <c r="B3526" s="1"/>
      <c r="AM3526" s="1"/>
      <c r="AW3526" s="1"/>
      <c r="AX3526" s="1"/>
      <c r="AY3526" s="24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20"/>
      <c r="BQ3526" s="41"/>
      <c r="BR3526" s="41"/>
      <c r="BS3526" s="41"/>
      <c r="BT3526" s="41"/>
      <c r="BU3526" s="41"/>
      <c r="BV3526" s="41"/>
      <c r="BW3526" s="41"/>
      <c r="BX3526" s="41"/>
      <c r="BY3526" s="26"/>
      <c r="BZ3526" s="26"/>
      <c r="CA3526" s="26"/>
      <c r="CB3526" s="26"/>
      <c r="CC3526" s="26"/>
      <c r="CD3526" s="26"/>
      <c r="CE3526" s="26"/>
      <c r="CF3526" s="26"/>
      <c r="CG3526" s="26"/>
      <c r="CH3526" s="26"/>
      <c r="CI3526" s="26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</row>
    <row r="3527" spans="1:99" x14ac:dyDescent="0.15">
      <c r="A3527" s="1"/>
      <c r="B3527" s="1"/>
      <c r="AM3527" s="1"/>
      <c r="AW3527" s="1"/>
      <c r="AX3527" s="1"/>
      <c r="AY3527" s="24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20"/>
      <c r="BQ3527" s="41"/>
      <c r="BR3527" s="41"/>
      <c r="BS3527" s="41"/>
      <c r="BT3527" s="41"/>
      <c r="BU3527" s="41"/>
      <c r="BV3527" s="41"/>
      <c r="BW3527" s="41"/>
      <c r="BX3527" s="41"/>
      <c r="BY3527" s="26"/>
      <c r="BZ3527" s="26"/>
      <c r="CA3527" s="26"/>
      <c r="CB3527" s="26"/>
      <c r="CC3527" s="26"/>
      <c r="CD3527" s="26"/>
      <c r="CE3527" s="26"/>
      <c r="CF3527" s="26"/>
      <c r="CG3527" s="26"/>
      <c r="CH3527" s="26"/>
      <c r="CI3527" s="26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</row>
    <row r="3528" spans="1:99" x14ac:dyDescent="0.15">
      <c r="A3528" s="1"/>
      <c r="B3528" s="1"/>
      <c r="AM3528" s="1"/>
      <c r="AW3528" s="1"/>
      <c r="AX3528" s="1"/>
      <c r="AY3528" s="24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20"/>
      <c r="BQ3528" s="41"/>
      <c r="BR3528" s="41"/>
      <c r="BS3528" s="41"/>
      <c r="BT3528" s="41"/>
      <c r="BU3528" s="41"/>
      <c r="BV3528" s="41"/>
      <c r="BW3528" s="41"/>
      <c r="BX3528" s="41"/>
      <c r="BY3528" s="26"/>
      <c r="BZ3528" s="26"/>
      <c r="CA3528" s="26"/>
      <c r="CB3528" s="26"/>
      <c r="CC3528" s="26"/>
      <c r="CD3528" s="26"/>
      <c r="CE3528" s="26"/>
      <c r="CF3528" s="26"/>
      <c r="CG3528" s="26"/>
      <c r="CH3528" s="26"/>
      <c r="CI3528" s="26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</row>
    <row r="3529" spans="1:99" x14ac:dyDescent="0.15">
      <c r="A3529" s="1"/>
      <c r="B3529" s="1"/>
      <c r="AM3529" s="1"/>
      <c r="AW3529" s="1"/>
      <c r="AX3529" s="1"/>
      <c r="AY3529" s="24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20"/>
      <c r="BQ3529" s="41"/>
      <c r="BR3529" s="41"/>
      <c r="BS3529" s="41"/>
      <c r="BT3529" s="41"/>
      <c r="BU3529" s="41"/>
      <c r="BV3529" s="41"/>
      <c r="BW3529" s="41"/>
      <c r="BX3529" s="41"/>
      <c r="BY3529" s="26"/>
      <c r="BZ3529" s="26"/>
      <c r="CA3529" s="26"/>
      <c r="CB3529" s="26"/>
      <c r="CC3529" s="26"/>
      <c r="CD3529" s="26"/>
      <c r="CE3529" s="26"/>
      <c r="CF3529" s="26"/>
      <c r="CG3529" s="26"/>
      <c r="CH3529" s="26"/>
      <c r="CI3529" s="26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</row>
    <row r="3530" spans="1:99" x14ac:dyDescent="0.15">
      <c r="A3530" s="1"/>
      <c r="B3530" s="1"/>
      <c r="AM3530" s="1"/>
      <c r="AW3530" s="1"/>
      <c r="AX3530" s="1"/>
      <c r="AY3530" s="24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20"/>
      <c r="BQ3530" s="41"/>
      <c r="BR3530" s="41"/>
      <c r="BS3530" s="41"/>
      <c r="BT3530" s="41"/>
      <c r="BU3530" s="41"/>
      <c r="BV3530" s="41"/>
      <c r="BW3530" s="41"/>
      <c r="BX3530" s="41"/>
      <c r="BY3530" s="26"/>
      <c r="BZ3530" s="26"/>
      <c r="CA3530" s="26"/>
      <c r="CB3530" s="26"/>
      <c r="CC3530" s="26"/>
      <c r="CD3530" s="26"/>
      <c r="CE3530" s="26"/>
      <c r="CF3530" s="26"/>
      <c r="CG3530" s="26"/>
      <c r="CH3530" s="26"/>
      <c r="CI3530" s="26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</row>
    <row r="3531" spans="1:99" x14ac:dyDescent="0.15">
      <c r="A3531" s="1"/>
      <c r="B3531" s="1"/>
      <c r="AM3531" s="1"/>
      <c r="AW3531" s="1"/>
      <c r="AX3531" s="1"/>
      <c r="AY3531" s="24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20"/>
      <c r="BQ3531" s="41"/>
      <c r="BR3531" s="41"/>
      <c r="BS3531" s="41"/>
      <c r="BT3531" s="41"/>
      <c r="BU3531" s="41"/>
      <c r="BV3531" s="41"/>
      <c r="BW3531" s="41"/>
      <c r="BX3531" s="41"/>
      <c r="BY3531" s="26"/>
      <c r="BZ3531" s="26"/>
      <c r="CA3531" s="26"/>
      <c r="CB3531" s="26"/>
      <c r="CC3531" s="26"/>
      <c r="CD3531" s="26"/>
      <c r="CE3531" s="26"/>
      <c r="CF3531" s="26"/>
      <c r="CG3531" s="26"/>
      <c r="CH3531" s="26"/>
      <c r="CI3531" s="26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</row>
    <row r="3532" spans="1:99" x14ac:dyDescent="0.15">
      <c r="A3532" s="1"/>
      <c r="B3532" s="1"/>
      <c r="AM3532" s="1"/>
      <c r="AW3532" s="1"/>
      <c r="AX3532" s="1"/>
      <c r="AY3532" s="24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20"/>
      <c r="BQ3532" s="41"/>
      <c r="BR3532" s="41"/>
      <c r="BS3532" s="41"/>
      <c r="BT3532" s="41"/>
      <c r="BU3532" s="41"/>
      <c r="BV3532" s="41"/>
      <c r="BW3532" s="41"/>
      <c r="BX3532" s="41"/>
      <c r="BY3532" s="26"/>
      <c r="BZ3532" s="26"/>
      <c r="CA3532" s="26"/>
      <c r="CB3532" s="26"/>
      <c r="CC3532" s="26"/>
      <c r="CD3532" s="26"/>
      <c r="CE3532" s="26"/>
      <c r="CF3532" s="26"/>
      <c r="CG3532" s="26"/>
      <c r="CH3532" s="26"/>
      <c r="CI3532" s="26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</row>
    <row r="3533" spans="1:99" x14ac:dyDescent="0.15">
      <c r="A3533" s="1"/>
      <c r="B3533" s="1"/>
      <c r="AM3533" s="1"/>
      <c r="AW3533" s="1"/>
      <c r="AX3533" s="1"/>
      <c r="AY3533" s="24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20"/>
      <c r="BQ3533" s="41"/>
      <c r="BR3533" s="41"/>
      <c r="BS3533" s="41"/>
      <c r="BT3533" s="41"/>
      <c r="BU3533" s="41"/>
      <c r="BV3533" s="41"/>
      <c r="BW3533" s="41"/>
      <c r="BX3533" s="41"/>
      <c r="BY3533" s="26"/>
      <c r="BZ3533" s="26"/>
      <c r="CA3533" s="26"/>
      <c r="CB3533" s="26"/>
      <c r="CC3533" s="26"/>
      <c r="CD3533" s="26"/>
      <c r="CE3533" s="26"/>
      <c r="CF3533" s="26"/>
      <c r="CG3533" s="26"/>
      <c r="CH3533" s="26"/>
      <c r="CI3533" s="26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</row>
    <row r="3534" spans="1:99" x14ac:dyDescent="0.15">
      <c r="A3534" s="1"/>
      <c r="B3534" s="1"/>
      <c r="AM3534" s="1"/>
      <c r="AW3534" s="1"/>
      <c r="AX3534" s="1"/>
      <c r="AY3534" s="24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20"/>
      <c r="BQ3534" s="41"/>
      <c r="BR3534" s="41"/>
      <c r="BS3534" s="41"/>
      <c r="BT3534" s="41"/>
      <c r="BU3534" s="41"/>
      <c r="BV3534" s="41"/>
      <c r="BW3534" s="41"/>
      <c r="BX3534" s="41"/>
      <c r="BY3534" s="26"/>
      <c r="BZ3534" s="26"/>
      <c r="CA3534" s="26"/>
      <c r="CB3534" s="26"/>
      <c r="CC3534" s="26"/>
      <c r="CD3534" s="26"/>
      <c r="CE3534" s="26"/>
      <c r="CF3534" s="26"/>
      <c r="CG3534" s="26"/>
      <c r="CH3534" s="26"/>
      <c r="CI3534" s="26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</row>
    <row r="3535" spans="1:99" x14ac:dyDescent="0.15">
      <c r="A3535" s="1"/>
      <c r="B3535" s="1"/>
      <c r="AM3535" s="1"/>
      <c r="AW3535" s="1"/>
      <c r="AX3535" s="1"/>
      <c r="AY3535" s="24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20"/>
      <c r="BQ3535" s="41"/>
      <c r="BR3535" s="41"/>
      <c r="BS3535" s="41"/>
      <c r="BT3535" s="41"/>
      <c r="BU3535" s="41"/>
      <c r="BV3535" s="41"/>
      <c r="BW3535" s="41"/>
      <c r="BX3535" s="41"/>
      <c r="BY3535" s="26"/>
      <c r="BZ3535" s="26"/>
      <c r="CA3535" s="26"/>
      <c r="CB3535" s="26"/>
      <c r="CC3535" s="26"/>
      <c r="CD3535" s="26"/>
      <c r="CE3535" s="26"/>
      <c r="CF3535" s="26"/>
      <c r="CG3535" s="26"/>
      <c r="CH3535" s="26"/>
      <c r="CI3535" s="26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</row>
    <row r="3536" spans="1:99" x14ac:dyDescent="0.15">
      <c r="A3536" s="1"/>
      <c r="B3536" s="1"/>
      <c r="AM3536" s="1"/>
      <c r="AW3536" s="1"/>
      <c r="AX3536" s="1"/>
      <c r="AY3536" s="24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20"/>
      <c r="BQ3536" s="41"/>
      <c r="BR3536" s="41"/>
      <c r="BS3536" s="41"/>
      <c r="BT3536" s="41"/>
      <c r="BU3536" s="41"/>
      <c r="BV3536" s="41"/>
      <c r="BW3536" s="41"/>
      <c r="BX3536" s="41"/>
      <c r="BY3536" s="26"/>
      <c r="BZ3536" s="26"/>
      <c r="CA3536" s="26"/>
      <c r="CB3536" s="26"/>
      <c r="CC3536" s="26"/>
      <c r="CD3536" s="26"/>
      <c r="CE3536" s="26"/>
      <c r="CF3536" s="26"/>
      <c r="CG3536" s="26"/>
      <c r="CH3536" s="26"/>
      <c r="CI3536" s="26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</row>
    <row r="3537" spans="1:99" x14ac:dyDescent="0.15">
      <c r="A3537" s="1"/>
      <c r="B3537" s="1"/>
      <c r="AM3537" s="1"/>
      <c r="AW3537" s="1"/>
      <c r="AX3537" s="1"/>
      <c r="AY3537" s="24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20"/>
      <c r="BQ3537" s="41"/>
      <c r="BR3537" s="41"/>
      <c r="BS3537" s="41"/>
      <c r="BT3537" s="41"/>
      <c r="BU3537" s="41"/>
      <c r="BV3537" s="41"/>
      <c r="BW3537" s="41"/>
      <c r="BX3537" s="41"/>
      <c r="BY3537" s="26"/>
      <c r="BZ3537" s="26"/>
      <c r="CA3537" s="26"/>
      <c r="CB3537" s="26"/>
      <c r="CC3537" s="26"/>
      <c r="CD3537" s="26"/>
      <c r="CE3537" s="26"/>
      <c r="CF3537" s="26"/>
      <c r="CG3537" s="26"/>
      <c r="CH3537" s="26"/>
      <c r="CI3537" s="26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</row>
    <row r="3538" spans="1:99" x14ac:dyDescent="0.15">
      <c r="A3538" s="1"/>
      <c r="B3538" s="1"/>
      <c r="AM3538" s="1"/>
      <c r="AW3538" s="1"/>
      <c r="AX3538" s="1"/>
      <c r="AY3538" s="24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20"/>
      <c r="BQ3538" s="41"/>
      <c r="BR3538" s="41"/>
      <c r="BS3538" s="41"/>
      <c r="BT3538" s="41"/>
      <c r="BU3538" s="41"/>
      <c r="BV3538" s="41"/>
      <c r="BW3538" s="41"/>
      <c r="BX3538" s="41"/>
      <c r="BY3538" s="26"/>
      <c r="BZ3538" s="26"/>
      <c r="CA3538" s="26"/>
      <c r="CB3538" s="26"/>
      <c r="CC3538" s="26"/>
      <c r="CD3538" s="26"/>
      <c r="CE3538" s="26"/>
      <c r="CF3538" s="26"/>
      <c r="CG3538" s="26"/>
      <c r="CH3538" s="26"/>
      <c r="CI3538" s="26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</row>
    <row r="3539" spans="1:99" x14ac:dyDescent="0.15">
      <c r="A3539" s="1"/>
      <c r="B3539" s="1"/>
      <c r="AM3539" s="1"/>
      <c r="AW3539" s="1"/>
      <c r="AX3539" s="1"/>
      <c r="AY3539" s="24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20"/>
      <c r="BQ3539" s="41"/>
      <c r="BR3539" s="41"/>
      <c r="BS3539" s="41"/>
      <c r="BT3539" s="41"/>
      <c r="BU3539" s="41"/>
      <c r="BV3539" s="41"/>
      <c r="BW3539" s="41"/>
      <c r="BX3539" s="41"/>
      <c r="BY3539" s="26"/>
      <c r="BZ3539" s="26"/>
      <c r="CA3539" s="26"/>
      <c r="CB3539" s="26"/>
      <c r="CC3539" s="26"/>
      <c r="CD3539" s="26"/>
      <c r="CE3539" s="26"/>
      <c r="CF3539" s="26"/>
      <c r="CG3539" s="26"/>
      <c r="CH3539" s="26"/>
      <c r="CI3539" s="26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</row>
    <row r="3540" spans="1:99" x14ac:dyDescent="0.15">
      <c r="A3540" s="1"/>
      <c r="B3540" s="1"/>
      <c r="AM3540" s="1"/>
      <c r="AW3540" s="1"/>
      <c r="AX3540" s="1"/>
      <c r="AY3540" s="24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20"/>
      <c r="BQ3540" s="41"/>
      <c r="BR3540" s="41"/>
      <c r="BS3540" s="41"/>
      <c r="BT3540" s="41"/>
      <c r="BU3540" s="41"/>
      <c r="BV3540" s="41"/>
      <c r="BW3540" s="41"/>
      <c r="BX3540" s="41"/>
      <c r="BY3540" s="26"/>
      <c r="BZ3540" s="26"/>
      <c r="CA3540" s="26"/>
      <c r="CB3540" s="26"/>
      <c r="CC3540" s="26"/>
      <c r="CD3540" s="26"/>
      <c r="CE3540" s="26"/>
      <c r="CF3540" s="26"/>
      <c r="CG3540" s="26"/>
      <c r="CH3540" s="26"/>
      <c r="CI3540" s="26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</row>
    <row r="3541" spans="1:99" x14ac:dyDescent="0.15">
      <c r="A3541" s="1"/>
      <c r="B3541" s="1"/>
      <c r="AM3541" s="1"/>
      <c r="AW3541" s="1"/>
      <c r="AX3541" s="1"/>
      <c r="AY3541" s="24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20"/>
      <c r="BQ3541" s="41"/>
      <c r="BR3541" s="41"/>
      <c r="BS3541" s="41"/>
      <c r="BT3541" s="41"/>
      <c r="BU3541" s="41"/>
      <c r="BV3541" s="41"/>
      <c r="BW3541" s="41"/>
      <c r="BX3541" s="41"/>
      <c r="BY3541" s="26"/>
      <c r="BZ3541" s="26"/>
      <c r="CA3541" s="26"/>
      <c r="CB3541" s="26"/>
      <c r="CC3541" s="26"/>
      <c r="CD3541" s="26"/>
      <c r="CE3541" s="26"/>
      <c r="CF3541" s="26"/>
      <c r="CG3541" s="26"/>
      <c r="CH3541" s="26"/>
      <c r="CI3541" s="26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</row>
    <row r="3542" spans="1:99" x14ac:dyDescent="0.15">
      <c r="A3542" s="1"/>
      <c r="B3542" s="1"/>
      <c r="AM3542" s="1"/>
      <c r="AW3542" s="1"/>
      <c r="AX3542" s="1"/>
      <c r="AY3542" s="24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20"/>
      <c r="BQ3542" s="41"/>
      <c r="BR3542" s="41"/>
      <c r="BS3542" s="41"/>
      <c r="BT3542" s="41"/>
      <c r="BU3542" s="41"/>
      <c r="BV3542" s="41"/>
      <c r="BW3542" s="41"/>
      <c r="BX3542" s="41"/>
      <c r="BY3542" s="26"/>
      <c r="BZ3542" s="26"/>
      <c r="CA3542" s="26"/>
      <c r="CB3542" s="26"/>
      <c r="CC3542" s="26"/>
      <c r="CD3542" s="26"/>
      <c r="CE3542" s="26"/>
      <c r="CF3542" s="26"/>
      <c r="CG3542" s="26"/>
      <c r="CH3542" s="26"/>
      <c r="CI3542" s="26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</row>
    <row r="3543" spans="1:99" x14ac:dyDescent="0.15">
      <c r="A3543" s="1"/>
      <c r="B3543" s="1"/>
      <c r="AM3543" s="1"/>
      <c r="AW3543" s="1"/>
      <c r="AX3543" s="1"/>
      <c r="AY3543" s="24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20"/>
      <c r="BQ3543" s="41"/>
      <c r="BR3543" s="41"/>
      <c r="BS3543" s="41"/>
      <c r="BT3543" s="41"/>
      <c r="BU3543" s="41"/>
      <c r="BV3543" s="41"/>
      <c r="BW3543" s="41"/>
      <c r="BX3543" s="41"/>
      <c r="BY3543" s="26"/>
      <c r="BZ3543" s="26"/>
      <c r="CA3543" s="26"/>
      <c r="CB3543" s="26"/>
      <c r="CC3543" s="26"/>
      <c r="CD3543" s="26"/>
      <c r="CE3543" s="26"/>
      <c r="CF3543" s="26"/>
      <c r="CG3543" s="26"/>
      <c r="CH3543" s="26"/>
      <c r="CI3543" s="26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</row>
    <row r="3544" spans="1:99" x14ac:dyDescent="0.15">
      <c r="A3544" s="1"/>
      <c r="B3544" s="1"/>
      <c r="AM3544" s="1"/>
      <c r="AW3544" s="1"/>
      <c r="AX3544" s="1"/>
      <c r="AY3544" s="24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20"/>
      <c r="BQ3544" s="41"/>
      <c r="BR3544" s="41"/>
      <c r="BS3544" s="41"/>
      <c r="BT3544" s="41"/>
      <c r="BU3544" s="41"/>
      <c r="BV3544" s="41"/>
      <c r="BW3544" s="41"/>
      <c r="BX3544" s="41"/>
      <c r="BY3544" s="26"/>
      <c r="BZ3544" s="26"/>
      <c r="CA3544" s="26"/>
      <c r="CB3544" s="26"/>
      <c r="CC3544" s="26"/>
      <c r="CD3544" s="26"/>
      <c r="CE3544" s="26"/>
      <c r="CF3544" s="26"/>
      <c r="CG3544" s="26"/>
      <c r="CH3544" s="26"/>
      <c r="CI3544" s="26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</row>
    <row r="3545" spans="1:99" x14ac:dyDescent="0.15">
      <c r="A3545" s="1"/>
      <c r="B3545" s="1"/>
      <c r="AM3545" s="1"/>
      <c r="AW3545" s="1"/>
      <c r="AX3545" s="1"/>
      <c r="AY3545" s="24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20"/>
      <c r="BQ3545" s="41"/>
      <c r="BR3545" s="41"/>
      <c r="BS3545" s="41"/>
      <c r="BT3545" s="41"/>
      <c r="BU3545" s="41"/>
      <c r="BV3545" s="41"/>
      <c r="BW3545" s="41"/>
      <c r="BX3545" s="41"/>
      <c r="BY3545" s="26"/>
      <c r="BZ3545" s="26"/>
      <c r="CA3545" s="26"/>
      <c r="CB3545" s="26"/>
      <c r="CC3545" s="26"/>
      <c r="CD3545" s="26"/>
      <c r="CE3545" s="26"/>
      <c r="CF3545" s="26"/>
      <c r="CG3545" s="26"/>
      <c r="CH3545" s="26"/>
      <c r="CI3545" s="26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</row>
    <row r="3546" spans="1:99" x14ac:dyDescent="0.15">
      <c r="A3546" s="1"/>
      <c r="B3546" s="1"/>
      <c r="AM3546" s="1"/>
      <c r="AW3546" s="1"/>
      <c r="AX3546" s="1"/>
      <c r="AY3546" s="24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20"/>
      <c r="BQ3546" s="41"/>
      <c r="BR3546" s="41"/>
      <c r="BS3546" s="41"/>
      <c r="BT3546" s="41"/>
      <c r="BU3546" s="41"/>
      <c r="BV3546" s="41"/>
      <c r="BW3546" s="41"/>
      <c r="BX3546" s="41"/>
      <c r="BY3546" s="26"/>
      <c r="BZ3546" s="26"/>
      <c r="CA3546" s="26"/>
      <c r="CB3546" s="26"/>
      <c r="CC3546" s="26"/>
      <c r="CD3546" s="26"/>
      <c r="CE3546" s="26"/>
      <c r="CF3546" s="26"/>
      <c r="CG3546" s="26"/>
      <c r="CH3546" s="26"/>
      <c r="CI3546" s="26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</row>
    <row r="3547" spans="1:99" x14ac:dyDescent="0.15">
      <c r="A3547" s="1"/>
      <c r="B3547" s="1"/>
      <c r="AM3547" s="1"/>
      <c r="AW3547" s="1"/>
      <c r="AX3547" s="1"/>
      <c r="AY3547" s="24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20"/>
      <c r="BQ3547" s="41"/>
      <c r="BR3547" s="41"/>
      <c r="BS3547" s="41"/>
      <c r="BT3547" s="41"/>
      <c r="BU3547" s="41"/>
      <c r="BV3547" s="41"/>
      <c r="BW3547" s="41"/>
      <c r="BX3547" s="41"/>
      <c r="BY3547" s="26"/>
      <c r="BZ3547" s="26"/>
      <c r="CA3547" s="26"/>
      <c r="CB3547" s="26"/>
      <c r="CC3547" s="26"/>
      <c r="CD3547" s="26"/>
      <c r="CE3547" s="26"/>
      <c r="CF3547" s="26"/>
      <c r="CG3547" s="26"/>
      <c r="CH3547" s="26"/>
      <c r="CI3547" s="26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</row>
    <row r="3548" spans="1:99" x14ac:dyDescent="0.15">
      <c r="A3548" s="1"/>
      <c r="B3548" s="1"/>
      <c r="AM3548" s="1"/>
      <c r="AW3548" s="1"/>
      <c r="AX3548" s="1"/>
      <c r="AY3548" s="24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20"/>
      <c r="BQ3548" s="41"/>
      <c r="BR3548" s="41"/>
      <c r="BS3548" s="41"/>
      <c r="BT3548" s="41"/>
      <c r="BU3548" s="41"/>
      <c r="BV3548" s="41"/>
      <c r="BW3548" s="41"/>
      <c r="BX3548" s="41"/>
      <c r="BY3548" s="26"/>
      <c r="BZ3548" s="26"/>
      <c r="CA3548" s="26"/>
      <c r="CB3548" s="26"/>
      <c r="CC3548" s="26"/>
      <c r="CD3548" s="26"/>
      <c r="CE3548" s="26"/>
      <c r="CF3548" s="26"/>
      <c r="CG3548" s="26"/>
      <c r="CH3548" s="26"/>
      <c r="CI3548" s="26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</row>
    <row r="3549" spans="1:99" x14ac:dyDescent="0.15">
      <c r="A3549" s="1"/>
      <c r="B3549" s="1"/>
      <c r="AM3549" s="1"/>
      <c r="AW3549" s="1"/>
      <c r="AX3549" s="1"/>
      <c r="AY3549" s="24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20"/>
      <c r="BQ3549" s="41"/>
      <c r="BR3549" s="41"/>
      <c r="BS3549" s="41"/>
      <c r="BT3549" s="41"/>
      <c r="BU3549" s="41"/>
      <c r="BV3549" s="41"/>
      <c r="BW3549" s="41"/>
      <c r="BX3549" s="41"/>
      <c r="BY3549" s="26"/>
      <c r="BZ3549" s="26"/>
      <c r="CA3549" s="26"/>
      <c r="CB3549" s="26"/>
      <c r="CC3549" s="26"/>
      <c r="CD3549" s="26"/>
      <c r="CE3549" s="26"/>
      <c r="CF3549" s="26"/>
      <c r="CG3549" s="26"/>
      <c r="CH3549" s="26"/>
      <c r="CI3549" s="26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</row>
    <row r="3550" spans="1:99" x14ac:dyDescent="0.15">
      <c r="A3550" s="1"/>
      <c r="B3550" s="1"/>
      <c r="AM3550" s="1"/>
      <c r="AW3550" s="1"/>
      <c r="AX3550" s="1"/>
      <c r="AY3550" s="24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20"/>
      <c r="BQ3550" s="41"/>
      <c r="BR3550" s="41"/>
      <c r="BS3550" s="41"/>
      <c r="BT3550" s="41"/>
      <c r="BU3550" s="41"/>
      <c r="BV3550" s="41"/>
      <c r="BW3550" s="41"/>
      <c r="BX3550" s="41"/>
      <c r="BY3550" s="26"/>
      <c r="BZ3550" s="26"/>
      <c r="CA3550" s="26"/>
      <c r="CB3550" s="26"/>
      <c r="CC3550" s="26"/>
      <c r="CD3550" s="26"/>
      <c r="CE3550" s="26"/>
      <c r="CF3550" s="26"/>
      <c r="CG3550" s="26"/>
      <c r="CH3550" s="26"/>
      <c r="CI3550" s="26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</row>
    <row r="3551" spans="1:99" x14ac:dyDescent="0.15">
      <c r="A3551" s="1"/>
      <c r="B3551" s="1"/>
      <c r="AM3551" s="1"/>
      <c r="AW3551" s="1"/>
      <c r="AX3551" s="1"/>
      <c r="AY3551" s="24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20"/>
      <c r="BQ3551" s="41"/>
      <c r="BR3551" s="41"/>
      <c r="BS3551" s="41"/>
      <c r="BT3551" s="41"/>
      <c r="BU3551" s="41"/>
      <c r="BV3551" s="41"/>
      <c r="BW3551" s="41"/>
      <c r="BX3551" s="41"/>
      <c r="BY3551" s="26"/>
      <c r="BZ3551" s="26"/>
      <c r="CA3551" s="26"/>
      <c r="CB3551" s="26"/>
      <c r="CC3551" s="26"/>
      <c r="CD3551" s="26"/>
      <c r="CE3551" s="26"/>
      <c r="CF3551" s="26"/>
      <c r="CG3551" s="26"/>
      <c r="CH3551" s="26"/>
      <c r="CI3551" s="26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</row>
    <row r="3552" spans="1:99" x14ac:dyDescent="0.15">
      <c r="A3552" s="1"/>
      <c r="B3552" s="1"/>
      <c r="AM3552" s="1"/>
      <c r="AW3552" s="1"/>
      <c r="AX3552" s="1"/>
      <c r="AY3552" s="24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20"/>
      <c r="BQ3552" s="41"/>
      <c r="BR3552" s="41"/>
      <c r="BS3552" s="41"/>
      <c r="BT3552" s="41"/>
      <c r="BU3552" s="41"/>
      <c r="BV3552" s="41"/>
      <c r="BW3552" s="41"/>
      <c r="BX3552" s="41"/>
      <c r="BY3552" s="26"/>
      <c r="BZ3552" s="26"/>
      <c r="CA3552" s="26"/>
      <c r="CB3552" s="26"/>
      <c r="CC3552" s="26"/>
      <c r="CD3552" s="26"/>
      <c r="CE3552" s="26"/>
      <c r="CF3552" s="26"/>
      <c r="CG3552" s="26"/>
      <c r="CH3552" s="26"/>
      <c r="CI3552" s="26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</row>
    <row r="3553" spans="1:99" x14ac:dyDescent="0.15">
      <c r="A3553" s="1"/>
      <c r="B3553" s="1"/>
      <c r="AM3553" s="1"/>
      <c r="AW3553" s="1"/>
      <c r="AX3553" s="1"/>
      <c r="AY3553" s="24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20"/>
      <c r="BQ3553" s="41"/>
      <c r="BR3553" s="41"/>
      <c r="BS3553" s="41"/>
      <c r="BT3553" s="41"/>
      <c r="BU3553" s="41"/>
      <c r="BV3553" s="41"/>
      <c r="BW3553" s="41"/>
      <c r="BX3553" s="41"/>
      <c r="BY3553" s="26"/>
      <c r="BZ3553" s="26"/>
      <c r="CA3553" s="26"/>
      <c r="CB3553" s="26"/>
      <c r="CC3553" s="26"/>
      <c r="CD3553" s="26"/>
      <c r="CE3553" s="26"/>
      <c r="CF3553" s="26"/>
      <c r="CG3553" s="26"/>
      <c r="CH3553" s="26"/>
      <c r="CI3553" s="26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</row>
    <row r="3554" spans="1:99" x14ac:dyDescent="0.15">
      <c r="A3554" s="1"/>
      <c r="B3554" s="1"/>
      <c r="AM3554" s="1"/>
      <c r="AW3554" s="1"/>
      <c r="AX3554" s="1"/>
      <c r="AY3554" s="24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20"/>
      <c r="BQ3554" s="41"/>
      <c r="BR3554" s="41"/>
      <c r="BS3554" s="41"/>
      <c r="BT3554" s="41"/>
      <c r="BU3554" s="41"/>
      <c r="BV3554" s="41"/>
      <c r="BW3554" s="41"/>
      <c r="BX3554" s="41"/>
      <c r="BY3554" s="26"/>
      <c r="BZ3554" s="26"/>
      <c r="CA3554" s="26"/>
      <c r="CB3554" s="26"/>
      <c r="CC3554" s="26"/>
      <c r="CD3554" s="26"/>
      <c r="CE3554" s="26"/>
      <c r="CF3554" s="26"/>
      <c r="CG3554" s="26"/>
      <c r="CH3554" s="26"/>
      <c r="CI3554" s="26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</row>
    <row r="3555" spans="1:99" x14ac:dyDescent="0.15">
      <c r="A3555" s="1"/>
      <c r="B3555" s="1"/>
      <c r="AM3555" s="1"/>
      <c r="AW3555" s="1"/>
      <c r="AX3555" s="1"/>
      <c r="AY3555" s="24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20"/>
      <c r="BQ3555" s="41"/>
      <c r="BR3555" s="41"/>
      <c r="BS3555" s="41"/>
      <c r="BT3555" s="41"/>
      <c r="BU3555" s="41"/>
      <c r="BV3555" s="41"/>
      <c r="BW3555" s="41"/>
      <c r="BX3555" s="41"/>
      <c r="BY3555" s="26"/>
      <c r="BZ3555" s="26"/>
      <c r="CA3555" s="26"/>
      <c r="CB3555" s="26"/>
      <c r="CC3555" s="26"/>
      <c r="CD3555" s="26"/>
      <c r="CE3555" s="26"/>
      <c r="CF3555" s="26"/>
      <c r="CG3555" s="26"/>
      <c r="CH3555" s="26"/>
      <c r="CI3555" s="26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</row>
    <row r="3556" spans="1:99" x14ac:dyDescent="0.15">
      <c r="A3556" s="1"/>
      <c r="B3556" s="1"/>
      <c r="AM3556" s="1"/>
      <c r="AW3556" s="1"/>
      <c r="AX3556" s="1"/>
      <c r="AY3556" s="24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20"/>
      <c r="BQ3556" s="41"/>
      <c r="BR3556" s="41"/>
      <c r="BS3556" s="41"/>
      <c r="BT3556" s="41"/>
      <c r="BU3556" s="41"/>
      <c r="BV3556" s="41"/>
      <c r="BW3556" s="41"/>
      <c r="BX3556" s="41"/>
      <c r="BY3556" s="26"/>
      <c r="BZ3556" s="26"/>
      <c r="CA3556" s="26"/>
      <c r="CB3556" s="26"/>
      <c r="CC3556" s="26"/>
      <c r="CD3556" s="26"/>
      <c r="CE3556" s="26"/>
      <c r="CF3556" s="26"/>
      <c r="CG3556" s="26"/>
      <c r="CH3556" s="26"/>
      <c r="CI3556" s="26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</row>
    <row r="3557" spans="1:99" x14ac:dyDescent="0.15">
      <c r="A3557" s="1"/>
      <c r="B3557" s="1"/>
      <c r="AM3557" s="1"/>
      <c r="AW3557" s="1"/>
      <c r="AX3557" s="1"/>
      <c r="AY3557" s="24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20"/>
      <c r="BQ3557" s="41"/>
      <c r="BR3557" s="41"/>
      <c r="BS3557" s="41"/>
      <c r="BT3557" s="41"/>
      <c r="BU3557" s="41"/>
      <c r="BV3557" s="41"/>
      <c r="BW3557" s="41"/>
      <c r="BX3557" s="41"/>
      <c r="BY3557" s="26"/>
      <c r="BZ3557" s="26"/>
      <c r="CA3557" s="26"/>
      <c r="CB3557" s="26"/>
      <c r="CC3557" s="26"/>
      <c r="CD3557" s="26"/>
      <c r="CE3557" s="26"/>
      <c r="CF3557" s="26"/>
      <c r="CG3557" s="26"/>
      <c r="CH3557" s="26"/>
      <c r="CI3557" s="26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</row>
    <row r="3558" spans="1:99" x14ac:dyDescent="0.15">
      <c r="A3558" s="1"/>
      <c r="B3558" s="1"/>
      <c r="AM3558" s="1"/>
      <c r="AW3558" s="1"/>
      <c r="AX3558" s="1"/>
      <c r="AY3558" s="24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20"/>
      <c r="BQ3558" s="41"/>
      <c r="BR3558" s="41"/>
      <c r="BS3558" s="41"/>
      <c r="BT3558" s="41"/>
      <c r="BU3558" s="41"/>
      <c r="BV3558" s="41"/>
      <c r="BW3558" s="41"/>
      <c r="BX3558" s="41"/>
      <c r="BY3558" s="26"/>
      <c r="BZ3558" s="26"/>
      <c r="CA3558" s="26"/>
      <c r="CB3558" s="26"/>
      <c r="CC3558" s="26"/>
      <c r="CD3558" s="26"/>
      <c r="CE3558" s="26"/>
      <c r="CF3558" s="26"/>
      <c r="CG3558" s="26"/>
      <c r="CH3558" s="26"/>
      <c r="CI3558" s="26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</row>
    <row r="3559" spans="1:99" x14ac:dyDescent="0.15">
      <c r="A3559" s="1"/>
      <c r="B3559" s="1"/>
      <c r="AM3559" s="1"/>
      <c r="AW3559" s="1"/>
      <c r="AX3559" s="1"/>
      <c r="AY3559" s="24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20"/>
      <c r="BQ3559" s="41"/>
      <c r="BR3559" s="41"/>
      <c r="BS3559" s="41"/>
      <c r="BT3559" s="41"/>
      <c r="BU3559" s="41"/>
      <c r="BV3559" s="41"/>
      <c r="BW3559" s="41"/>
      <c r="BX3559" s="41"/>
      <c r="BY3559" s="26"/>
      <c r="BZ3559" s="26"/>
      <c r="CA3559" s="26"/>
      <c r="CB3559" s="26"/>
      <c r="CC3559" s="26"/>
      <c r="CD3559" s="26"/>
      <c r="CE3559" s="26"/>
      <c r="CF3559" s="26"/>
      <c r="CG3559" s="26"/>
      <c r="CH3559" s="26"/>
      <c r="CI3559" s="26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</row>
    <row r="3560" spans="1:99" x14ac:dyDescent="0.15">
      <c r="A3560" s="1"/>
      <c r="B3560" s="1"/>
      <c r="AM3560" s="1"/>
      <c r="AW3560" s="1"/>
      <c r="AX3560" s="1"/>
      <c r="AY3560" s="24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20"/>
      <c r="BQ3560" s="41"/>
      <c r="BR3560" s="41"/>
      <c r="BS3560" s="41"/>
      <c r="BT3560" s="41"/>
      <c r="BU3560" s="41"/>
      <c r="BV3560" s="41"/>
      <c r="BW3560" s="41"/>
      <c r="BX3560" s="41"/>
      <c r="BY3560" s="26"/>
      <c r="BZ3560" s="26"/>
      <c r="CA3560" s="26"/>
      <c r="CB3560" s="26"/>
      <c r="CC3560" s="26"/>
      <c r="CD3560" s="26"/>
      <c r="CE3560" s="26"/>
      <c r="CF3560" s="26"/>
      <c r="CG3560" s="26"/>
      <c r="CH3560" s="26"/>
      <c r="CI3560" s="26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</row>
    <row r="3561" spans="1:99" x14ac:dyDescent="0.15">
      <c r="A3561" s="1"/>
      <c r="B3561" s="1"/>
      <c r="AM3561" s="1"/>
      <c r="AW3561" s="1"/>
      <c r="AX3561" s="1"/>
      <c r="AY3561" s="24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20"/>
      <c r="BQ3561" s="41"/>
      <c r="BR3561" s="41"/>
      <c r="BS3561" s="41"/>
      <c r="BT3561" s="41"/>
      <c r="BU3561" s="41"/>
      <c r="BV3561" s="41"/>
      <c r="BW3561" s="41"/>
      <c r="BX3561" s="41"/>
      <c r="BY3561" s="26"/>
      <c r="BZ3561" s="26"/>
      <c r="CA3561" s="26"/>
      <c r="CB3561" s="26"/>
      <c r="CC3561" s="26"/>
      <c r="CD3561" s="26"/>
      <c r="CE3561" s="26"/>
      <c r="CF3561" s="26"/>
      <c r="CG3561" s="26"/>
      <c r="CH3561" s="26"/>
      <c r="CI3561" s="26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</row>
    <row r="3562" spans="1:99" x14ac:dyDescent="0.15">
      <c r="A3562" s="1"/>
      <c r="B3562" s="1"/>
      <c r="AM3562" s="1"/>
      <c r="AW3562" s="1"/>
      <c r="AX3562" s="1"/>
      <c r="AY3562" s="24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20"/>
      <c r="BQ3562" s="41"/>
      <c r="BR3562" s="41"/>
      <c r="BS3562" s="41"/>
      <c r="BT3562" s="41"/>
      <c r="BU3562" s="41"/>
      <c r="BV3562" s="41"/>
      <c r="BW3562" s="41"/>
      <c r="BX3562" s="41"/>
      <c r="BY3562" s="26"/>
      <c r="BZ3562" s="26"/>
      <c r="CA3562" s="26"/>
      <c r="CB3562" s="26"/>
      <c r="CC3562" s="26"/>
      <c r="CD3562" s="26"/>
      <c r="CE3562" s="26"/>
      <c r="CF3562" s="26"/>
      <c r="CG3562" s="26"/>
      <c r="CH3562" s="26"/>
      <c r="CI3562" s="26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</row>
    <row r="3563" spans="1:99" x14ac:dyDescent="0.15">
      <c r="A3563" s="1"/>
      <c r="B3563" s="1"/>
      <c r="AM3563" s="1"/>
      <c r="AW3563" s="1"/>
      <c r="AX3563" s="1"/>
      <c r="AY3563" s="24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20"/>
      <c r="BQ3563" s="41"/>
      <c r="BR3563" s="41"/>
      <c r="BS3563" s="41"/>
      <c r="BT3563" s="41"/>
      <c r="BU3563" s="41"/>
      <c r="BV3563" s="41"/>
      <c r="BW3563" s="41"/>
      <c r="BX3563" s="41"/>
      <c r="BY3563" s="26"/>
      <c r="BZ3563" s="26"/>
      <c r="CA3563" s="26"/>
      <c r="CB3563" s="26"/>
      <c r="CC3563" s="26"/>
      <c r="CD3563" s="26"/>
      <c r="CE3563" s="26"/>
      <c r="CF3563" s="26"/>
      <c r="CG3563" s="26"/>
      <c r="CH3563" s="26"/>
      <c r="CI3563" s="26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</row>
    <row r="3564" spans="1:99" x14ac:dyDescent="0.15">
      <c r="A3564" s="1"/>
      <c r="B3564" s="1"/>
      <c r="AM3564" s="1"/>
      <c r="AW3564" s="1"/>
      <c r="AX3564" s="1"/>
      <c r="AY3564" s="24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20"/>
      <c r="BQ3564" s="41"/>
      <c r="BR3564" s="41"/>
      <c r="BS3564" s="41"/>
      <c r="BT3564" s="41"/>
      <c r="BU3564" s="41"/>
      <c r="BV3564" s="41"/>
      <c r="BW3564" s="41"/>
      <c r="BX3564" s="41"/>
      <c r="BY3564" s="26"/>
      <c r="BZ3564" s="26"/>
      <c r="CA3564" s="26"/>
      <c r="CB3564" s="26"/>
      <c r="CC3564" s="26"/>
      <c r="CD3564" s="26"/>
      <c r="CE3564" s="26"/>
      <c r="CF3564" s="26"/>
      <c r="CG3564" s="26"/>
      <c r="CH3564" s="26"/>
      <c r="CI3564" s="26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</row>
    <row r="3565" spans="1:99" x14ac:dyDescent="0.15">
      <c r="A3565" s="1"/>
      <c r="B3565" s="1"/>
      <c r="AM3565" s="1"/>
      <c r="AW3565" s="1"/>
      <c r="AX3565" s="1"/>
      <c r="AY3565" s="24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20"/>
      <c r="BQ3565" s="41"/>
      <c r="BR3565" s="41"/>
      <c r="BS3565" s="41"/>
      <c r="BT3565" s="41"/>
      <c r="BU3565" s="41"/>
      <c r="BV3565" s="41"/>
      <c r="BW3565" s="41"/>
      <c r="BX3565" s="41"/>
      <c r="BY3565" s="26"/>
      <c r="BZ3565" s="26"/>
      <c r="CA3565" s="26"/>
      <c r="CB3565" s="26"/>
      <c r="CC3565" s="26"/>
      <c r="CD3565" s="26"/>
      <c r="CE3565" s="26"/>
      <c r="CF3565" s="26"/>
      <c r="CG3565" s="26"/>
      <c r="CH3565" s="26"/>
      <c r="CI3565" s="26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</row>
    <row r="3566" spans="1:99" x14ac:dyDescent="0.15">
      <c r="A3566" s="1"/>
      <c r="B3566" s="1"/>
      <c r="AM3566" s="1"/>
      <c r="AW3566" s="1"/>
      <c r="AX3566" s="1"/>
      <c r="AY3566" s="24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20"/>
      <c r="BQ3566" s="41"/>
      <c r="BR3566" s="41"/>
      <c r="BS3566" s="41"/>
      <c r="BT3566" s="41"/>
      <c r="BU3566" s="41"/>
      <c r="BV3566" s="41"/>
      <c r="BW3566" s="41"/>
      <c r="BX3566" s="41"/>
      <c r="BY3566" s="26"/>
      <c r="BZ3566" s="26"/>
      <c r="CA3566" s="26"/>
      <c r="CB3566" s="26"/>
      <c r="CC3566" s="26"/>
      <c r="CD3566" s="26"/>
      <c r="CE3566" s="26"/>
      <c r="CF3566" s="26"/>
      <c r="CG3566" s="26"/>
      <c r="CH3566" s="26"/>
      <c r="CI3566" s="26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</row>
    <row r="3567" spans="1:99" x14ac:dyDescent="0.15">
      <c r="A3567" s="1"/>
      <c r="B3567" s="1"/>
      <c r="AM3567" s="1"/>
      <c r="AW3567" s="1"/>
      <c r="AX3567" s="1"/>
      <c r="AY3567" s="24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20"/>
      <c r="BQ3567" s="41"/>
      <c r="BR3567" s="41"/>
      <c r="BS3567" s="41"/>
      <c r="BT3567" s="41"/>
      <c r="BU3567" s="41"/>
      <c r="BV3567" s="41"/>
      <c r="BW3567" s="41"/>
      <c r="BX3567" s="41"/>
      <c r="BY3567" s="26"/>
      <c r="BZ3567" s="26"/>
      <c r="CA3567" s="26"/>
      <c r="CB3567" s="26"/>
      <c r="CC3567" s="26"/>
      <c r="CD3567" s="26"/>
      <c r="CE3567" s="26"/>
      <c r="CF3567" s="26"/>
      <c r="CG3567" s="26"/>
      <c r="CH3567" s="26"/>
      <c r="CI3567" s="26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</row>
    <row r="3568" spans="1:99" x14ac:dyDescent="0.15">
      <c r="A3568" s="1"/>
      <c r="B3568" s="1"/>
      <c r="AM3568" s="1"/>
      <c r="AW3568" s="1"/>
      <c r="AX3568" s="1"/>
      <c r="AY3568" s="24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20"/>
      <c r="BQ3568" s="41"/>
      <c r="BR3568" s="41"/>
      <c r="BS3568" s="41"/>
      <c r="BT3568" s="41"/>
      <c r="BU3568" s="41"/>
      <c r="BV3568" s="41"/>
      <c r="BW3568" s="41"/>
      <c r="BX3568" s="41"/>
      <c r="BY3568" s="26"/>
      <c r="BZ3568" s="26"/>
      <c r="CA3568" s="26"/>
      <c r="CB3568" s="26"/>
      <c r="CC3568" s="26"/>
      <c r="CD3568" s="26"/>
      <c r="CE3568" s="26"/>
      <c r="CF3568" s="26"/>
      <c r="CG3568" s="26"/>
      <c r="CH3568" s="26"/>
      <c r="CI3568" s="26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</row>
    <row r="3569" spans="1:99" x14ac:dyDescent="0.15">
      <c r="A3569" s="1"/>
      <c r="B3569" s="1"/>
      <c r="AM3569" s="1"/>
      <c r="AW3569" s="1"/>
      <c r="AX3569" s="1"/>
      <c r="AY3569" s="24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20"/>
      <c r="BQ3569" s="41"/>
      <c r="BR3569" s="41"/>
      <c r="BS3569" s="41"/>
      <c r="BT3569" s="41"/>
      <c r="BU3569" s="41"/>
      <c r="BV3569" s="41"/>
      <c r="BW3569" s="41"/>
      <c r="BX3569" s="41"/>
      <c r="BY3569" s="26"/>
      <c r="BZ3569" s="26"/>
      <c r="CA3569" s="26"/>
      <c r="CB3569" s="26"/>
      <c r="CC3569" s="26"/>
      <c r="CD3569" s="26"/>
      <c r="CE3569" s="26"/>
      <c r="CF3569" s="26"/>
      <c r="CG3569" s="26"/>
      <c r="CH3569" s="26"/>
      <c r="CI3569" s="26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</row>
    <row r="3570" spans="1:99" x14ac:dyDescent="0.15">
      <c r="A3570" s="1"/>
      <c r="B3570" s="1"/>
      <c r="AM3570" s="1"/>
      <c r="AW3570" s="1"/>
      <c r="AX3570" s="1"/>
      <c r="AY3570" s="24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20"/>
      <c r="BQ3570" s="41"/>
      <c r="BR3570" s="41"/>
      <c r="BS3570" s="41"/>
      <c r="BT3570" s="41"/>
      <c r="BU3570" s="41"/>
      <c r="BV3570" s="41"/>
      <c r="BW3570" s="41"/>
      <c r="BX3570" s="41"/>
      <c r="BY3570" s="26"/>
      <c r="BZ3570" s="26"/>
      <c r="CA3570" s="26"/>
      <c r="CB3570" s="26"/>
      <c r="CC3570" s="26"/>
      <c r="CD3570" s="26"/>
      <c r="CE3570" s="26"/>
      <c r="CF3570" s="26"/>
      <c r="CG3570" s="26"/>
      <c r="CH3570" s="26"/>
      <c r="CI3570" s="26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</row>
    <row r="3571" spans="1:99" x14ac:dyDescent="0.15">
      <c r="A3571" s="1"/>
      <c r="B3571" s="1"/>
      <c r="AM3571" s="1"/>
      <c r="AW3571" s="1"/>
      <c r="AX3571" s="1"/>
      <c r="AY3571" s="24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20"/>
      <c r="BQ3571" s="41"/>
      <c r="BR3571" s="41"/>
      <c r="BS3571" s="41"/>
      <c r="BT3571" s="41"/>
      <c r="BU3571" s="41"/>
      <c r="BV3571" s="41"/>
      <c r="BW3571" s="41"/>
      <c r="BX3571" s="41"/>
      <c r="BY3571" s="26"/>
      <c r="BZ3571" s="26"/>
      <c r="CA3571" s="26"/>
      <c r="CB3571" s="26"/>
      <c r="CC3571" s="26"/>
      <c r="CD3571" s="26"/>
      <c r="CE3571" s="26"/>
      <c r="CF3571" s="26"/>
      <c r="CG3571" s="26"/>
      <c r="CH3571" s="26"/>
      <c r="CI3571" s="26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</row>
    <row r="3572" spans="1:99" x14ac:dyDescent="0.15">
      <c r="A3572" s="1"/>
      <c r="B3572" s="1"/>
      <c r="AM3572" s="1"/>
      <c r="AW3572" s="1"/>
      <c r="AX3572" s="1"/>
      <c r="AY3572" s="24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20"/>
      <c r="BQ3572" s="41"/>
      <c r="BR3572" s="41"/>
      <c r="BS3572" s="41"/>
      <c r="BT3572" s="41"/>
      <c r="BU3572" s="41"/>
      <c r="BV3572" s="41"/>
      <c r="BW3572" s="41"/>
      <c r="BX3572" s="41"/>
      <c r="BY3572" s="26"/>
      <c r="BZ3572" s="26"/>
      <c r="CA3572" s="26"/>
      <c r="CB3572" s="26"/>
      <c r="CC3572" s="26"/>
      <c r="CD3572" s="26"/>
      <c r="CE3572" s="26"/>
      <c r="CF3572" s="26"/>
      <c r="CG3572" s="26"/>
      <c r="CH3572" s="26"/>
      <c r="CI3572" s="26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</row>
    <row r="3573" spans="1:99" x14ac:dyDescent="0.15">
      <c r="A3573" s="1"/>
      <c r="B3573" s="1"/>
      <c r="AM3573" s="1"/>
      <c r="AW3573" s="1"/>
      <c r="AX3573" s="1"/>
      <c r="AY3573" s="24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20"/>
      <c r="BQ3573" s="41"/>
      <c r="BR3573" s="41"/>
      <c r="BS3573" s="41"/>
      <c r="BT3573" s="41"/>
      <c r="BU3573" s="41"/>
      <c r="BV3573" s="41"/>
      <c r="BW3573" s="41"/>
      <c r="BX3573" s="41"/>
      <c r="BY3573" s="26"/>
      <c r="BZ3573" s="26"/>
      <c r="CA3573" s="26"/>
      <c r="CB3573" s="26"/>
      <c r="CC3573" s="26"/>
      <c r="CD3573" s="26"/>
      <c r="CE3573" s="26"/>
      <c r="CF3573" s="26"/>
      <c r="CG3573" s="26"/>
      <c r="CH3573" s="26"/>
      <c r="CI3573" s="26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</row>
    <row r="3574" spans="1:99" x14ac:dyDescent="0.15">
      <c r="A3574" s="1"/>
      <c r="B3574" s="1"/>
      <c r="AM3574" s="1"/>
      <c r="AW3574" s="1"/>
      <c r="AX3574" s="1"/>
      <c r="AY3574" s="24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20"/>
      <c r="BQ3574" s="41"/>
      <c r="BR3574" s="41"/>
      <c r="BS3574" s="41"/>
      <c r="BT3574" s="41"/>
      <c r="BU3574" s="41"/>
      <c r="BV3574" s="41"/>
      <c r="BW3574" s="41"/>
      <c r="BX3574" s="41"/>
      <c r="BY3574" s="26"/>
      <c r="BZ3574" s="26"/>
      <c r="CA3574" s="26"/>
      <c r="CB3574" s="26"/>
      <c r="CC3574" s="26"/>
      <c r="CD3574" s="26"/>
      <c r="CE3574" s="26"/>
      <c r="CF3574" s="26"/>
      <c r="CG3574" s="26"/>
      <c r="CH3574" s="26"/>
      <c r="CI3574" s="26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</row>
    <row r="3575" spans="1:99" x14ac:dyDescent="0.15">
      <c r="A3575" s="1"/>
      <c r="B3575" s="1"/>
      <c r="AM3575" s="1"/>
      <c r="AW3575" s="1"/>
      <c r="AX3575" s="1"/>
      <c r="AY3575" s="24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20"/>
      <c r="BQ3575" s="41"/>
      <c r="BR3575" s="41"/>
      <c r="BS3575" s="41"/>
      <c r="BT3575" s="41"/>
      <c r="BU3575" s="41"/>
      <c r="BV3575" s="41"/>
      <c r="BW3575" s="41"/>
      <c r="BX3575" s="41"/>
      <c r="BY3575" s="26"/>
      <c r="BZ3575" s="26"/>
      <c r="CA3575" s="26"/>
      <c r="CB3575" s="26"/>
      <c r="CC3575" s="26"/>
      <c r="CD3575" s="26"/>
      <c r="CE3575" s="26"/>
      <c r="CF3575" s="26"/>
      <c r="CG3575" s="26"/>
      <c r="CH3575" s="26"/>
      <c r="CI3575" s="26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</row>
    <row r="3576" spans="1:99" x14ac:dyDescent="0.15">
      <c r="A3576" s="1"/>
      <c r="B3576" s="1"/>
      <c r="AM3576" s="1"/>
      <c r="AW3576" s="1"/>
      <c r="AX3576" s="1"/>
      <c r="AY3576" s="24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20"/>
      <c r="BQ3576" s="41"/>
      <c r="BR3576" s="41"/>
      <c r="BS3576" s="41"/>
      <c r="BT3576" s="41"/>
      <c r="BU3576" s="41"/>
      <c r="BV3576" s="41"/>
      <c r="BW3576" s="41"/>
      <c r="BX3576" s="41"/>
      <c r="BY3576" s="26"/>
      <c r="BZ3576" s="26"/>
      <c r="CA3576" s="26"/>
      <c r="CB3576" s="26"/>
      <c r="CC3576" s="26"/>
      <c r="CD3576" s="26"/>
      <c r="CE3576" s="26"/>
      <c r="CF3576" s="26"/>
      <c r="CG3576" s="26"/>
      <c r="CH3576" s="26"/>
      <c r="CI3576" s="26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</row>
    <row r="3577" spans="1:99" x14ac:dyDescent="0.15">
      <c r="A3577" s="1"/>
      <c r="B3577" s="1"/>
      <c r="AM3577" s="1"/>
      <c r="AW3577" s="1"/>
      <c r="AX3577" s="1"/>
      <c r="AY3577" s="24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20"/>
      <c r="BQ3577" s="41"/>
      <c r="BR3577" s="41"/>
      <c r="BS3577" s="41"/>
      <c r="BT3577" s="41"/>
      <c r="BU3577" s="41"/>
      <c r="BV3577" s="41"/>
      <c r="BW3577" s="41"/>
      <c r="BX3577" s="41"/>
      <c r="BY3577" s="26"/>
      <c r="BZ3577" s="26"/>
      <c r="CA3577" s="26"/>
      <c r="CB3577" s="26"/>
      <c r="CC3577" s="26"/>
      <c r="CD3577" s="26"/>
      <c r="CE3577" s="26"/>
      <c r="CF3577" s="26"/>
      <c r="CG3577" s="26"/>
      <c r="CH3577" s="26"/>
      <c r="CI3577" s="26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</row>
    <row r="3578" spans="1:99" x14ac:dyDescent="0.15">
      <c r="A3578" s="1"/>
      <c r="B3578" s="1"/>
      <c r="AM3578" s="1"/>
      <c r="AW3578" s="1"/>
      <c r="AX3578" s="1"/>
      <c r="AY3578" s="24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20"/>
      <c r="BQ3578" s="41"/>
      <c r="BR3578" s="41"/>
      <c r="BS3578" s="41"/>
      <c r="BT3578" s="41"/>
      <c r="BU3578" s="41"/>
      <c r="BV3578" s="41"/>
      <c r="BW3578" s="41"/>
      <c r="BX3578" s="41"/>
      <c r="BY3578" s="26"/>
      <c r="BZ3578" s="26"/>
      <c r="CA3578" s="26"/>
      <c r="CB3578" s="26"/>
      <c r="CC3578" s="26"/>
      <c r="CD3578" s="26"/>
      <c r="CE3578" s="26"/>
      <c r="CF3578" s="26"/>
      <c r="CG3578" s="26"/>
      <c r="CH3578" s="26"/>
      <c r="CI3578" s="26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</row>
    <row r="3579" spans="1:99" x14ac:dyDescent="0.15">
      <c r="A3579" s="1"/>
      <c r="B3579" s="1"/>
      <c r="AM3579" s="1"/>
      <c r="AW3579" s="1"/>
      <c r="AX3579" s="1"/>
      <c r="AY3579" s="24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20"/>
      <c r="BQ3579" s="41"/>
      <c r="BR3579" s="41"/>
      <c r="BS3579" s="41"/>
      <c r="BT3579" s="41"/>
      <c r="BU3579" s="41"/>
      <c r="BV3579" s="41"/>
      <c r="BW3579" s="41"/>
      <c r="BX3579" s="41"/>
      <c r="BY3579" s="26"/>
      <c r="BZ3579" s="26"/>
      <c r="CA3579" s="26"/>
      <c r="CB3579" s="26"/>
      <c r="CC3579" s="26"/>
      <c r="CD3579" s="26"/>
      <c r="CE3579" s="26"/>
      <c r="CF3579" s="26"/>
      <c r="CG3579" s="26"/>
      <c r="CH3579" s="26"/>
      <c r="CI3579" s="26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</row>
    <row r="3580" spans="1:99" x14ac:dyDescent="0.15">
      <c r="A3580" s="1"/>
      <c r="B3580" s="1"/>
      <c r="AM3580" s="1"/>
      <c r="AW3580" s="1"/>
      <c r="AX3580" s="1"/>
      <c r="AY3580" s="24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20"/>
      <c r="BQ3580" s="41"/>
      <c r="BR3580" s="41"/>
      <c r="BS3580" s="41"/>
      <c r="BT3580" s="41"/>
      <c r="BU3580" s="41"/>
      <c r="BV3580" s="41"/>
      <c r="BW3580" s="41"/>
      <c r="BX3580" s="41"/>
      <c r="BY3580" s="26"/>
      <c r="BZ3580" s="26"/>
      <c r="CA3580" s="26"/>
      <c r="CB3580" s="26"/>
      <c r="CC3580" s="26"/>
      <c r="CD3580" s="26"/>
      <c r="CE3580" s="26"/>
      <c r="CF3580" s="26"/>
      <c r="CG3580" s="26"/>
      <c r="CH3580" s="26"/>
      <c r="CI3580" s="26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</row>
    <row r="3581" spans="1:99" x14ac:dyDescent="0.15">
      <c r="A3581" s="1"/>
      <c r="B3581" s="1"/>
      <c r="AM3581" s="1"/>
      <c r="AW3581" s="1"/>
      <c r="AX3581" s="1"/>
      <c r="AY3581" s="24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20"/>
      <c r="BQ3581" s="41"/>
      <c r="BR3581" s="41"/>
      <c r="BS3581" s="41"/>
      <c r="BT3581" s="41"/>
      <c r="BU3581" s="41"/>
      <c r="BV3581" s="41"/>
      <c r="BW3581" s="41"/>
      <c r="BX3581" s="41"/>
      <c r="BY3581" s="26"/>
      <c r="BZ3581" s="26"/>
      <c r="CA3581" s="26"/>
      <c r="CB3581" s="26"/>
      <c r="CC3581" s="26"/>
      <c r="CD3581" s="26"/>
      <c r="CE3581" s="26"/>
      <c r="CF3581" s="26"/>
      <c r="CG3581" s="26"/>
      <c r="CH3581" s="26"/>
      <c r="CI3581" s="26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</row>
    <row r="3582" spans="1:99" x14ac:dyDescent="0.15">
      <c r="A3582" s="1"/>
      <c r="B3582" s="1"/>
      <c r="AM3582" s="1"/>
      <c r="AW3582" s="1"/>
      <c r="AX3582" s="1"/>
      <c r="AY3582" s="24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20"/>
      <c r="BQ3582" s="41"/>
      <c r="BR3582" s="41"/>
      <c r="BS3582" s="41"/>
      <c r="BT3582" s="41"/>
      <c r="BU3582" s="41"/>
      <c r="BV3582" s="41"/>
      <c r="BW3582" s="41"/>
      <c r="BX3582" s="41"/>
      <c r="BY3582" s="26"/>
      <c r="BZ3582" s="26"/>
      <c r="CA3582" s="26"/>
      <c r="CB3582" s="26"/>
      <c r="CC3582" s="26"/>
      <c r="CD3582" s="26"/>
      <c r="CE3582" s="26"/>
      <c r="CF3582" s="26"/>
      <c r="CG3582" s="26"/>
      <c r="CH3582" s="26"/>
      <c r="CI3582" s="26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</row>
    <row r="3583" spans="1:99" x14ac:dyDescent="0.15">
      <c r="A3583" s="1"/>
      <c r="B3583" s="1"/>
      <c r="AM3583" s="1"/>
      <c r="AW3583" s="1"/>
      <c r="AX3583" s="1"/>
      <c r="AY3583" s="24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20"/>
      <c r="BQ3583" s="41"/>
      <c r="BR3583" s="41"/>
      <c r="BS3583" s="41"/>
      <c r="BT3583" s="41"/>
      <c r="BU3583" s="41"/>
      <c r="BV3583" s="41"/>
      <c r="BW3583" s="41"/>
      <c r="BX3583" s="41"/>
      <c r="BY3583" s="26"/>
      <c r="BZ3583" s="26"/>
      <c r="CA3583" s="26"/>
      <c r="CB3583" s="26"/>
      <c r="CC3583" s="26"/>
      <c r="CD3583" s="26"/>
      <c r="CE3583" s="26"/>
      <c r="CF3583" s="26"/>
      <c r="CG3583" s="26"/>
      <c r="CH3583" s="26"/>
      <c r="CI3583" s="26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</row>
    <row r="3584" spans="1:99" x14ac:dyDescent="0.15">
      <c r="A3584" s="1"/>
      <c r="B3584" s="1"/>
      <c r="AM3584" s="1"/>
      <c r="AW3584" s="1"/>
      <c r="AX3584" s="1"/>
      <c r="AY3584" s="24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20"/>
      <c r="BQ3584" s="41"/>
      <c r="BR3584" s="41"/>
      <c r="BS3584" s="41"/>
      <c r="BT3584" s="41"/>
      <c r="BU3584" s="41"/>
      <c r="BV3584" s="41"/>
      <c r="BW3584" s="41"/>
      <c r="BX3584" s="41"/>
      <c r="BY3584" s="26"/>
      <c r="BZ3584" s="26"/>
      <c r="CA3584" s="26"/>
      <c r="CB3584" s="26"/>
      <c r="CC3584" s="26"/>
      <c r="CD3584" s="26"/>
      <c r="CE3584" s="26"/>
      <c r="CF3584" s="26"/>
      <c r="CG3584" s="26"/>
      <c r="CH3584" s="26"/>
      <c r="CI3584" s="26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</row>
    <row r="3585" spans="1:99" x14ac:dyDescent="0.15">
      <c r="A3585" s="1"/>
      <c r="B3585" s="1"/>
      <c r="AM3585" s="1"/>
      <c r="AW3585" s="1"/>
      <c r="AX3585" s="1"/>
      <c r="AY3585" s="24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20"/>
      <c r="BQ3585" s="41"/>
      <c r="BR3585" s="41"/>
      <c r="BS3585" s="41"/>
      <c r="BT3585" s="41"/>
      <c r="BU3585" s="41"/>
      <c r="BV3585" s="41"/>
      <c r="BW3585" s="41"/>
      <c r="BX3585" s="41"/>
      <c r="BY3585" s="26"/>
      <c r="BZ3585" s="26"/>
      <c r="CA3585" s="26"/>
      <c r="CB3585" s="26"/>
      <c r="CC3585" s="26"/>
      <c r="CD3585" s="26"/>
      <c r="CE3585" s="26"/>
      <c r="CF3585" s="26"/>
      <c r="CG3585" s="26"/>
      <c r="CH3585" s="26"/>
      <c r="CI3585" s="26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</row>
    <row r="3586" spans="1:99" x14ac:dyDescent="0.15">
      <c r="A3586" s="1"/>
      <c r="B3586" s="1"/>
      <c r="AM3586" s="1"/>
      <c r="AW3586" s="1"/>
      <c r="AX3586" s="1"/>
      <c r="AY3586" s="24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20"/>
      <c r="BQ3586" s="41"/>
      <c r="BR3586" s="41"/>
      <c r="BS3586" s="41"/>
      <c r="BT3586" s="41"/>
      <c r="BU3586" s="41"/>
      <c r="BV3586" s="41"/>
      <c r="BW3586" s="41"/>
      <c r="BX3586" s="41"/>
      <c r="BY3586" s="26"/>
      <c r="BZ3586" s="26"/>
      <c r="CA3586" s="26"/>
      <c r="CB3586" s="26"/>
      <c r="CC3586" s="26"/>
      <c r="CD3586" s="26"/>
      <c r="CE3586" s="26"/>
      <c r="CF3586" s="26"/>
      <c r="CG3586" s="26"/>
      <c r="CH3586" s="26"/>
      <c r="CI3586" s="26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</row>
    <row r="3587" spans="1:99" x14ac:dyDescent="0.15">
      <c r="A3587" s="1"/>
      <c r="B3587" s="1"/>
      <c r="AM3587" s="1"/>
      <c r="AW3587" s="1"/>
      <c r="AX3587" s="1"/>
      <c r="AY3587" s="24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20"/>
      <c r="BQ3587" s="41"/>
      <c r="BR3587" s="41"/>
      <c r="BS3587" s="41"/>
      <c r="BT3587" s="41"/>
      <c r="BU3587" s="41"/>
      <c r="BV3587" s="41"/>
      <c r="BW3587" s="41"/>
      <c r="BX3587" s="41"/>
      <c r="BY3587" s="26"/>
      <c r="BZ3587" s="26"/>
      <c r="CA3587" s="26"/>
      <c r="CB3587" s="26"/>
      <c r="CC3587" s="26"/>
      <c r="CD3587" s="26"/>
      <c r="CE3587" s="26"/>
      <c r="CF3587" s="26"/>
      <c r="CG3587" s="26"/>
      <c r="CH3587" s="26"/>
      <c r="CI3587" s="26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</row>
    <row r="3588" spans="1:99" x14ac:dyDescent="0.15">
      <c r="A3588" s="1"/>
      <c r="B3588" s="1"/>
      <c r="AM3588" s="1"/>
      <c r="AW3588" s="1"/>
      <c r="AX3588" s="1"/>
      <c r="AY3588" s="24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20"/>
      <c r="BQ3588" s="41"/>
      <c r="BR3588" s="41"/>
      <c r="BS3588" s="41"/>
      <c r="BT3588" s="41"/>
      <c r="BU3588" s="41"/>
      <c r="BV3588" s="41"/>
      <c r="BW3588" s="41"/>
      <c r="BX3588" s="41"/>
      <c r="BY3588" s="26"/>
      <c r="BZ3588" s="26"/>
      <c r="CA3588" s="26"/>
      <c r="CB3588" s="26"/>
      <c r="CC3588" s="26"/>
      <c r="CD3588" s="26"/>
      <c r="CE3588" s="26"/>
      <c r="CF3588" s="26"/>
      <c r="CG3588" s="26"/>
      <c r="CH3588" s="26"/>
      <c r="CI3588" s="26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</row>
    <row r="3589" spans="1:99" x14ac:dyDescent="0.15">
      <c r="A3589" s="1"/>
      <c r="B3589" s="1"/>
      <c r="AM3589" s="1"/>
      <c r="AW3589" s="1"/>
      <c r="AX3589" s="1"/>
      <c r="AY3589" s="24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20"/>
      <c r="BQ3589" s="41"/>
      <c r="BR3589" s="41"/>
      <c r="BS3589" s="41"/>
      <c r="BT3589" s="41"/>
      <c r="BU3589" s="41"/>
      <c r="BV3589" s="41"/>
      <c r="BW3589" s="41"/>
      <c r="BX3589" s="41"/>
      <c r="BY3589" s="26"/>
      <c r="BZ3589" s="26"/>
      <c r="CA3589" s="26"/>
      <c r="CB3589" s="26"/>
      <c r="CC3589" s="26"/>
      <c r="CD3589" s="26"/>
      <c r="CE3589" s="26"/>
      <c r="CF3589" s="26"/>
      <c r="CG3589" s="26"/>
      <c r="CH3589" s="26"/>
      <c r="CI3589" s="26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</row>
    <row r="3590" spans="1:99" x14ac:dyDescent="0.15">
      <c r="A3590" s="1"/>
      <c r="B3590" s="1"/>
      <c r="AM3590" s="1"/>
      <c r="AW3590" s="1"/>
      <c r="AX3590" s="1"/>
      <c r="AY3590" s="24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20"/>
      <c r="BQ3590" s="41"/>
      <c r="BR3590" s="41"/>
      <c r="BS3590" s="41"/>
      <c r="BT3590" s="41"/>
      <c r="BU3590" s="41"/>
      <c r="BV3590" s="41"/>
      <c r="BW3590" s="41"/>
      <c r="BX3590" s="41"/>
      <c r="BY3590" s="26"/>
      <c r="BZ3590" s="26"/>
      <c r="CA3590" s="26"/>
      <c r="CB3590" s="26"/>
      <c r="CC3590" s="26"/>
      <c r="CD3590" s="26"/>
      <c r="CE3590" s="26"/>
      <c r="CF3590" s="26"/>
      <c r="CG3590" s="26"/>
      <c r="CH3590" s="26"/>
      <c r="CI3590" s="26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</row>
    <row r="3591" spans="1:99" x14ac:dyDescent="0.15">
      <c r="A3591" s="1"/>
      <c r="B3591" s="1"/>
      <c r="AM3591" s="1"/>
      <c r="AW3591" s="1"/>
      <c r="AX3591" s="1"/>
      <c r="AY3591" s="24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20"/>
      <c r="BQ3591" s="41"/>
      <c r="BR3591" s="41"/>
      <c r="BS3591" s="41"/>
      <c r="BT3591" s="41"/>
      <c r="BU3591" s="41"/>
      <c r="BV3591" s="41"/>
      <c r="BW3591" s="41"/>
      <c r="BX3591" s="41"/>
      <c r="BY3591" s="26"/>
      <c r="BZ3591" s="26"/>
      <c r="CA3591" s="26"/>
      <c r="CB3591" s="26"/>
      <c r="CC3591" s="26"/>
      <c r="CD3591" s="26"/>
      <c r="CE3591" s="26"/>
      <c r="CF3591" s="26"/>
      <c r="CG3591" s="26"/>
      <c r="CH3591" s="26"/>
      <c r="CI3591" s="26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</row>
    <row r="3592" spans="1:99" x14ac:dyDescent="0.15">
      <c r="A3592" s="1"/>
      <c r="B3592" s="1"/>
      <c r="AM3592" s="1"/>
      <c r="AW3592" s="1"/>
      <c r="AX3592" s="1"/>
      <c r="AY3592" s="24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20"/>
      <c r="BQ3592" s="41"/>
      <c r="BR3592" s="41"/>
      <c r="BS3592" s="41"/>
      <c r="BT3592" s="41"/>
      <c r="BU3592" s="41"/>
      <c r="BV3592" s="41"/>
      <c r="BW3592" s="41"/>
      <c r="BX3592" s="41"/>
      <c r="BY3592" s="26"/>
      <c r="BZ3592" s="26"/>
      <c r="CA3592" s="26"/>
      <c r="CB3592" s="26"/>
      <c r="CC3592" s="26"/>
      <c r="CD3592" s="26"/>
      <c r="CE3592" s="26"/>
      <c r="CF3592" s="26"/>
      <c r="CG3592" s="26"/>
      <c r="CH3592" s="26"/>
      <c r="CI3592" s="26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</row>
    <row r="3593" spans="1:99" x14ac:dyDescent="0.15">
      <c r="A3593" s="1"/>
      <c r="B3593" s="1"/>
      <c r="AM3593" s="1"/>
      <c r="AW3593" s="1"/>
      <c r="AX3593" s="1"/>
      <c r="AY3593" s="24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20"/>
      <c r="BQ3593" s="41"/>
      <c r="BR3593" s="41"/>
      <c r="BS3593" s="41"/>
      <c r="BT3593" s="41"/>
      <c r="BU3593" s="41"/>
      <c r="BV3593" s="41"/>
      <c r="BW3593" s="41"/>
      <c r="BX3593" s="41"/>
      <c r="BY3593" s="26"/>
      <c r="BZ3593" s="26"/>
      <c r="CA3593" s="26"/>
      <c r="CB3593" s="26"/>
      <c r="CC3593" s="26"/>
      <c r="CD3593" s="26"/>
      <c r="CE3593" s="26"/>
      <c r="CF3593" s="26"/>
      <c r="CG3593" s="26"/>
      <c r="CH3593" s="26"/>
      <c r="CI3593" s="26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</row>
    <row r="3594" spans="1:99" x14ac:dyDescent="0.15">
      <c r="A3594" s="1"/>
      <c r="B3594" s="1"/>
      <c r="AM3594" s="1"/>
      <c r="AW3594" s="1"/>
      <c r="AX3594" s="1"/>
      <c r="AY3594" s="24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20"/>
      <c r="BQ3594" s="41"/>
      <c r="BR3594" s="41"/>
      <c r="BS3594" s="41"/>
      <c r="BT3594" s="41"/>
      <c r="BU3594" s="41"/>
      <c r="BV3594" s="41"/>
      <c r="BW3594" s="41"/>
      <c r="BX3594" s="41"/>
      <c r="BY3594" s="26"/>
      <c r="BZ3594" s="26"/>
      <c r="CA3594" s="26"/>
      <c r="CB3594" s="26"/>
      <c r="CC3594" s="26"/>
      <c r="CD3594" s="26"/>
      <c r="CE3594" s="26"/>
      <c r="CF3594" s="26"/>
      <c r="CG3594" s="26"/>
      <c r="CH3594" s="26"/>
      <c r="CI3594" s="26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</row>
    <row r="3595" spans="1:99" x14ac:dyDescent="0.15">
      <c r="A3595" s="1"/>
      <c r="B3595" s="1"/>
      <c r="AM3595" s="1"/>
      <c r="AW3595" s="1"/>
      <c r="AX3595" s="1"/>
      <c r="AY3595" s="24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20"/>
      <c r="BQ3595" s="41"/>
      <c r="BR3595" s="41"/>
      <c r="BS3595" s="41"/>
      <c r="BT3595" s="41"/>
      <c r="BU3595" s="41"/>
      <c r="BV3595" s="41"/>
      <c r="BW3595" s="41"/>
      <c r="BX3595" s="41"/>
      <c r="BY3595" s="26"/>
      <c r="BZ3595" s="26"/>
      <c r="CA3595" s="26"/>
      <c r="CB3595" s="26"/>
      <c r="CC3595" s="26"/>
      <c r="CD3595" s="26"/>
      <c r="CE3595" s="26"/>
      <c r="CF3595" s="26"/>
      <c r="CG3595" s="26"/>
      <c r="CH3595" s="26"/>
      <c r="CI3595" s="26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</row>
    <row r="3596" spans="1:99" x14ac:dyDescent="0.15">
      <c r="A3596" s="1"/>
      <c r="B3596" s="1"/>
      <c r="AM3596" s="1"/>
      <c r="AW3596" s="1"/>
      <c r="AX3596" s="1"/>
      <c r="AY3596" s="24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20"/>
      <c r="BQ3596" s="41"/>
      <c r="BR3596" s="41"/>
      <c r="BS3596" s="41"/>
      <c r="BT3596" s="41"/>
      <c r="BU3596" s="41"/>
      <c r="BV3596" s="41"/>
      <c r="BW3596" s="41"/>
      <c r="BX3596" s="41"/>
      <c r="BY3596" s="26"/>
      <c r="BZ3596" s="26"/>
      <c r="CA3596" s="26"/>
      <c r="CB3596" s="26"/>
      <c r="CC3596" s="26"/>
      <c r="CD3596" s="26"/>
      <c r="CE3596" s="26"/>
      <c r="CF3596" s="26"/>
      <c r="CG3596" s="26"/>
      <c r="CH3596" s="26"/>
      <c r="CI3596" s="26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</row>
    <row r="3597" spans="1:99" x14ac:dyDescent="0.15">
      <c r="A3597" s="1"/>
      <c r="B3597" s="1"/>
      <c r="AM3597" s="1"/>
      <c r="AW3597" s="1"/>
      <c r="AX3597" s="1"/>
      <c r="AY3597" s="24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20"/>
      <c r="BQ3597" s="41"/>
      <c r="BR3597" s="41"/>
      <c r="BS3597" s="41"/>
      <c r="BT3597" s="41"/>
      <c r="BU3597" s="41"/>
      <c r="BV3597" s="41"/>
      <c r="BW3597" s="41"/>
      <c r="BX3597" s="41"/>
      <c r="BY3597" s="26"/>
      <c r="BZ3597" s="26"/>
      <c r="CA3597" s="26"/>
      <c r="CB3597" s="26"/>
      <c r="CC3597" s="26"/>
      <c r="CD3597" s="26"/>
      <c r="CE3597" s="26"/>
      <c r="CF3597" s="26"/>
      <c r="CG3597" s="26"/>
      <c r="CH3597" s="26"/>
      <c r="CI3597" s="26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</row>
    <row r="3598" spans="1:99" x14ac:dyDescent="0.15">
      <c r="A3598" s="1"/>
      <c r="B3598" s="1"/>
      <c r="AM3598" s="1"/>
      <c r="AW3598" s="1"/>
      <c r="AX3598" s="1"/>
      <c r="AY3598" s="24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20"/>
      <c r="BQ3598" s="41"/>
      <c r="BR3598" s="41"/>
      <c r="BS3598" s="41"/>
      <c r="BT3598" s="41"/>
      <c r="BU3598" s="41"/>
      <c r="BV3598" s="41"/>
      <c r="BW3598" s="41"/>
      <c r="BX3598" s="41"/>
      <c r="BY3598" s="26"/>
      <c r="BZ3598" s="26"/>
      <c r="CA3598" s="26"/>
      <c r="CB3598" s="26"/>
      <c r="CC3598" s="26"/>
      <c r="CD3598" s="26"/>
      <c r="CE3598" s="26"/>
      <c r="CF3598" s="26"/>
      <c r="CG3598" s="26"/>
      <c r="CH3598" s="26"/>
      <c r="CI3598" s="26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</row>
    <row r="3599" spans="1:99" x14ac:dyDescent="0.15">
      <c r="A3599" s="1"/>
      <c r="B3599" s="1"/>
      <c r="AM3599" s="1"/>
      <c r="AW3599" s="1"/>
      <c r="AX3599" s="1"/>
      <c r="AY3599" s="24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20"/>
      <c r="BQ3599" s="41"/>
      <c r="BR3599" s="41"/>
      <c r="BS3599" s="41"/>
      <c r="BT3599" s="41"/>
      <c r="BU3599" s="41"/>
      <c r="BV3599" s="41"/>
      <c r="BW3599" s="41"/>
      <c r="BX3599" s="41"/>
      <c r="BY3599" s="26"/>
      <c r="BZ3599" s="26"/>
      <c r="CA3599" s="26"/>
      <c r="CB3599" s="26"/>
      <c r="CC3599" s="26"/>
      <c r="CD3599" s="26"/>
      <c r="CE3599" s="26"/>
      <c r="CF3599" s="26"/>
      <c r="CG3599" s="26"/>
      <c r="CH3599" s="26"/>
      <c r="CI3599" s="26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</row>
    <row r="3600" spans="1:99" x14ac:dyDescent="0.15">
      <c r="A3600" s="1"/>
      <c r="B3600" s="1"/>
      <c r="AM3600" s="1"/>
      <c r="AW3600" s="1"/>
      <c r="AX3600" s="1"/>
      <c r="AY3600" s="24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20"/>
      <c r="BQ3600" s="41"/>
      <c r="BR3600" s="41"/>
      <c r="BS3600" s="41"/>
      <c r="BT3600" s="41"/>
      <c r="BU3600" s="41"/>
      <c r="BV3600" s="41"/>
      <c r="BW3600" s="41"/>
      <c r="BX3600" s="41"/>
      <c r="BY3600" s="26"/>
      <c r="BZ3600" s="26"/>
      <c r="CA3600" s="26"/>
      <c r="CB3600" s="26"/>
      <c r="CC3600" s="26"/>
      <c r="CD3600" s="26"/>
      <c r="CE3600" s="26"/>
      <c r="CF3600" s="26"/>
      <c r="CG3600" s="26"/>
      <c r="CH3600" s="26"/>
      <c r="CI3600" s="26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</row>
    <row r="3601" spans="1:99" x14ac:dyDescent="0.15">
      <c r="A3601" s="1"/>
      <c r="B3601" s="1"/>
      <c r="AM3601" s="1"/>
      <c r="AW3601" s="1"/>
      <c r="AX3601" s="1"/>
      <c r="AY3601" s="24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20"/>
      <c r="BQ3601" s="41"/>
      <c r="BR3601" s="41"/>
      <c r="BS3601" s="41"/>
      <c r="BT3601" s="41"/>
      <c r="BU3601" s="41"/>
      <c r="BV3601" s="41"/>
      <c r="BW3601" s="41"/>
      <c r="BX3601" s="41"/>
      <c r="BY3601" s="26"/>
      <c r="BZ3601" s="26"/>
      <c r="CA3601" s="26"/>
      <c r="CB3601" s="26"/>
      <c r="CC3601" s="26"/>
      <c r="CD3601" s="26"/>
      <c r="CE3601" s="26"/>
      <c r="CF3601" s="26"/>
      <c r="CG3601" s="26"/>
      <c r="CH3601" s="26"/>
      <c r="CI3601" s="26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</row>
    <row r="3602" spans="1:99" x14ac:dyDescent="0.15">
      <c r="A3602" s="1"/>
      <c r="B3602" s="1"/>
      <c r="AM3602" s="1"/>
      <c r="AW3602" s="1"/>
      <c r="AX3602" s="1"/>
      <c r="AY3602" s="24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20"/>
      <c r="BQ3602" s="41"/>
      <c r="BR3602" s="41"/>
      <c r="BS3602" s="41"/>
      <c r="BT3602" s="41"/>
      <c r="BU3602" s="41"/>
      <c r="BV3602" s="41"/>
      <c r="BW3602" s="41"/>
      <c r="BX3602" s="41"/>
      <c r="BY3602" s="26"/>
      <c r="BZ3602" s="26"/>
      <c r="CA3602" s="26"/>
      <c r="CB3602" s="26"/>
      <c r="CC3602" s="26"/>
      <c r="CD3602" s="26"/>
      <c r="CE3602" s="26"/>
      <c r="CF3602" s="26"/>
      <c r="CG3602" s="26"/>
      <c r="CH3602" s="26"/>
      <c r="CI3602" s="26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</row>
    <row r="3603" spans="1:99" x14ac:dyDescent="0.15">
      <c r="A3603" s="1"/>
      <c r="B3603" s="1"/>
      <c r="AM3603" s="1"/>
      <c r="AW3603" s="1"/>
      <c r="AX3603" s="1"/>
      <c r="AY3603" s="24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20"/>
      <c r="BQ3603" s="41"/>
      <c r="BR3603" s="41"/>
      <c r="BS3603" s="41"/>
      <c r="BT3603" s="41"/>
      <c r="BU3603" s="41"/>
      <c r="BV3603" s="41"/>
      <c r="BW3603" s="41"/>
      <c r="BX3603" s="41"/>
      <c r="BY3603" s="26"/>
      <c r="BZ3603" s="26"/>
      <c r="CA3603" s="26"/>
      <c r="CB3603" s="26"/>
      <c r="CC3603" s="26"/>
      <c r="CD3603" s="26"/>
      <c r="CE3603" s="26"/>
      <c r="CF3603" s="26"/>
      <c r="CG3603" s="26"/>
      <c r="CH3603" s="26"/>
      <c r="CI3603" s="26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</row>
    <row r="3604" spans="1:99" x14ac:dyDescent="0.15">
      <c r="A3604" s="1"/>
      <c r="B3604" s="1"/>
      <c r="AM3604" s="1"/>
      <c r="AW3604" s="1"/>
      <c r="AX3604" s="1"/>
      <c r="AY3604" s="24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20"/>
      <c r="BQ3604" s="41"/>
      <c r="BR3604" s="41"/>
      <c r="BS3604" s="41"/>
      <c r="BT3604" s="41"/>
      <c r="BU3604" s="41"/>
      <c r="BV3604" s="41"/>
      <c r="BW3604" s="41"/>
      <c r="BX3604" s="41"/>
      <c r="BY3604" s="26"/>
      <c r="BZ3604" s="26"/>
      <c r="CA3604" s="26"/>
      <c r="CB3604" s="26"/>
      <c r="CC3604" s="26"/>
      <c r="CD3604" s="26"/>
      <c r="CE3604" s="26"/>
      <c r="CF3604" s="26"/>
      <c r="CG3604" s="26"/>
      <c r="CH3604" s="26"/>
      <c r="CI3604" s="26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</row>
    <row r="3605" spans="1:99" x14ac:dyDescent="0.15">
      <c r="A3605" s="1"/>
      <c r="B3605" s="1"/>
      <c r="AM3605" s="1"/>
      <c r="AW3605" s="1"/>
      <c r="AX3605" s="1"/>
      <c r="AY3605" s="24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20"/>
      <c r="BQ3605" s="41"/>
      <c r="BR3605" s="41"/>
      <c r="BS3605" s="41"/>
      <c r="BT3605" s="41"/>
      <c r="BU3605" s="41"/>
      <c r="BV3605" s="41"/>
      <c r="BW3605" s="41"/>
      <c r="BX3605" s="41"/>
      <c r="BY3605" s="26"/>
      <c r="BZ3605" s="26"/>
      <c r="CA3605" s="26"/>
      <c r="CB3605" s="26"/>
      <c r="CC3605" s="26"/>
      <c r="CD3605" s="26"/>
      <c r="CE3605" s="26"/>
      <c r="CF3605" s="26"/>
      <c r="CG3605" s="26"/>
      <c r="CH3605" s="26"/>
      <c r="CI3605" s="26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</row>
    <row r="3606" spans="1:99" x14ac:dyDescent="0.15">
      <c r="A3606" s="1"/>
      <c r="B3606" s="1"/>
      <c r="AM3606" s="1"/>
      <c r="AW3606" s="1"/>
      <c r="AX3606" s="1"/>
      <c r="AY3606" s="24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20"/>
      <c r="BQ3606" s="41"/>
      <c r="BR3606" s="41"/>
      <c r="BS3606" s="41"/>
      <c r="BT3606" s="41"/>
      <c r="BU3606" s="41"/>
      <c r="BV3606" s="41"/>
      <c r="BW3606" s="41"/>
      <c r="BX3606" s="41"/>
      <c r="BY3606" s="26"/>
      <c r="BZ3606" s="26"/>
      <c r="CA3606" s="26"/>
      <c r="CB3606" s="26"/>
      <c r="CC3606" s="26"/>
      <c r="CD3606" s="26"/>
      <c r="CE3606" s="26"/>
      <c r="CF3606" s="26"/>
      <c r="CG3606" s="26"/>
      <c r="CH3606" s="26"/>
      <c r="CI3606" s="26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</row>
    <row r="3607" spans="1:99" x14ac:dyDescent="0.15">
      <c r="A3607" s="1"/>
      <c r="B3607" s="1"/>
      <c r="AM3607" s="1"/>
      <c r="AW3607" s="1"/>
      <c r="AX3607" s="1"/>
      <c r="AY3607" s="24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20"/>
      <c r="BQ3607" s="41"/>
      <c r="BR3607" s="41"/>
      <c r="BS3607" s="41"/>
      <c r="BT3607" s="41"/>
      <c r="BU3607" s="41"/>
      <c r="BV3607" s="41"/>
      <c r="BW3607" s="41"/>
      <c r="BX3607" s="41"/>
      <c r="BY3607" s="26"/>
      <c r="BZ3607" s="26"/>
      <c r="CA3607" s="26"/>
      <c r="CB3607" s="26"/>
      <c r="CC3607" s="26"/>
      <c r="CD3607" s="26"/>
      <c r="CE3607" s="26"/>
      <c r="CF3607" s="26"/>
      <c r="CG3607" s="26"/>
      <c r="CH3607" s="26"/>
      <c r="CI3607" s="26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</row>
    <row r="3608" spans="1:99" x14ac:dyDescent="0.15">
      <c r="A3608" s="1"/>
      <c r="B3608" s="1"/>
      <c r="AM3608" s="1"/>
      <c r="AW3608" s="1"/>
      <c r="AX3608" s="1"/>
      <c r="AY3608" s="24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20"/>
      <c r="BQ3608" s="41"/>
      <c r="BR3608" s="41"/>
      <c r="BS3608" s="41"/>
      <c r="BT3608" s="41"/>
      <c r="BU3608" s="41"/>
      <c r="BV3608" s="41"/>
      <c r="BW3608" s="41"/>
      <c r="BX3608" s="41"/>
      <c r="BY3608" s="26"/>
      <c r="BZ3608" s="26"/>
      <c r="CA3608" s="26"/>
      <c r="CB3608" s="26"/>
      <c r="CC3608" s="26"/>
      <c r="CD3608" s="26"/>
      <c r="CE3608" s="26"/>
      <c r="CF3608" s="26"/>
      <c r="CG3608" s="26"/>
      <c r="CH3608" s="26"/>
      <c r="CI3608" s="26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</row>
    <row r="3609" spans="1:99" x14ac:dyDescent="0.15">
      <c r="A3609" s="1"/>
      <c r="B3609" s="1"/>
      <c r="AM3609" s="1"/>
      <c r="AW3609" s="1"/>
      <c r="AX3609" s="1"/>
      <c r="AY3609" s="24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20"/>
      <c r="BQ3609" s="41"/>
      <c r="BR3609" s="41"/>
      <c r="BS3609" s="41"/>
      <c r="BT3609" s="41"/>
      <c r="BU3609" s="41"/>
      <c r="BV3609" s="41"/>
      <c r="BW3609" s="41"/>
      <c r="BX3609" s="41"/>
      <c r="BY3609" s="26"/>
      <c r="BZ3609" s="26"/>
      <c r="CA3609" s="26"/>
      <c r="CB3609" s="26"/>
      <c r="CC3609" s="26"/>
      <c r="CD3609" s="26"/>
      <c r="CE3609" s="26"/>
      <c r="CF3609" s="26"/>
      <c r="CG3609" s="26"/>
      <c r="CH3609" s="26"/>
      <c r="CI3609" s="26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</row>
    <row r="3610" spans="1:99" x14ac:dyDescent="0.15">
      <c r="A3610" s="1"/>
      <c r="B3610" s="1"/>
      <c r="AM3610" s="1"/>
      <c r="AW3610" s="1"/>
      <c r="AX3610" s="1"/>
      <c r="AY3610" s="24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20"/>
      <c r="BQ3610" s="41"/>
      <c r="BR3610" s="41"/>
      <c r="BS3610" s="41"/>
      <c r="BT3610" s="41"/>
      <c r="BU3610" s="41"/>
      <c r="BV3610" s="41"/>
      <c r="BW3610" s="41"/>
      <c r="BX3610" s="41"/>
      <c r="BY3610" s="26"/>
      <c r="BZ3610" s="26"/>
      <c r="CA3610" s="26"/>
      <c r="CB3610" s="26"/>
      <c r="CC3610" s="26"/>
      <c r="CD3610" s="26"/>
      <c r="CE3610" s="26"/>
      <c r="CF3610" s="26"/>
      <c r="CG3610" s="26"/>
      <c r="CH3610" s="26"/>
      <c r="CI3610" s="26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</row>
    <row r="3611" spans="1:99" x14ac:dyDescent="0.15">
      <c r="A3611" s="1"/>
      <c r="B3611" s="1"/>
      <c r="AM3611" s="1"/>
      <c r="AW3611" s="1"/>
      <c r="AX3611" s="1"/>
      <c r="AY3611" s="24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20"/>
      <c r="BQ3611" s="41"/>
      <c r="BR3611" s="41"/>
      <c r="BS3611" s="41"/>
      <c r="BT3611" s="41"/>
      <c r="BU3611" s="41"/>
      <c r="BV3611" s="41"/>
      <c r="BW3611" s="41"/>
      <c r="BX3611" s="41"/>
      <c r="BY3611" s="26"/>
      <c r="BZ3611" s="26"/>
      <c r="CA3611" s="26"/>
      <c r="CB3611" s="26"/>
      <c r="CC3611" s="26"/>
      <c r="CD3611" s="26"/>
      <c r="CE3611" s="26"/>
      <c r="CF3611" s="26"/>
      <c r="CG3611" s="26"/>
      <c r="CH3611" s="26"/>
      <c r="CI3611" s="26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</row>
    <row r="3612" spans="1:99" x14ac:dyDescent="0.15">
      <c r="A3612" s="1"/>
      <c r="B3612" s="1"/>
      <c r="AM3612" s="1"/>
      <c r="AW3612" s="1"/>
      <c r="AX3612" s="1"/>
      <c r="AY3612" s="24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20"/>
      <c r="BQ3612" s="41"/>
      <c r="BR3612" s="41"/>
      <c r="BS3612" s="41"/>
      <c r="BT3612" s="41"/>
      <c r="BU3612" s="41"/>
      <c r="BV3612" s="41"/>
      <c r="BW3612" s="41"/>
      <c r="BX3612" s="41"/>
      <c r="BY3612" s="26"/>
      <c r="BZ3612" s="26"/>
      <c r="CA3612" s="26"/>
      <c r="CB3612" s="26"/>
      <c r="CC3612" s="26"/>
      <c r="CD3612" s="26"/>
      <c r="CE3612" s="26"/>
      <c r="CF3612" s="26"/>
      <c r="CG3612" s="26"/>
      <c r="CH3612" s="26"/>
      <c r="CI3612" s="26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</row>
    <row r="3613" spans="1:99" x14ac:dyDescent="0.15">
      <c r="A3613" s="1"/>
      <c r="B3613" s="1"/>
      <c r="AM3613" s="1"/>
      <c r="AW3613" s="1"/>
      <c r="AX3613" s="1"/>
      <c r="AY3613" s="24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20"/>
      <c r="BQ3613" s="41"/>
      <c r="BR3613" s="41"/>
      <c r="BS3613" s="41"/>
      <c r="BT3613" s="41"/>
      <c r="BU3613" s="41"/>
      <c r="BV3613" s="41"/>
      <c r="BW3613" s="41"/>
      <c r="BX3613" s="41"/>
      <c r="BY3613" s="26"/>
      <c r="BZ3613" s="26"/>
      <c r="CA3613" s="26"/>
      <c r="CB3613" s="26"/>
      <c r="CC3613" s="26"/>
      <c r="CD3613" s="26"/>
      <c r="CE3613" s="26"/>
      <c r="CF3613" s="26"/>
      <c r="CG3613" s="26"/>
      <c r="CH3613" s="26"/>
      <c r="CI3613" s="26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</row>
    <row r="3614" spans="1:99" x14ac:dyDescent="0.15">
      <c r="A3614" s="1"/>
      <c r="B3614" s="1"/>
      <c r="AM3614" s="1"/>
      <c r="AW3614" s="1"/>
      <c r="AX3614" s="1"/>
      <c r="AY3614" s="24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20"/>
      <c r="BQ3614" s="41"/>
      <c r="BR3614" s="41"/>
      <c r="BS3614" s="41"/>
      <c r="BT3614" s="41"/>
      <c r="BU3614" s="41"/>
      <c r="BV3614" s="41"/>
      <c r="BW3614" s="41"/>
      <c r="BX3614" s="41"/>
      <c r="BY3614" s="26"/>
      <c r="BZ3614" s="26"/>
      <c r="CA3614" s="26"/>
      <c r="CB3614" s="26"/>
      <c r="CC3614" s="26"/>
      <c r="CD3614" s="26"/>
      <c r="CE3614" s="26"/>
      <c r="CF3614" s="26"/>
      <c r="CG3614" s="26"/>
      <c r="CH3614" s="26"/>
      <c r="CI3614" s="26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</row>
    <row r="3615" spans="1:99" x14ac:dyDescent="0.15">
      <c r="A3615" s="1"/>
      <c r="B3615" s="1"/>
      <c r="AM3615" s="1"/>
      <c r="AW3615" s="1"/>
      <c r="AX3615" s="1"/>
      <c r="AY3615" s="24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20"/>
      <c r="BQ3615" s="41"/>
      <c r="BR3615" s="41"/>
      <c r="BS3615" s="41"/>
      <c r="BT3615" s="41"/>
      <c r="BU3615" s="41"/>
      <c r="BV3615" s="41"/>
      <c r="BW3615" s="41"/>
      <c r="BX3615" s="41"/>
      <c r="BY3615" s="26"/>
      <c r="BZ3615" s="26"/>
      <c r="CA3615" s="26"/>
      <c r="CB3615" s="26"/>
      <c r="CC3615" s="26"/>
      <c r="CD3615" s="26"/>
      <c r="CE3615" s="26"/>
      <c r="CF3615" s="26"/>
      <c r="CG3615" s="26"/>
      <c r="CH3615" s="26"/>
      <c r="CI3615" s="26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</row>
    <row r="3616" spans="1:99" x14ac:dyDescent="0.15">
      <c r="A3616" s="1"/>
      <c r="B3616" s="1"/>
      <c r="AM3616" s="1"/>
      <c r="AW3616" s="1"/>
      <c r="AX3616" s="1"/>
      <c r="AY3616" s="24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20"/>
      <c r="BQ3616" s="41"/>
      <c r="BR3616" s="41"/>
      <c r="BS3616" s="41"/>
      <c r="BT3616" s="41"/>
      <c r="BU3616" s="41"/>
      <c r="BV3616" s="41"/>
      <c r="BW3616" s="41"/>
      <c r="BX3616" s="41"/>
      <c r="BY3616" s="26"/>
      <c r="BZ3616" s="26"/>
      <c r="CA3616" s="26"/>
      <c r="CB3616" s="26"/>
      <c r="CC3616" s="26"/>
      <c r="CD3616" s="26"/>
      <c r="CE3616" s="26"/>
      <c r="CF3616" s="26"/>
      <c r="CG3616" s="26"/>
      <c r="CH3616" s="26"/>
      <c r="CI3616" s="26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</row>
    <row r="3617" spans="1:99" x14ac:dyDescent="0.15">
      <c r="A3617" s="1"/>
      <c r="B3617" s="1"/>
      <c r="AM3617" s="1"/>
      <c r="AW3617" s="1"/>
      <c r="AX3617" s="1"/>
      <c r="AY3617" s="24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20"/>
      <c r="BQ3617" s="41"/>
      <c r="BR3617" s="41"/>
      <c r="BS3617" s="41"/>
      <c r="BT3617" s="41"/>
      <c r="BU3617" s="41"/>
      <c r="BV3617" s="41"/>
      <c r="BW3617" s="41"/>
      <c r="BX3617" s="41"/>
      <c r="BY3617" s="26"/>
      <c r="BZ3617" s="26"/>
      <c r="CA3617" s="26"/>
      <c r="CB3617" s="26"/>
      <c r="CC3617" s="26"/>
      <c r="CD3617" s="26"/>
      <c r="CE3617" s="26"/>
      <c r="CF3617" s="26"/>
      <c r="CG3617" s="26"/>
      <c r="CH3617" s="26"/>
      <c r="CI3617" s="26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</row>
    <row r="3618" spans="1:99" x14ac:dyDescent="0.15">
      <c r="A3618" s="1"/>
      <c r="B3618" s="1"/>
      <c r="AM3618" s="1"/>
      <c r="AW3618" s="1"/>
      <c r="AX3618" s="1"/>
      <c r="AY3618" s="24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20"/>
      <c r="BQ3618" s="41"/>
      <c r="BR3618" s="41"/>
      <c r="BS3618" s="41"/>
      <c r="BT3618" s="41"/>
      <c r="BU3618" s="41"/>
      <c r="BV3618" s="41"/>
      <c r="BW3618" s="41"/>
      <c r="BX3618" s="41"/>
      <c r="BY3618" s="26"/>
      <c r="BZ3618" s="26"/>
      <c r="CA3618" s="26"/>
      <c r="CB3618" s="26"/>
      <c r="CC3618" s="26"/>
      <c r="CD3618" s="26"/>
      <c r="CE3618" s="26"/>
      <c r="CF3618" s="26"/>
      <c r="CG3618" s="26"/>
      <c r="CH3618" s="26"/>
      <c r="CI3618" s="26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</row>
    <row r="3619" spans="1:99" x14ac:dyDescent="0.15">
      <c r="A3619" s="1"/>
      <c r="B3619" s="1"/>
      <c r="AM3619" s="1"/>
      <c r="AW3619" s="1"/>
      <c r="AX3619" s="1"/>
      <c r="AY3619" s="24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20"/>
      <c r="BQ3619" s="41"/>
      <c r="BR3619" s="41"/>
      <c r="BS3619" s="41"/>
      <c r="BT3619" s="41"/>
      <c r="BU3619" s="41"/>
      <c r="BV3619" s="41"/>
      <c r="BW3619" s="41"/>
      <c r="BX3619" s="41"/>
      <c r="BY3619" s="26"/>
      <c r="BZ3619" s="26"/>
      <c r="CA3619" s="26"/>
      <c r="CB3619" s="26"/>
      <c r="CC3619" s="26"/>
      <c r="CD3619" s="26"/>
      <c r="CE3619" s="26"/>
      <c r="CF3619" s="26"/>
      <c r="CG3619" s="26"/>
      <c r="CH3619" s="26"/>
      <c r="CI3619" s="26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</row>
    <row r="3620" spans="1:99" x14ac:dyDescent="0.15">
      <c r="A3620" s="1"/>
      <c r="B3620" s="1"/>
      <c r="AM3620" s="1"/>
      <c r="AW3620" s="1"/>
      <c r="AX3620" s="1"/>
      <c r="AY3620" s="24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20"/>
      <c r="BQ3620" s="41"/>
      <c r="BR3620" s="41"/>
      <c r="BS3620" s="41"/>
      <c r="BT3620" s="41"/>
      <c r="BU3620" s="41"/>
      <c r="BV3620" s="41"/>
      <c r="BW3620" s="41"/>
      <c r="BX3620" s="41"/>
      <c r="BY3620" s="26"/>
      <c r="BZ3620" s="26"/>
      <c r="CA3620" s="26"/>
      <c r="CB3620" s="26"/>
      <c r="CC3620" s="26"/>
      <c r="CD3620" s="26"/>
      <c r="CE3620" s="26"/>
      <c r="CF3620" s="26"/>
      <c r="CG3620" s="26"/>
      <c r="CH3620" s="26"/>
      <c r="CI3620" s="26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</row>
    <row r="3621" spans="1:99" x14ac:dyDescent="0.15">
      <c r="A3621" s="1"/>
      <c r="B3621" s="1"/>
      <c r="AM3621" s="1"/>
      <c r="AW3621" s="1"/>
      <c r="AX3621" s="1"/>
      <c r="AY3621" s="24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20"/>
      <c r="BQ3621" s="41"/>
      <c r="BR3621" s="41"/>
      <c r="BS3621" s="41"/>
      <c r="BT3621" s="41"/>
      <c r="BU3621" s="41"/>
      <c r="BV3621" s="41"/>
      <c r="BW3621" s="41"/>
      <c r="BX3621" s="41"/>
      <c r="BY3621" s="26"/>
      <c r="BZ3621" s="26"/>
      <c r="CA3621" s="26"/>
      <c r="CB3621" s="26"/>
      <c r="CC3621" s="26"/>
      <c r="CD3621" s="26"/>
      <c r="CE3621" s="26"/>
      <c r="CF3621" s="26"/>
      <c r="CG3621" s="26"/>
      <c r="CH3621" s="26"/>
      <c r="CI3621" s="26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</row>
    <row r="3622" spans="1:99" x14ac:dyDescent="0.15">
      <c r="A3622" s="1"/>
      <c r="B3622" s="1"/>
      <c r="AM3622" s="1"/>
      <c r="AW3622" s="1"/>
      <c r="AX3622" s="1"/>
      <c r="AY3622" s="24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20"/>
      <c r="BQ3622" s="41"/>
      <c r="BR3622" s="41"/>
      <c r="BS3622" s="41"/>
      <c r="BT3622" s="41"/>
      <c r="BU3622" s="41"/>
      <c r="BV3622" s="41"/>
      <c r="BW3622" s="41"/>
      <c r="BX3622" s="41"/>
      <c r="BY3622" s="26"/>
      <c r="BZ3622" s="26"/>
      <c r="CA3622" s="26"/>
      <c r="CB3622" s="26"/>
      <c r="CC3622" s="26"/>
      <c r="CD3622" s="26"/>
      <c r="CE3622" s="26"/>
      <c r="CF3622" s="26"/>
      <c r="CG3622" s="26"/>
      <c r="CH3622" s="26"/>
      <c r="CI3622" s="26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</row>
    <row r="3623" spans="1:99" x14ac:dyDescent="0.15">
      <c r="A3623" s="1"/>
      <c r="B3623" s="1"/>
      <c r="AM3623" s="1"/>
      <c r="AW3623" s="1"/>
      <c r="AX3623" s="1"/>
      <c r="AY3623" s="24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20"/>
      <c r="BQ3623" s="41"/>
      <c r="BR3623" s="41"/>
      <c r="BS3623" s="41"/>
      <c r="BT3623" s="41"/>
      <c r="BU3623" s="41"/>
      <c r="BV3623" s="41"/>
      <c r="BW3623" s="41"/>
      <c r="BX3623" s="41"/>
      <c r="BY3623" s="26"/>
      <c r="BZ3623" s="26"/>
      <c r="CA3623" s="26"/>
      <c r="CB3623" s="26"/>
      <c r="CC3623" s="26"/>
      <c r="CD3623" s="26"/>
      <c r="CE3623" s="26"/>
      <c r="CF3623" s="26"/>
      <c r="CG3623" s="26"/>
      <c r="CH3623" s="26"/>
      <c r="CI3623" s="26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</row>
    <row r="3624" spans="1:99" x14ac:dyDescent="0.15">
      <c r="A3624" s="1"/>
      <c r="B3624" s="1"/>
      <c r="AM3624" s="1"/>
      <c r="AW3624" s="1"/>
      <c r="AX3624" s="1"/>
      <c r="AY3624" s="24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20"/>
      <c r="BQ3624" s="41"/>
      <c r="BR3624" s="41"/>
      <c r="BS3624" s="41"/>
      <c r="BT3624" s="41"/>
      <c r="BU3624" s="41"/>
      <c r="BV3624" s="41"/>
      <c r="BW3624" s="41"/>
      <c r="BX3624" s="41"/>
      <c r="BY3624" s="26"/>
      <c r="BZ3624" s="26"/>
      <c r="CA3624" s="26"/>
      <c r="CB3624" s="26"/>
      <c r="CC3624" s="26"/>
      <c r="CD3624" s="26"/>
      <c r="CE3624" s="26"/>
      <c r="CF3624" s="26"/>
      <c r="CG3624" s="26"/>
      <c r="CH3624" s="26"/>
      <c r="CI3624" s="26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</row>
    <row r="3625" spans="1:99" x14ac:dyDescent="0.15">
      <c r="A3625" s="1"/>
      <c r="B3625" s="1"/>
      <c r="AM3625" s="1"/>
      <c r="AW3625" s="1"/>
      <c r="AX3625" s="1"/>
      <c r="AY3625" s="24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20"/>
      <c r="BQ3625" s="41"/>
      <c r="BR3625" s="41"/>
      <c r="BS3625" s="41"/>
      <c r="BT3625" s="41"/>
      <c r="BU3625" s="41"/>
      <c r="BV3625" s="41"/>
      <c r="BW3625" s="41"/>
      <c r="BX3625" s="41"/>
      <c r="BY3625" s="26"/>
      <c r="BZ3625" s="26"/>
      <c r="CA3625" s="26"/>
      <c r="CB3625" s="26"/>
      <c r="CC3625" s="26"/>
      <c r="CD3625" s="26"/>
      <c r="CE3625" s="26"/>
      <c r="CF3625" s="26"/>
      <c r="CG3625" s="26"/>
      <c r="CH3625" s="26"/>
      <c r="CI3625" s="26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</row>
    <row r="3626" spans="1:99" x14ac:dyDescent="0.15">
      <c r="A3626" s="1"/>
      <c r="B3626" s="1"/>
      <c r="AM3626" s="1"/>
      <c r="AW3626" s="1"/>
      <c r="AX3626" s="1"/>
      <c r="AY3626" s="24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20"/>
      <c r="BQ3626" s="41"/>
      <c r="BR3626" s="41"/>
      <c r="BS3626" s="41"/>
      <c r="BT3626" s="41"/>
      <c r="BU3626" s="41"/>
      <c r="BV3626" s="41"/>
      <c r="BW3626" s="41"/>
      <c r="BX3626" s="41"/>
      <c r="BY3626" s="26"/>
      <c r="BZ3626" s="26"/>
      <c r="CA3626" s="26"/>
      <c r="CB3626" s="26"/>
      <c r="CC3626" s="26"/>
      <c r="CD3626" s="26"/>
      <c r="CE3626" s="26"/>
      <c r="CF3626" s="26"/>
      <c r="CG3626" s="26"/>
      <c r="CH3626" s="26"/>
      <c r="CI3626" s="26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</row>
    <row r="3627" spans="1:99" x14ac:dyDescent="0.15">
      <c r="A3627" s="1"/>
      <c r="B3627" s="1"/>
      <c r="AM3627" s="1"/>
      <c r="AW3627" s="1"/>
      <c r="AX3627" s="1"/>
      <c r="AY3627" s="24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20"/>
      <c r="BQ3627" s="41"/>
      <c r="BR3627" s="41"/>
      <c r="BS3627" s="41"/>
      <c r="BT3627" s="41"/>
      <c r="BU3627" s="41"/>
      <c r="BV3627" s="41"/>
      <c r="BW3627" s="41"/>
      <c r="BX3627" s="41"/>
      <c r="BY3627" s="26"/>
      <c r="BZ3627" s="26"/>
      <c r="CA3627" s="26"/>
      <c r="CB3627" s="26"/>
      <c r="CC3627" s="26"/>
      <c r="CD3627" s="26"/>
      <c r="CE3627" s="26"/>
      <c r="CF3627" s="26"/>
      <c r="CG3627" s="26"/>
      <c r="CH3627" s="26"/>
      <c r="CI3627" s="26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</row>
    <row r="3628" spans="1:99" x14ac:dyDescent="0.15">
      <c r="A3628" s="1"/>
      <c r="B3628" s="1"/>
      <c r="AM3628" s="1"/>
      <c r="AW3628" s="1"/>
      <c r="AX3628" s="1"/>
      <c r="AY3628" s="24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20"/>
      <c r="BQ3628" s="41"/>
      <c r="BR3628" s="41"/>
      <c r="BS3628" s="41"/>
      <c r="BT3628" s="41"/>
      <c r="BU3628" s="41"/>
      <c r="BV3628" s="41"/>
      <c r="BW3628" s="41"/>
      <c r="BX3628" s="41"/>
      <c r="BY3628" s="26"/>
      <c r="BZ3628" s="26"/>
      <c r="CA3628" s="26"/>
      <c r="CB3628" s="26"/>
      <c r="CC3628" s="26"/>
      <c r="CD3628" s="26"/>
      <c r="CE3628" s="26"/>
      <c r="CF3628" s="26"/>
      <c r="CG3628" s="26"/>
      <c r="CH3628" s="26"/>
      <c r="CI3628" s="26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</row>
    <row r="3629" spans="1:99" x14ac:dyDescent="0.15">
      <c r="A3629" s="1"/>
      <c r="B3629" s="1"/>
      <c r="AM3629" s="1"/>
      <c r="AW3629" s="1"/>
      <c r="AX3629" s="1"/>
      <c r="AY3629" s="24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20"/>
      <c r="BQ3629" s="41"/>
      <c r="BR3629" s="41"/>
      <c r="BS3629" s="41"/>
      <c r="BT3629" s="41"/>
      <c r="BU3629" s="41"/>
      <c r="BV3629" s="41"/>
      <c r="BW3629" s="41"/>
      <c r="BX3629" s="41"/>
      <c r="BY3629" s="26"/>
      <c r="BZ3629" s="26"/>
      <c r="CA3629" s="26"/>
      <c r="CB3629" s="26"/>
      <c r="CC3629" s="26"/>
      <c r="CD3629" s="26"/>
      <c r="CE3629" s="26"/>
      <c r="CF3629" s="26"/>
      <c r="CG3629" s="26"/>
      <c r="CH3629" s="26"/>
      <c r="CI3629" s="26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</row>
    <row r="3630" spans="1:99" x14ac:dyDescent="0.15">
      <c r="A3630" s="1"/>
      <c r="B3630" s="1"/>
      <c r="AM3630" s="1"/>
      <c r="AW3630" s="1"/>
      <c r="AX3630" s="1"/>
      <c r="AY3630" s="24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20"/>
      <c r="BQ3630" s="41"/>
      <c r="BR3630" s="41"/>
      <c r="BS3630" s="41"/>
      <c r="BT3630" s="41"/>
      <c r="BU3630" s="41"/>
      <c r="BV3630" s="41"/>
      <c r="BW3630" s="41"/>
      <c r="BX3630" s="41"/>
      <c r="BY3630" s="26"/>
      <c r="BZ3630" s="26"/>
      <c r="CA3630" s="26"/>
      <c r="CB3630" s="26"/>
      <c r="CC3630" s="26"/>
      <c r="CD3630" s="26"/>
      <c r="CE3630" s="26"/>
      <c r="CF3630" s="26"/>
      <c r="CG3630" s="26"/>
      <c r="CH3630" s="26"/>
      <c r="CI3630" s="26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</row>
    <row r="3631" spans="1:99" x14ac:dyDescent="0.15">
      <c r="A3631" s="1"/>
      <c r="B3631" s="1"/>
      <c r="AM3631" s="1"/>
      <c r="AW3631" s="1"/>
      <c r="AX3631" s="1"/>
      <c r="AY3631" s="24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20"/>
      <c r="BQ3631" s="41"/>
      <c r="BR3631" s="41"/>
      <c r="BS3631" s="41"/>
      <c r="BT3631" s="41"/>
      <c r="BU3631" s="41"/>
      <c r="BV3631" s="41"/>
      <c r="BW3631" s="41"/>
      <c r="BX3631" s="41"/>
      <c r="BY3631" s="26"/>
      <c r="BZ3631" s="26"/>
      <c r="CA3631" s="26"/>
      <c r="CB3631" s="26"/>
      <c r="CC3631" s="26"/>
      <c r="CD3631" s="26"/>
      <c r="CE3631" s="26"/>
      <c r="CF3631" s="26"/>
      <c r="CG3631" s="26"/>
      <c r="CH3631" s="26"/>
      <c r="CI3631" s="26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</row>
    <row r="3632" spans="1:99" x14ac:dyDescent="0.15">
      <c r="A3632" s="1"/>
      <c r="B3632" s="1"/>
      <c r="AM3632" s="1"/>
      <c r="AW3632" s="1"/>
      <c r="AX3632" s="1"/>
      <c r="AY3632" s="24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20"/>
      <c r="BQ3632" s="41"/>
      <c r="BR3632" s="41"/>
      <c r="BS3632" s="41"/>
      <c r="BT3632" s="41"/>
      <c r="BU3632" s="41"/>
      <c r="BV3632" s="41"/>
      <c r="BW3632" s="41"/>
      <c r="BX3632" s="41"/>
      <c r="BY3632" s="26"/>
      <c r="BZ3632" s="26"/>
      <c r="CA3632" s="26"/>
      <c r="CB3632" s="26"/>
      <c r="CC3632" s="26"/>
      <c r="CD3632" s="26"/>
      <c r="CE3632" s="26"/>
      <c r="CF3632" s="26"/>
      <c r="CG3632" s="26"/>
      <c r="CH3632" s="26"/>
      <c r="CI3632" s="26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</row>
    <row r="3633" spans="1:99" x14ac:dyDescent="0.15">
      <c r="A3633" s="1"/>
      <c r="B3633" s="1"/>
      <c r="AM3633" s="1"/>
      <c r="AW3633" s="1"/>
      <c r="AX3633" s="1"/>
      <c r="AY3633" s="24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20"/>
      <c r="BQ3633" s="41"/>
      <c r="BR3633" s="41"/>
      <c r="BS3633" s="41"/>
      <c r="BT3633" s="41"/>
      <c r="BU3633" s="41"/>
      <c r="BV3633" s="41"/>
      <c r="BW3633" s="41"/>
      <c r="BX3633" s="41"/>
      <c r="BY3633" s="26"/>
      <c r="BZ3633" s="26"/>
      <c r="CA3633" s="26"/>
      <c r="CB3633" s="26"/>
      <c r="CC3633" s="26"/>
      <c r="CD3633" s="26"/>
      <c r="CE3633" s="26"/>
      <c r="CF3633" s="26"/>
      <c r="CG3633" s="26"/>
      <c r="CH3633" s="26"/>
      <c r="CI3633" s="26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</row>
    <row r="3634" spans="1:99" x14ac:dyDescent="0.15">
      <c r="A3634" s="1"/>
      <c r="B3634" s="1"/>
      <c r="AM3634" s="1"/>
      <c r="AW3634" s="1"/>
      <c r="AX3634" s="1"/>
      <c r="AY3634" s="24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20"/>
      <c r="BQ3634" s="41"/>
      <c r="BR3634" s="41"/>
      <c r="BS3634" s="41"/>
      <c r="BT3634" s="41"/>
      <c r="BU3634" s="41"/>
      <c r="BV3634" s="41"/>
      <c r="BW3634" s="41"/>
      <c r="BX3634" s="41"/>
      <c r="BY3634" s="26"/>
      <c r="BZ3634" s="26"/>
      <c r="CA3634" s="26"/>
      <c r="CB3634" s="26"/>
      <c r="CC3634" s="26"/>
      <c r="CD3634" s="26"/>
      <c r="CE3634" s="26"/>
      <c r="CF3634" s="26"/>
      <c r="CG3634" s="26"/>
      <c r="CH3634" s="26"/>
      <c r="CI3634" s="26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</row>
    <row r="3635" spans="1:99" x14ac:dyDescent="0.15">
      <c r="A3635" s="1"/>
      <c r="B3635" s="1"/>
      <c r="AM3635" s="1"/>
      <c r="AW3635" s="1"/>
      <c r="AX3635" s="1"/>
      <c r="AY3635" s="24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20"/>
      <c r="BQ3635" s="41"/>
      <c r="BR3635" s="41"/>
      <c r="BS3635" s="41"/>
      <c r="BT3635" s="41"/>
      <c r="BU3635" s="41"/>
      <c r="BV3635" s="41"/>
      <c r="BW3635" s="41"/>
      <c r="BX3635" s="41"/>
      <c r="BY3635" s="26"/>
      <c r="BZ3635" s="26"/>
      <c r="CA3635" s="26"/>
      <c r="CB3635" s="26"/>
      <c r="CC3635" s="26"/>
      <c r="CD3635" s="26"/>
      <c r="CE3635" s="26"/>
      <c r="CF3635" s="26"/>
      <c r="CG3635" s="26"/>
      <c r="CH3635" s="26"/>
      <c r="CI3635" s="26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</row>
    <row r="3636" spans="1:99" x14ac:dyDescent="0.15">
      <c r="A3636" s="1"/>
      <c r="B3636" s="1"/>
      <c r="AM3636" s="1"/>
      <c r="AW3636" s="1"/>
      <c r="AX3636" s="1"/>
      <c r="AY3636" s="24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20"/>
      <c r="BQ3636" s="41"/>
      <c r="BR3636" s="41"/>
      <c r="BS3636" s="41"/>
      <c r="BT3636" s="41"/>
      <c r="BU3636" s="41"/>
      <c r="BV3636" s="41"/>
      <c r="BW3636" s="41"/>
      <c r="BX3636" s="41"/>
      <c r="BY3636" s="26"/>
      <c r="BZ3636" s="26"/>
      <c r="CA3636" s="26"/>
      <c r="CB3636" s="26"/>
      <c r="CC3636" s="26"/>
      <c r="CD3636" s="26"/>
      <c r="CE3636" s="26"/>
      <c r="CF3636" s="26"/>
      <c r="CG3636" s="26"/>
      <c r="CH3636" s="26"/>
      <c r="CI3636" s="26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</row>
    <row r="3637" spans="1:99" x14ac:dyDescent="0.15">
      <c r="A3637" s="1"/>
      <c r="B3637" s="1"/>
      <c r="AM3637" s="1"/>
      <c r="AW3637" s="1"/>
      <c r="AX3637" s="1"/>
      <c r="AY3637" s="24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20"/>
      <c r="BQ3637" s="41"/>
      <c r="BR3637" s="41"/>
      <c r="BS3637" s="41"/>
      <c r="BT3637" s="41"/>
      <c r="BU3637" s="41"/>
      <c r="BV3637" s="41"/>
      <c r="BW3637" s="41"/>
      <c r="BX3637" s="41"/>
      <c r="BY3637" s="26"/>
      <c r="BZ3637" s="26"/>
      <c r="CA3637" s="26"/>
      <c r="CB3637" s="26"/>
      <c r="CC3637" s="26"/>
      <c r="CD3637" s="26"/>
      <c r="CE3637" s="26"/>
      <c r="CF3637" s="26"/>
      <c r="CG3637" s="26"/>
      <c r="CH3637" s="26"/>
      <c r="CI3637" s="26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</row>
    <row r="3638" spans="1:99" x14ac:dyDescent="0.15">
      <c r="A3638" s="1"/>
      <c r="B3638" s="1"/>
      <c r="AM3638" s="1"/>
      <c r="AW3638" s="1"/>
      <c r="AX3638" s="1"/>
      <c r="AY3638" s="24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20"/>
      <c r="BQ3638" s="41"/>
      <c r="BR3638" s="41"/>
      <c r="BS3638" s="41"/>
      <c r="BT3638" s="41"/>
      <c r="BU3638" s="41"/>
      <c r="BV3638" s="41"/>
      <c r="BW3638" s="41"/>
      <c r="BX3638" s="41"/>
      <c r="BY3638" s="26"/>
      <c r="BZ3638" s="26"/>
      <c r="CA3638" s="26"/>
      <c r="CB3638" s="26"/>
      <c r="CC3638" s="26"/>
      <c r="CD3638" s="26"/>
      <c r="CE3638" s="26"/>
      <c r="CF3638" s="26"/>
      <c r="CG3638" s="26"/>
      <c r="CH3638" s="26"/>
      <c r="CI3638" s="26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</row>
    <row r="3639" spans="1:99" x14ac:dyDescent="0.15">
      <c r="A3639" s="1"/>
      <c r="B3639" s="1"/>
      <c r="AM3639" s="1"/>
      <c r="AW3639" s="1"/>
      <c r="AX3639" s="1"/>
      <c r="AY3639" s="24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20"/>
      <c r="BQ3639" s="41"/>
      <c r="BR3639" s="41"/>
      <c r="BS3639" s="41"/>
      <c r="BT3639" s="41"/>
      <c r="BU3639" s="41"/>
      <c r="BV3639" s="41"/>
      <c r="BW3639" s="41"/>
      <c r="BX3639" s="41"/>
      <c r="BY3639" s="26"/>
      <c r="BZ3639" s="26"/>
      <c r="CA3639" s="26"/>
      <c r="CB3639" s="26"/>
      <c r="CC3639" s="26"/>
      <c r="CD3639" s="26"/>
      <c r="CE3639" s="26"/>
      <c r="CF3639" s="26"/>
      <c r="CG3639" s="26"/>
      <c r="CH3639" s="26"/>
      <c r="CI3639" s="26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</row>
    <row r="3640" spans="1:99" x14ac:dyDescent="0.15">
      <c r="A3640" s="1"/>
      <c r="B3640" s="1"/>
      <c r="AM3640" s="1"/>
      <c r="AW3640" s="1"/>
      <c r="AX3640" s="1"/>
      <c r="AY3640" s="24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20"/>
      <c r="BQ3640" s="41"/>
      <c r="BR3640" s="41"/>
      <c r="BS3640" s="41"/>
      <c r="BT3640" s="41"/>
      <c r="BU3640" s="41"/>
      <c r="BV3640" s="41"/>
      <c r="BW3640" s="41"/>
      <c r="BX3640" s="41"/>
      <c r="BY3640" s="26"/>
      <c r="BZ3640" s="26"/>
      <c r="CA3640" s="26"/>
      <c r="CB3640" s="26"/>
      <c r="CC3640" s="26"/>
      <c r="CD3640" s="26"/>
      <c r="CE3640" s="26"/>
      <c r="CF3640" s="26"/>
      <c r="CG3640" s="26"/>
      <c r="CH3640" s="26"/>
      <c r="CI3640" s="26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</row>
    <row r="3641" spans="1:99" x14ac:dyDescent="0.15">
      <c r="A3641" s="1"/>
      <c r="B3641" s="1"/>
      <c r="AM3641" s="1"/>
      <c r="AW3641" s="1"/>
      <c r="AX3641" s="1"/>
      <c r="AY3641" s="24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20"/>
      <c r="BQ3641" s="41"/>
      <c r="BR3641" s="41"/>
      <c r="BS3641" s="41"/>
      <c r="BT3641" s="41"/>
      <c r="BU3641" s="41"/>
      <c r="BV3641" s="41"/>
      <c r="BW3641" s="41"/>
      <c r="BX3641" s="41"/>
      <c r="BY3641" s="26"/>
      <c r="BZ3641" s="26"/>
      <c r="CA3641" s="26"/>
      <c r="CB3641" s="26"/>
      <c r="CC3641" s="26"/>
      <c r="CD3641" s="26"/>
      <c r="CE3641" s="26"/>
      <c r="CF3641" s="26"/>
      <c r="CG3641" s="26"/>
      <c r="CH3641" s="26"/>
      <c r="CI3641" s="26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</row>
    <row r="3642" spans="1:99" x14ac:dyDescent="0.15">
      <c r="A3642" s="1"/>
      <c r="B3642" s="1"/>
      <c r="AM3642" s="1"/>
      <c r="AW3642" s="1"/>
      <c r="AX3642" s="1"/>
      <c r="AY3642" s="24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20"/>
      <c r="BQ3642" s="41"/>
      <c r="BR3642" s="41"/>
      <c r="BS3642" s="41"/>
      <c r="BT3642" s="41"/>
      <c r="BU3642" s="41"/>
      <c r="BV3642" s="41"/>
      <c r="BW3642" s="41"/>
      <c r="BX3642" s="41"/>
      <c r="BY3642" s="26"/>
      <c r="BZ3642" s="26"/>
      <c r="CA3642" s="26"/>
      <c r="CB3642" s="26"/>
      <c r="CC3642" s="26"/>
      <c r="CD3642" s="26"/>
      <c r="CE3642" s="26"/>
      <c r="CF3642" s="26"/>
      <c r="CG3642" s="26"/>
      <c r="CH3642" s="26"/>
      <c r="CI3642" s="26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</row>
    <row r="3643" spans="1:99" x14ac:dyDescent="0.15">
      <c r="A3643" s="1"/>
      <c r="B3643" s="1"/>
      <c r="AM3643" s="1"/>
      <c r="AW3643" s="1"/>
      <c r="AX3643" s="1"/>
      <c r="AY3643" s="24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20"/>
      <c r="BQ3643" s="41"/>
      <c r="BR3643" s="41"/>
      <c r="BS3643" s="41"/>
      <c r="BT3643" s="41"/>
      <c r="BU3643" s="41"/>
      <c r="BV3643" s="41"/>
      <c r="BW3643" s="41"/>
      <c r="BX3643" s="41"/>
      <c r="BY3643" s="26"/>
      <c r="BZ3643" s="26"/>
      <c r="CA3643" s="26"/>
      <c r="CB3643" s="26"/>
      <c r="CC3643" s="26"/>
      <c r="CD3643" s="26"/>
      <c r="CE3643" s="26"/>
      <c r="CF3643" s="26"/>
      <c r="CG3643" s="26"/>
      <c r="CH3643" s="26"/>
      <c r="CI3643" s="26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</row>
    <row r="3644" spans="1:99" x14ac:dyDescent="0.15">
      <c r="A3644" s="1"/>
      <c r="B3644" s="1"/>
      <c r="AM3644" s="1"/>
      <c r="AW3644" s="1"/>
      <c r="AX3644" s="1"/>
      <c r="AY3644" s="24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20"/>
      <c r="BQ3644" s="41"/>
      <c r="BR3644" s="41"/>
      <c r="BS3644" s="41"/>
      <c r="BT3644" s="41"/>
      <c r="BU3644" s="41"/>
      <c r="BV3644" s="41"/>
      <c r="BW3644" s="41"/>
      <c r="BX3644" s="41"/>
      <c r="BY3644" s="26"/>
      <c r="BZ3644" s="26"/>
      <c r="CA3644" s="26"/>
      <c r="CB3644" s="26"/>
      <c r="CC3644" s="26"/>
      <c r="CD3644" s="26"/>
      <c r="CE3644" s="26"/>
      <c r="CF3644" s="26"/>
      <c r="CG3644" s="26"/>
      <c r="CH3644" s="26"/>
      <c r="CI3644" s="26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</row>
    <row r="3645" spans="1:99" x14ac:dyDescent="0.15">
      <c r="A3645" s="1"/>
      <c r="B3645" s="1"/>
      <c r="AM3645" s="1"/>
      <c r="AW3645" s="1"/>
      <c r="AX3645" s="1"/>
      <c r="AY3645" s="24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20"/>
      <c r="BQ3645" s="41"/>
      <c r="BR3645" s="41"/>
      <c r="BS3645" s="41"/>
      <c r="BT3645" s="41"/>
      <c r="BU3645" s="41"/>
      <c r="BV3645" s="41"/>
      <c r="BW3645" s="41"/>
      <c r="BX3645" s="41"/>
      <c r="BY3645" s="26"/>
      <c r="BZ3645" s="26"/>
      <c r="CA3645" s="26"/>
      <c r="CB3645" s="26"/>
      <c r="CC3645" s="26"/>
      <c r="CD3645" s="26"/>
      <c r="CE3645" s="26"/>
      <c r="CF3645" s="26"/>
      <c r="CG3645" s="26"/>
      <c r="CH3645" s="26"/>
      <c r="CI3645" s="26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</row>
    <row r="3646" spans="1:99" x14ac:dyDescent="0.15">
      <c r="A3646" s="1"/>
      <c r="B3646" s="1"/>
      <c r="AM3646" s="1"/>
      <c r="AW3646" s="1"/>
      <c r="AX3646" s="1"/>
      <c r="AY3646" s="24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20"/>
      <c r="BQ3646" s="41"/>
      <c r="BR3646" s="41"/>
      <c r="BS3646" s="41"/>
      <c r="BT3646" s="41"/>
      <c r="BU3646" s="41"/>
      <c r="BV3646" s="41"/>
      <c r="BW3646" s="41"/>
      <c r="BX3646" s="41"/>
      <c r="BY3646" s="26"/>
      <c r="BZ3646" s="26"/>
      <c r="CA3646" s="26"/>
      <c r="CB3646" s="26"/>
      <c r="CC3646" s="26"/>
      <c r="CD3646" s="26"/>
      <c r="CE3646" s="26"/>
      <c r="CF3646" s="26"/>
      <c r="CG3646" s="26"/>
      <c r="CH3646" s="26"/>
      <c r="CI3646" s="26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</row>
    <row r="3647" spans="1:99" x14ac:dyDescent="0.15">
      <c r="A3647" s="1"/>
      <c r="B3647" s="1"/>
      <c r="AM3647" s="1"/>
      <c r="AW3647" s="1"/>
      <c r="AX3647" s="1"/>
      <c r="AY3647" s="24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20"/>
      <c r="BQ3647" s="41"/>
      <c r="BR3647" s="41"/>
      <c r="BS3647" s="41"/>
      <c r="BT3647" s="41"/>
      <c r="BU3647" s="41"/>
      <c r="BV3647" s="41"/>
      <c r="BW3647" s="41"/>
      <c r="BX3647" s="41"/>
      <c r="BY3647" s="26"/>
      <c r="BZ3647" s="26"/>
      <c r="CA3647" s="26"/>
      <c r="CB3647" s="26"/>
      <c r="CC3647" s="26"/>
      <c r="CD3647" s="26"/>
      <c r="CE3647" s="26"/>
      <c r="CF3647" s="26"/>
      <c r="CG3647" s="26"/>
      <c r="CH3647" s="26"/>
      <c r="CI3647" s="26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</row>
    <row r="3648" spans="1:99" x14ac:dyDescent="0.15">
      <c r="A3648" s="1"/>
      <c r="B3648" s="1"/>
      <c r="AM3648" s="1"/>
      <c r="AW3648" s="1"/>
      <c r="AX3648" s="1"/>
      <c r="AY3648" s="24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20"/>
      <c r="BQ3648" s="41"/>
      <c r="BR3648" s="41"/>
      <c r="BS3648" s="41"/>
      <c r="BT3648" s="41"/>
      <c r="BU3648" s="41"/>
      <c r="BV3648" s="41"/>
      <c r="BW3648" s="41"/>
      <c r="BX3648" s="41"/>
      <c r="BY3648" s="26"/>
      <c r="BZ3648" s="26"/>
      <c r="CA3648" s="26"/>
      <c r="CB3648" s="26"/>
      <c r="CC3648" s="26"/>
      <c r="CD3648" s="26"/>
      <c r="CE3648" s="26"/>
      <c r="CF3648" s="26"/>
      <c r="CG3648" s="26"/>
      <c r="CH3648" s="26"/>
      <c r="CI3648" s="26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</row>
    <row r="3649" spans="1:99" x14ac:dyDescent="0.15">
      <c r="A3649" s="1"/>
      <c r="B3649" s="1"/>
      <c r="AM3649" s="1"/>
      <c r="AW3649" s="1"/>
      <c r="AX3649" s="1"/>
      <c r="AY3649" s="24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20"/>
      <c r="BQ3649" s="41"/>
      <c r="BR3649" s="41"/>
      <c r="BS3649" s="41"/>
      <c r="BT3649" s="41"/>
      <c r="BU3649" s="41"/>
      <c r="BV3649" s="41"/>
      <c r="BW3649" s="41"/>
      <c r="BX3649" s="41"/>
      <c r="BY3649" s="26"/>
      <c r="BZ3649" s="26"/>
      <c r="CA3649" s="26"/>
      <c r="CB3649" s="26"/>
      <c r="CC3649" s="26"/>
      <c r="CD3649" s="26"/>
      <c r="CE3649" s="26"/>
      <c r="CF3649" s="26"/>
      <c r="CG3649" s="26"/>
      <c r="CH3649" s="26"/>
      <c r="CI3649" s="26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</row>
    <row r="3650" spans="1:99" x14ac:dyDescent="0.15">
      <c r="A3650" s="1"/>
      <c r="B3650" s="1"/>
      <c r="AM3650" s="1"/>
      <c r="AW3650" s="1"/>
      <c r="AX3650" s="1"/>
      <c r="AY3650" s="24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20"/>
      <c r="BQ3650" s="41"/>
      <c r="BR3650" s="41"/>
      <c r="BS3650" s="41"/>
      <c r="BT3650" s="41"/>
      <c r="BU3650" s="41"/>
      <c r="BV3650" s="41"/>
      <c r="BW3650" s="41"/>
      <c r="BX3650" s="41"/>
      <c r="BY3650" s="26"/>
      <c r="BZ3650" s="26"/>
      <c r="CA3650" s="26"/>
      <c r="CB3650" s="26"/>
      <c r="CC3650" s="26"/>
      <c r="CD3650" s="26"/>
      <c r="CE3650" s="26"/>
      <c r="CF3650" s="26"/>
      <c r="CG3650" s="26"/>
      <c r="CH3650" s="26"/>
      <c r="CI3650" s="26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</row>
    <row r="3651" spans="1:99" x14ac:dyDescent="0.15">
      <c r="A3651" s="1"/>
      <c r="B3651" s="1"/>
      <c r="AM3651" s="1"/>
      <c r="AW3651" s="1"/>
      <c r="AX3651" s="1"/>
      <c r="AY3651" s="24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20"/>
      <c r="BQ3651" s="41"/>
      <c r="BR3651" s="41"/>
      <c r="BS3651" s="41"/>
      <c r="BT3651" s="41"/>
      <c r="BU3651" s="41"/>
      <c r="BV3651" s="41"/>
      <c r="BW3651" s="41"/>
      <c r="BX3651" s="41"/>
      <c r="BY3651" s="26"/>
      <c r="BZ3651" s="26"/>
      <c r="CA3651" s="26"/>
      <c r="CB3651" s="26"/>
      <c r="CC3651" s="26"/>
      <c r="CD3651" s="26"/>
      <c r="CE3651" s="26"/>
      <c r="CF3651" s="26"/>
      <c r="CG3651" s="26"/>
      <c r="CH3651" s="26"/>
      <c r="CI3651" s="26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</row>
    <row r="3652" spans="1:99" x14ac:dyDescent="0.15">
      <c r="A3652" s="1"/>
      <c r="B3652" s="1"/>
      <c r="AM3652" s="1"/>
      <c r="AW3652" s="1"/>
      <c r="AX3652" s="1"/>
      <c r="AY3652" s="24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20"/>
      <c r="BQ3652" s="41"/>
      <c r="BR3652" s="41"/>
      <c r="BS3652" s="41"/>
      <c r="BT3652" s="41"/>
      <c r="BU3652" s="41"/>
      <c r="BV3652" s="41"/>
      <c r="BW3652" s="41"/>
      <c r="BX3652" s="41"/>
      <c r="BY3652" s="26"/>
      <c r="BZ3652" s="26"/>
      <c r="CA3652" s="26"/>
      <c r="CB3652" s="26"/>
      <c r="CC3652" s="26"/>
      <c r="CD3652" s="26"/>
      <c r="CE3652" s="26"/>
      <c r="CF3652" s="26"/>
      <c r="CG3652" s="26"/>
      <c r="CH3652" s="26"/>
      <c r="CI3652" s="26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</row>
    <row r="3653" spans="1:99" x14ac:dyDescent="0.15">
      <c r="A3653" s="1"/>
      <c r="B3653" s="1"/>
      <c r="AM3653" s="1"/>
      <c r="AW3653" s="1"/>
      <c r="AX3653" s="1"/>
      <c r="AY3653" s="24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20"/>
      <c r="BQ3653" s="41"/>
      <c r="BR3653" s="41"/>
      <c r="BS3653" s="41"/>
      <c r="BT3653" s="41"/>
      <c r="BU3653" s="41"/>
      <c r="BV3653" s="41"/>
      <c r="BW3653" s="41"/>
      <c r="BX3653" s="41"/>
      <c r="BY3653" s="26"/>
      <c r="BZ3653" s="26"/>
      <c r="CA3653" s="26"/>
      <c r="CB3653" s="26"/>
      <c r="CC3653" s="26"/>
      <c r="CD3653" s="26"/>
      <c r="CE3653" s="26"/>
      <c r="CF3653" s="26"/>
      <c r="CG3653" s="26"/>
      <c r="CH3653" s="26"/>
      <c r="CI3653" s="26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</row>
    <row r="3654" spans="1:99" x14ac:dyDescent="0.15">
      <c r="A3654" s="1"/>
      <c r="B3654" s="1"/>
      <c r="AM3654" s="1"/>
      <c r="AW3654" s="1"/>
      <c r="AX3654" s="1"/>
      <c r="AY3654" s="24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20"/>
      <c r="BQ3654" s="41"/>
      <c r="BR3654" s="41"/>
      <c r="BS3654" s="41"/>
      <c r="BT3654" s="41"/>
      <c r="BU3654" s="41"/>
      <c r="BV3654" s="41"/>
      <c r="BW3654" s="41"/>
      <c r="BX3654" s="41"/>
      <c r="BY3654" s="26"/>
      <c r="BZ3654" s="26"/>
      <c r="CA3654" s="26"/>
      <c r="CB3654" s="26"/>
      <c r="CC3654" s="26"/>
      <c r="CD3654" s="26"/>
      <c r="CE3654" s="26"/>
      <c r="CF3654" s="26"/>
      <c r="CG3654" s="26"/>
      <c r="CH3654" s="26"/>
      <c r="CI3654" s="26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</row>
    <row r="3655" spans="1:99" x14ac:dyDescent="0.15">
      <c r="A3655" s="1"/>
      <c r="B3655" s="1"/>
      <c r="AM3655" s="1"/>
      <c r="AW3655" s="1"/>
      <c r="AX3655" s="1"/>
      <c r="AY3655" s="24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20"/>
      <c r="BQ3655" s="41"/>
      <c r="BR3655" s="41"/>
      <c r="BS3655" s="41"/>
      <c r="BT3655" s="41"/>
      <c r="BU3655" s="41"/>
      <c r="BV3655" s="41"/>
      <c r="BW3655" s="41"/>
      <c r="BX3655" s="41"/>
      <c r="BY3655" s="26"/>
      <c r="BZ3655" s="26"/>
      <c r="CA3655" s="26"/>
      <c r="CB3655" s="26"/>
      <c r="CC3655" s="26"/>
      <c r="CD3655" s="26"/>
      <c r="CE3655" s="26"/>
      <c r="CF3655" s="26"/>
      <c r="CG3655" s="26"/>
      <c r="CH3655" s="26"/>
      <c r="CI3655" s="26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</row>
    <row r="3656" spans="1:99" x14ac:dyDescent="0.15">
      <c r="A3656" s="1"/>
      <c r="B3656" s="1"/>
      <c r="AM3656" s="1"/>
      <c r="AW3656" s="1"/>
      <c r="AX3656" s="1"/>
      <c r="AY3656" s="24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20"/>
      <c r="BQ3656" s="41"/>
      <c r="BR3656" s="41"/>
      <c r="BS3656" s="41"/>
      <c r="BT3656" s="41"/>
      <c r="BU3656" s="41"/>
      <c r="BV3656" s="41"/>
      <c r="BW3656" s="41"/>
      <c r="BX3656" s="41"/>
      <c r="BY3656" s="26"/>
      <c r="BZ3656" s="26"/>
      <c r="CA3656" s="26"/>
      <c r="CB3656" s="26"/>
      <c r="CC3656" s="26"/>
      <c r="CD3656" s="26"/>
      <c r="CE3656" s="26"/>
      <c r="CF3656" s="26"/>
      <c r="CG3656" s="26"/>
      <c r="CH3656" s="26"/>
      <c r="CI3656" s="26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</row>
    <row r="3657" spans="1:99" x14ac:dyDescent="0.15">
      <c r="A3657" s="1"/>
      <c r="B3657" s="1"/>
      <c r="AM3657" s="1"/>
      <c r="AW3657" s="1"/>
      <c r="AX3657" s="1"/>
      <c r="AY3657" s="24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20"/>
      <c r="BQ3657" s="41"/>
      <c r="BR3657" s="41"/>
      <c r="BS3657" s="41"/>
      <c r="BT3657" s="41"/>
      <c r="BU3657" s="41"/>
      <c r="BV3657" s="41"/>
      <c r="BW3657" s="41"/>
      <c r="BX3657" s="41"/>
      <c r="BY3657" s="26"/>
      <c r="BZ3657" s="26"/>
      <c r="CA3657" s="26"/>
      <c r="CB3657" s="26"/>
      <c r="CC3657" s="26"/>
      <c r="CD3657" s="26"/>
      <c r="CE3657" s="26"/>
      <c r="CF3657" s="26"/>
      <c r="CG3657" s="26"/>
      <c r="CH3657" s="26"/>
      <c r="CI3657" s="26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</row>
    <row r="3658" spans="1:99" x14ac:dyDescent="0.15">
      <c r="A3658" s="1"/>
      <c r="B3658" s="1"/>
      <c r="AM3658" s="1"/>
      <c r="AW3658" s="1"/>
      <c r="AX3658" s="1"/>
      <c r="AY3658" s="24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20"/>
      <c r="BQ3658" s="41"/>
      <c r="BR3658" s="41"/>
      <c r="BS3658" s="41"/>
      <c r="BT3658" s="41"/>
      <c r="BU3658" s="41"/>
      <c r="BV3658" s="41"/>
      <c r="BW3658" s="41"/>
      <c r="BX3658" s="41"/>
      <c r="BY3658" s="26"/>
      <c r="BZ3658" s="26"/>
      <c r="CA3658" s="26"/>
      <c r="CB3658" s="26"/>
      <c r="CC3658" s="26"/>
      <c r="CD3658" s="26"/>
      <c r="CE3658" s="26"/>
      <c r="CF3658" s="26"/>
      <c r="CG3658" s="26"/>
      <c r="CH3658" s="26"/>
      <c r="CI3658" s="26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</row>
    <row r="3659" spans="1:99" x14ac:dyDescent="0.15">
      <c r="A3659" s="1"/>
      <c r="B3659" s="1"/>
      <c r="AM3659" s="1"/>
      <c r="AW3659" s="1"/>
      <c r="AX3659" s="1"/>
      <c r="AY3659" s="24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20"/>
      <c r="BQ3659" s="41"/>
      <c r="BR3659" s="41"/>
      <c r="BS3659" s="41"/>
      <c r="BT3659" s="41"/>
      <c r="BU3659" s="41"/>
      <c r="BV3659" s="41"/>
      <c r="BW3659" s="41"/>
      <c r="BX3659" s="41"/>
      <c r="BY3659" s="26"/>
      <c r="BZ3659" s="26"/>
      <c r="CA3659" s="26"/>
      <c r="CB3659" s="26"/>
      <c r="CC3659" s="26"/>
      <c r="CD3659" s="26"/>
      <c r="CE3659" s="26"/>
      <c r="CF3659" s="26"/>
      <c r="CG3659" s="26"/>
      <c r="CH3659" s="26"/>
      <c r="CI3659" s="26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</row>
    <row r="3660" spans="1:99" x14ac:dyDescent="0.15">
      <c r="A3660" s="1"/>
      <c r="B3660" s="1"/>
      <c r="AM3660" s="1"/>
      <c r="AW3660" s="1"/>
      <c r="AX3660" s="1"/>
      <c r="AY3660" s="24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20"/>
      <c r="BQ3660" s="41"/>
      <c r="BR3660" s="41"/>
      <c r="BS3660" s="41"/>
      <c r="BT3660" s="41"/>
      <c r="BU3660" s="41"/>
      <c r="BV3660" s="41"/>
      <c r="BW3660" s="41"/>
      <c r="BX3660" s="41"/>
      <c r="BY3660" s="26"/>
      <c r="BZ3660" s="26"/>
      <c r="CA3660" s="26"/>
      <c r="CB3660" s="26"/>
      <c r="CC3660" s="26"/>
      <c r="CD3660" s="26"/>
      <c r="CE3660" s="26"/>
      <c r="CF3660" s="26"/>
      <c r="CG3660" s="26"/>
      <c r="CH3660" s="26"/>
      <c r="CI3660" s="26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</row>
    <row r="3661" spans="1:99" x14ac:dyDescent="0.15">
      <c r="A3661" s="1"/>
      <c r="B3661" s="1"/>
      <c r="AM3661" s="1"/>
      <c r="AW3661" s="1"/>
      <c r="AX3661" s="1"/>
      <c r="AY3661" s="24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20"/>
      <c r="BQ3661" s="41"/>
      <c r="BR3661" s="41"/>
      <c r="BS3661" s="41"/>
      <c r="BT3661" s="41"/>
      <c r="BU3661" s="41"/>
      <c r="BV3661" s="41"/>
      <c r="BW3661" s="41"/>
      <c r="BX3661" s="41"/>
      <c r="BY3661" s="26"/>
      <c r="BZ3661" s="26"/>
      <c r="CA3661" s="26"/>
      <c r="CB3661" s="26"/>
      <c r="CC3661" s="26"/>
      <c r="CD3661" s="26"/>
      <c r="CE3661" s="26"/>
      <c r="CF3661" s="26"/>
      <c r="CG3661" s="26"/>
      <c r="CH3661" s="26"/>
      <c r="CI3661" s="26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</row>
    <row r="3662" spans="1:99" x14ac:dyDescent="0.15">
      <c r="A3662" s="1"/>
      <c r="B3662" s="1"/>
      <c r="AM3662" s="1"/>
      <c r="AW3662" s="1"/>
      <c r="AX3662" s="1"/>
      <c r="AY3662" s="24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20"/>
      <c r="BQ3662" s="41"/>
      <c r="BR3662" s="41"/>
      <c r="BS3662" s="41"/>
      <c r="BT3662" s="41"/>
      <c r="BU3662" s="41"/>
      <c r="BV3662" s="41"/>
      <c r="BW3662" s="41"/>
      <c r="BX3662" s="41"/>
      <c r="BY3662" s="26"/>
      <c r="BZ3662" s="26"/>
      <c r="CA3662" s="26"/>
      <c r="CB3662" s="26"/>
      <c r="CC3662" s="26"/>
      <c r="CD3662" s="26"/>
      <c r="CE3662" s="26"/>
      <c r="CF3662" s="26"/>
      <c r="CG3662" s="26"/>
      <c r="CH3662" s="26"/>
      <c r="CI3662" s="26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</row>
    <row r="3663" spans="1:99" x14ac:dyDescent="0.15">
      <c r="A3663" s="1"/>
      <c r="B3663" s="1"/>
      <c r="AM3663" s="1"/>
      <c r="AW3663" s="1"/>
      <c r="AX3663" s="1"/>
      <c r="AY3663" s="24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20"/>
      <c r="BQ3663" s="41"/>
      <c r="BR3663" s="41"/>
      <c r="BS3663" s="41"/>
      <c r="BT3663" s="41"/>
      <c r="BU3663" s="41"/>
      <c r="BV3663" s="41"/>
      <c r="BW3663" s="41"/>
      <c r="BX3663" s="41"/>
      <c r="BY3663" s="26"/>
      <c r="BZ3663" s="26"/>
      <c r="CA3663" s="26"/>
      <c r="CB3663" s="26"/>
      <c r="CC3663" s="26"/>
      <c r="CD3663" s="26"/>
      <c r="CE3663" s="26"/>
      <c r="CF3663" s="26"/>
      <c r="CG3663" s="26"/>
      <c r="CH3663" s="26"/>
      <c r="CI3663" s="26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</row>
    <row r="3664" spans="1:99" x14ac:dyDescent="0.15">
      <c r="A3664" s="1"/>
      <c r="B3664" s="1"/>
      <c r="AM3664" s="1"/>
      <c r="AW3664" s="1"/>
      <c r="AX3664" s="1"/>
      <c r="AY3664" s="24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20"/>
      <c r="BQ3664" s="41"/>
      <c r="BR3664" s="41"/>
      <c r="BS3664" s="41"/>
      <c r="BT3664" s="41"/>
      <c r="BU3664" s="41"/>
      <c r="BV3664" s="41"/>
      <c r="BW3664" s="41"/>
      <c r="BX3664" s="41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</row>
    <row r="3665" spans="1:99" x14ac:dyDescent="0.15">
      <c r="A3665" s="1"/>
      <c r="B3665" s="1"/>
      <c r="AM3665" s="1"/>
      <c r="AW3665" s="1"/>
      <c r="AX3665" s="1"/>
      <c r="AY3665" s="24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20"/>
      <c r="BQ3665" s="41"/>
      <c r="BR3665" s="41"/>
      <c r="BS3665" s="41"/>
      <c r="BT3665" s="41"/>
      <c r="BU3665" s="41"/>
      <c r="BV3665" s="41"/>
      <c r="BW3665" s="41"/>
      <c r="BX3665" s="41"/>
      <c r="BY3665" s="26"/>
      <c r="BZ3665" s="26"/>
      <c r="CA3665" s="26"/>
      <c r="CB3665" s="26"/>
      <c r="CC3665" s="26"/>
      <c r="CD3665" s="26"/>
      <c r="CE3665" s="26"/>
      <c r="CF3665" s="26"/>
      <c r="CG3665" s="26"/>
      <c r="CH3665" s="26"/>
      <c r="CI3665" s="26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</row>
    <row r="3666" spans="1:99" x14ac:dyDescent="0.15">
      <c r="A3666" s="1"/>
      <c r="B3666" s="1"/>
      <c r="AM3666" s="1"/>
      <c r="AW3666" s="1"/>
      <c r="AX3666" s="1"/>
      <c r="AY3666" s="24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20"/>
      <c r="BQ3666" s="41"/>
      <c r="BR3666" s="41"/>
      <c r="BS3666" s="41"/>
      <c r="BT3666" s="41"/>
      <c r="BU3666" s="41"/>
      <c r="BV3666" s="41"/>
      <c r="BW3666" s="41"/>
      <c r="BX3666" s="41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</row>
    <row r="3667" spans="1:99" x14ac:dyDescent="0.15">
      <c r="A3667" s="1"/>
      <c r="B3667" s="1"/>
      <c r="AM3667" s="1"/>
      <c r="AW3667" s="1"/>
      <c r="AX3667" s="1"/>
      <c r="AY3667" s="24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20"/>
      <c r="BQ3667" s="41"/>
      <c r="BR3667" s="41"/>
      <c r="BS3667" s="41"/>
      <c r="BT3667" s="41"/>
      <c r="BU3667" s="41"/>
      <c r="BV3667" s="41"/>
      <c r="BW3667" s="41"/>
      <c r="BX3667" s="41"/>
      <c r="BY3667" s="26"/>
      <c r="BZ3667" s="26"/>
      <c r="CA3667" s="26"/>
      <c r="CB3667" s="26"/>
      <c r="CC3667" s="26"/>
      <c r="CD3667" s="26"/>
      <c r="CE3667" s="26"/>
      <c r="CF3667" s="26"/>
      <c r="CG3667" s="26"/>
      <c r="CH3667" s="26"/>
      <c r="CI3667" s="26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</row>
    <row r="3668" spans="1:99" x14ac:dyDescent="0.15">
      <c r="A3668" s="1"/>
      <c r="B3668" s="1"/>
      <c r="AM3668" s="1"/>
      <c r="AW3668" s="1"/>
      <c r="AX3668" s="1"/>
      <c r="AY3668" s="24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20"/>
      <c r="BQ3668" s="41"/>
      <c r="BR3668" s="41"/>
      <c r="BS3668" s="41"/>
      <c r="BT3668" s="41"/>
      <c r="BU3668" s="41"/>
      <c r="BV3668" s="41"/>
      <c r="BW3668" s="41"/>
      <c r="BX3668" s="41"/>
      <c r="BY3668" s="26"/>
      <c r="BZ3668" s="26"/>
      <c r="CA3668" s="26"/>
      <c r="CB3668" s="26"/>
      <c r="CC3668" s="26"/>
      <c r="CD3668" s="26"/>
      <c r="CE3668" s="26"/>
      <c r="CF3668" s="26"/>
      <c r="CG3668" s="26"/>
      <c r="CH3668" s="26"/>
      <c r="CI3668" s="26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</row>
    <row r="3669" spans="1:99" x14ac:dyDescent="0.15">
      <c r="A3669" s="1"/>
      <c r="B3669" s="1"/>
      <c r="AM3669" s="1"/>
      <c r="AW3669" s="1"/>
      <c r="AX3669" s="1"/>
      <c r="AY3669" s="24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20"/>
      <c r="BQ3669" s="41"/>
      <c r="BR3669" s="41"/>
      <c r="BS3669" s="41"/>
      <c r="BT3669" s="41"/>
      <c r="BU3669" s="41"/>
      <c r="BV3669" s="41"/>
      <c r="BW3669" s="41"/>
      <c r="BX3669" s="41"/>
      <c r="BY3669" s="26"/>
      <c r="BZ3669" s="26"/>
      <c r="CA3669" s="26"/>
      <c r="CB3669" s="26"/>
      <c r="CC3669" s="26"/>
      <c r="CD3669" s="26"/>
      <c r="CE3669" s="26"/>
      <c r="CF3669" s="26"/>
      <c r="CG3669" s="26"/>
      <c r="CH3669" s="26"/>
      <c r="CI3669" s="26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</row>
    <row r="3670" spans="1:99" x14ac:dyDescent="0.15">
      <c r="A3670" s="1"/>
      <c r="B3670" s="1"/>
      <c r="AM3670" s="1"/>
      <c r="AW3670" s="1"/>
      <c r="AX3670" s="1"/>
      <c r="AY3670" s="24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20"/>
      <c r="BQ3670" s="41"/>
      <c r="BR3670" s="41"/>
      <c r="BS3670" s="41"/>
      <c r="BT3670" s="41"/>
      <c r="BU3670" s="41"/>
      <c r="BV3670" s="41"/>
      <c r="BW3670" s="41"/>
      <c r="BX3670" s="41"/>
      <c r="BY3670" s="26"/>
      <c r="BZ3670" s="26"/>
      <c r="CA3670" s="26"/>
      <c r="CB3670" s="26"/>
      <c r="CC3670" s="26"/>
      <c r="CD3670" s="26"/>
      <c r="CE3670" s="26"/>
      <c r="CF3670" s="26"/>
      <c r="CG3670" s="26"/>
      <c r="CH3670" s="26"/>
      <c r="CI3670" s="26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</row>
    <row r="3671" spans="1:99" x14ac:dyDescent="0.15">
      <c r="A3671" s="1"/>
      <c r="B3671" s="1"/>
      <c r="AM3671" s="1"/>
      <c r="AW3671" s="1"/>
      <c r="AX3671" s="1"/>
      <c r="AY3671" s="24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20"/>
      <c r="BQ3671" s="41"/>
      <c r="BR3671" s="41"/>
      <c r="BS3671" s="41"/>
      <c r="BT3671" s="41"/>
      <c r="BU3671" s="41"/>
      <c r="BV3671" s="41"/>
      <c r="BW3671" s="41"/>
      <c r="BX3671" s="41"/>
      <c r="BY3671" s="26"/>
      <c r="BZ3671" s="26"/>
      <c r="CA3671" s="26"/>
      <c r="CB3671" s="26"/>
      <c r="CC3671" s="26"/>
      <c r="CD3671" s="26"/>
      <c r="CE3671" s="26"/>
      <c r="CF3671" s="26"/>
      <c r="CG3671" s="26"/>
      <c r="CH3671" s="26"/>
      <c r="CI3671" s="26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</row>
    <row r="3672" spans="1:99" x14ac:dyDescent="0.15">
      <c r="A3672" s="1"/>
      <c r="B3672" s="1"/>
      <c r="AM3672" s="1"/>
      <c r="AW3672" s="1"/>
      <c r="AX3672" s="1"/>
      <c r="AY3672" s="24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20"/>
      <c r="BQ3672" s="41"/>
      <c r="BR3672" s="41"/>
      <c r="BS3672" s="41"/>
      <c r="BT3672" s="41"/>
      <c r="BU3672" s="41"/>
      <c r="BV3672" s="41"/>
      <c r="BW3672" s="41"/>
      <c r="BX3672" s="41"/>
      <c r="BY3672" s="26"/>
      <c r="BZ3672" s="26"/>
      <c r="CA3672" s="26"/>
      <c r="CB3672" s="26"/>
      <c r="CC3672" s="26"/>
      <c r="CD3672" s="26"/>
      <c r="CE3672" s="26"/>
      <c r="CF3672" s="26"/>
      <c r="CG3672" s="26"/>
      <c r="CH3672" s="26"/>
      <c r="CI3672" s="26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</row>
    <row r="3673" spans="1:99" x14ac:dyDescent="0.15">
      <c r="A3673" s="1"/>
      <c r="B3673" s="1"/>
      <c r="AM3673" s="1"/>
      <c r="AW3673" s="1"/>
      <c r="AX3673" s="1"/>
      <c r="AY3673" s="24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20"/>
      <c r="BQ3673" s="41"/>
      <c r="BR3673" s="41"/>
      <c r="BS3673" s="41"/>
      <c r="BT3673" s="41"/>
      <c r="BU3673" s="41"/>
      <c r="BV3673" s="41"/>
      <c r="BW3673" s="41"/>
      <c r="BX3673" s="41"/>
      <c r="BY3673" s="26"/>
      <c r="BZ3673" s="26"/>
      <c r="CA3673" s="26"/>
      <c r="CB3673" s="26"/>
      <c r="CC3673" s="26"/>
      <c r="CD3673" s="26"/>
      <c r="CE3673" s="26"/>
      <c r="CF3673" s="26"/>
      <c r="CG3673" s="26"/>
      <c r="CH3673" s="26"/>
      <c r="CI3673" s="26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</row>
    <row r="3674" spans="1:99" x14ac:dyDescent="0.15">
      <c r="A3674" s="1"/>
      <c r="B3674" s="1"/>
      <c r="AM3674" s="1"/>
      <c r="AW3674" s="1"/>
      <c r="AX3674" s="1"/>
      <c r="AY3674" s="24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20"/>
      <c r="BQ3674" s="41"/>
      <c r="BR3674" s="41"/>
      <c r="BS3674" s="41"/>
      <c r="BT3674" s="41"/>
      <c r="BU3674" s="41"/>
      <c r="BV3674" s="41"/>
      <c r="BW3674" s="41"/>
      <c r="BX3674" s="41"/>
      <c r="BY3674" s="26"/>
      <c r="BZ3674" s="26"/>
      <c r="CA3674" s="26"/>
      <c r="CB3674" s="26"/>
      <c r="CC3674" s="26"/>
      <c r="CD3674" s="26"/>
      <c r="CE3674" s="26"/>
      <c r="CF3674" s="26"/>
      <c r="CG3674" s="26"/>
      <c r="CH3674" s="26"/>
      <c r="CI3674" s="26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</row>
    <row r="3675" spans="1:99" x14ac:dyDescent="0.15">
      <c r="A3675" s="1"/>
      <c r="B3675" s="1"/>
      <c r="AM3675" s="1"/>
      <c r="AW3675" s="1"/>
      <c r="AX3675" s="1"/>
      <c r="AY3675" s="24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20"/>
      <c r="BQ3675" s="41"/>
      <c r="BR3675" s="41"/>
      <c r="BS3675" s="41"/>
      <c r="BT3675" s="41"/>
      <c r="BU3675" s="41"/>
      <c r="BV3675" s="41"/>
      <c r="BW3675" s="41"/>
      <c r="BX3675" s="41"/>
      <c r="BY3675" s="26"/>
      <c r="BZ3675" s="26"/>
      <c r="CA3675" s="26"/>
      <c r="CB3675" s="26"/>
      <c r="CC3675" s="26"/>
      <c r="CD3675" s="26"/>
      <c r="CE3675" s="26"/>
      <c r="CF3675" s="26"/>
      <c r="CG3675" s="26"/>
      <c r="CH3675" s="26"/>
      <c r="CI3675" s="26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</row>
    <row r="3676" spans="1:99" x14ac:dyDescent="0.15">
      <c r="A3676" s="1"/>
      <c r="B3676" s="1"/>
      <c r="AM3676" s="1"/>
      <c r="AW3676" s="1"/>
      <c r="AX3676" s="1"/>
      <c r="AY3676" s="24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20"/>
      <c r="BQ3676" s="41"/>
      <c r="BR3676" s="41"/>
      <c r="BS3676" s="41"/>
      <c r="BT3676" s="41"/>
      <c r="BU3676" s="41"/>
      <c r="BV3676" s="41"/>
      <c r="BW3676" s="41"/>
      <c r="BX3676" s="41"/>
      <c r="BY3676" s="26"/>
      <c r="BZ3676" s="26"/>
      <c r="CA3676" s="26"/>
      <c r="CB3676" s="26"/>
      <c r="CC3676" s="26"/>
      <c r="CD3676" s="26"/>
      <c r="CE3676" s="26"/>
      <c r="CF3676" s="26"/>
      <c r="CG3676" s="26"/>
      <c r="CH3676" s="26"/>
      <c r="CI3676" s="26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</row>
    <row r="3677" spans="1:99" x14ac:dyDescent="0.15">
      <c r="A3677" s="1"/>
      <c r="B3677" s="1"/>
      <c r="AM3677" s="1"/>
      <c r="AW3677" s="1"/>
      <c r="AX3677" s="1"/>
      <c r="AY3677" s="24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20"/>
      <c r="BQ3677" s="41"/>
      <c r="BR3677" s="41"/>
      <c r="BS3677" s="41"/>
      <c r="BT3677" s="41"/>
      <c r="BU3677" s="41"/>
      <c r="BV3677" s="41"/>
      <c r="BW3677" s="41"/>
      <c r="BX3677" s="41"/>
      <c r="BY3677" s="26"/>
      <c r="BZ3677" s="26"/>
      <c r="CA3677" s="26"/>
      <c r="CB3677" s="26"/>
      <c r="CC3677" s="26"/>
      <c r="CD3677" s="26"/>
      <c r="CE3677" s="26"/>
      <c r="CF3677" s="26"/>
      <c r="CG3677" s="26"/>
      <c r="CH3677" s="26"/>
      <c r="CI3677" s="26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</row>
    <row r="3678" spans="1:99" x14ac:dyDescent="0.15">
      <c r="A3678" s="1"/>
      <c r="B3678" s="1"/>
      <c r="AM3678" s="1"/>
      <c r="AW3678" s="1"/>
      <c r="AX3678" s="1"/>
      <c r="AY3678" s="24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20"/>
      <c r="BQ3678" s="41"/>
      <c r="BR3678" s="41"/>
      <c r="BS3678" s="41"/>
      <c r="BT3678" s="41"/>
      <c r="BU3678" s="41"/>
      <c r="BV3678" s="41"/>
      <c r="BW3678" s="41"/>
      <c r="BX3678" s="41"/>
      <c r="BY3678" s="26"/>
      <c r="BZ3678" s="26"/>
      <c r="CA3678" s="26"/>
      <c r="CB3678" s="26"/>
      <c r="CC3678" s="26"/>
      <c r="CD3678" s="26"/>
      <c r="CE3678" s="26"/>
      <c r="CF3678" s="26"/>
      <c r="CG3678" s="26"/>
      <c r="CH3678" s="26"/>
      <c r="CI3678" s="26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</row>
    <row r="3679" spans="1:99" x14ac:dyDescent="0.15">
      <c r="A3679" s="1"/>
      <c r="B3679" s="1"/>
      <c r="AM3679" s="1"/>
      <c r="AW3679" s="1"/>
      <c r="AX3679" s="1"/>
      <c r="AY3679" s="24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20"/>
      <c r="BQ3679" s="41"/>
      <c r="BR3679" s="41"/>
      <c r="BS3679" s="41"/>
      <c r="BT3679" s="41"/>
      <c r="BU3679" s="41"/>
      <c r="BV3679" s="41"/>
      <c r="BW3679" s="41"/>
      <c r="BX3679" s="41"/>
      <c r="BY3679" s="26"/>
      <c r="BZ3679" s="26"/>
      <c r="CA3679" s="26"/>
      <c r="CB3679" s="26"/>
      <c r="CC3679" s="26"/>
      <c r="CD3679" s="26"/>
      <c r="CE3679" s="26"/>
      <c r="CF3679" s="26"/>
      <c r="CG3679" s="26"/>
      <c r="CH3679" s="26"/>
      <c r="CI3679" s="26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</row>
    <row r="3680" spans="1:99" x14ac:dyDescent="0.15">
      <c r="A3680" s="1"/>
      <c r="B3680" s="1"/>
      <c r="AM3680" s="1"/>
      <c r="AW3680" s="1"/>
      <c r="AX3680" s="1"/>
      <c r="AY3680" s="24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20"/>
      <c r="BQ3680" s="41"/>
      <c r="BR3680" s="41"/>
      <c r="BS3680" s="41"/>
      <c r="BT3680" s="41"/>
      <c r="BU3680" s="41"/>
      <c r="BV3680" s="41"/>
      <c r="BW3680" s="41"/>
      <c r="BX3680" s="41"/>
      <c r="BY3680" s="26"/>
      <c r="BZ3680" s="26"/>
      <c r="CA3680" s="26"/>
      <c r="CB3680" s="26"/>
      <c r="CC3680" s="26"/>
      <c r="CD3680" s="26"/>
      <c r="CE3680" s="26"/>
      <c r="CF3680" s="26"/>
      <c r="CG3680" s="26"/>
      <c r="CH3680" s="26"/>
      <c r="CI3680" s="26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</row>
    <row r="3681" spans="1:99" x14ac:dyDescent="0.15">
      <c r="A3681" s="1"/>
      <c r="B3681" s="1"/>
      <c r="AM3681" s="1"/>
      <c r="AW3681" s="1"/>
      <c r="AX3681" s="1"/>
      <c r="AY3681" s="24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20"/>
      <c r="BQ3681" s="41"/>
      <c r="BR3681" s="41"/>
      <c r="BS3681" s="41"/>
      <c r="BT3681" s="41"/>
      <c r="BU3681" s="41"/>
      <c r="BV3681" s="41"/>
      <c r="BW3681" s="41"/>
      <c r="BX3681" s="41"/>
      <c r="BY3681" s="26"/>
      <c r="BZ3681" s="26"/>
      <c r="CA3681" s="26"/>
      <c r="CB3681" s="26"/>
      <c r="CC3681" s="26"/>
      <c r="CD3681" s="26"/>
      <c r="CE3681" s="26"/>
      <c r="CF3681" s="26"/>
      <c r="CG3681" s="26"/>
      <c r="CH3681" s="26"/>
      <c r="CI3681" s="26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</row>
    <row r="3682" spans="1:99" x14ac:dyDescent="0.15">
      <c r="A3682" s="1"/>
      <c r="B3682" s="1"/>
      <c r="AM3682" s="1"/>
      <c r="AW3682" s="1"/>
      <c r="AX3682" s="1"/>
      <c r="AY3682" s="24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20"/>
      <c r="BQ3682" s="41"/>
      <c r="BR3682" s="41"/>
      <c r="BS3682" s="41"/>
      <c r="BT3682" s="41"/>
      <c r="BU3682" s="41"/>
      <c r="BV3682" s="41"/>
      <c r="BW3682" s="41"/>
      <c r="BX3682" s="41"/>
      <c r="BY3682" s="26"/>
      <c r="BZ3682" s="26"/>
      <c r="CA3682" s="26"/>
      <c r="CB3682" s="26"/>
      <c r="CC3682" s="26"/>
      <c r="CD3682" s="26"/>
      <c r="CE3682" s="26"/>
      <c r="CF3682" s="26"/>
      <c r="CG3682" s="26"/>
      <c r="CH3682" s="26"/>
      <c r="CI3682" s="26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</row>
    <row r="3683" spans="1:99" x14ac:dyDescent="0.15">
      <c r="A3683" s="1"/>
      <c r="B3683" s="1"/>
      <c r="AM3683" s="1"/>
      <c r="AW3683" s="1"/>
      <c r="AX3683" s="1"/>
      <c r="AY3683" s="24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20"/>
      <c r="BQ3683" s="41"/>
      <c r="BR3683" s="41"/>
      <c r="BS3683" s="41"/>
      <c r="BT3683" s="41"/>
      <c r="BU3683" s="41"/>
      <c r="BV3683" s="41"/>
      <c r="BW3683" s="41"/>
      <c r="BX3683" s="41"/>
      <c r="BY3683" s="26"/>
      <c r="BZ3683" s="26"/>
      <c r="CA3683" s="26"/>
      <c r="CB3683" s="26"/>
      <c r="CC3683" s="26"/>
      <c r="CD3683" s="26"/>
      <c r="CE3683" s="26"/>
      <c r="CF3683" s="26"/>
      <c r="CG3683" s="26"/>
      <c r="CH3683" s="26"/>
      <c r="CI3683" s="26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</row>
    <row r="3684" spans="1:99" x14ac:dyDescent="0.15">
      <c r="A3684" s="1"/>
      <c r="B3684" s="1"/>
      <c r="AM3684" s="1"/>
      <c r="AW3684" s="1"/>
      <c r="AX3684" s="1"/>
      <c r="AY3684" s="24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20"/>
      <c r="BQ3684" s="41"/>
      <c r="BR3684" s="41"/>
      <c r="BS3684" s="41"/>
      <c r="BT3684" s="41"/>
      <c r="BU3684" s="41"/>
      <c r="BV3684" s="41"/>
      <c r="BW3684" s="41"/>
      <c r="BX3684" s="41"/>
      <c r="BY3684" s="26"/>
      <c r="BZ3684" s="26"/>
      <c r="CA3684" s="26"/>
      <c r="CB3684" s="26"/>
      <c r="CC3684" s="26"/>
      <c r="CD3684" s="26"/>
      <c r="CE3684" s="26"/>
      <c r="CF3684" s="26"/>
      <c r="CG3684" s="26"/>
      <c r="CH3684" s="26"/>
      <c r="CI3684" s="26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</row>
    <row r="3685" spans="1:99" x14ac:dyDescent="0.15">
      <c r="A3685" s="1"/>
      <c r="B3685" s="1"/>
      <c r="AM3685" s="1"/>
      <c r="AW3685" s="1"/>
      <c r="AX3685" s="1"/>
      <c r="AY3685" s="24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20"/>
      <c r="BQ3685" s="41"/>
      <c r="BR3685" s="41"/>
      <c r="BS3685" s="41"/>
      <c r="BT3685" s="41"/>
      <c r="BU3685" s="41"/>
      <c r="BV3685" s="41"/>
      <c r="BW3685" s="41"/>
      <c r="BX3685" s="41"/>
      <c r="BY3685" s="26"/>
      <c r="BZ3685" s="26"/>
      <c r="CA3685" s="26"/>
      <c r="CB3685" s="26"/>
      <c r="CC3685" s="26"/>
      <c r="CD3685" s="26"/>
      <c r="CE3685" s="26"/>
      <c r="CF3685" s="26"/>
      <c r="CG3685" s="26"/>
      <c r="CH3685" s="26"/>
      <c r="CI3685" s="26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</row>
    <row r="3686" spans="1:99" x14ac:dyDescent="0.15">
      <c r="A3686" s="1"/>
      <c r="B3686" s="1"/>
      <c r="AM3686" s="1"/>
      <c r="AW3686" s="1"/>
      <c r="AX3686" s="1"/>
      <c r="AY3686" s="24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20"/>
      <c r="BQ3686" s="41"/>
      <c r="BR3686" s="41"/>
      <c r="BS3686" s="41"/>
      <c r="BT3686" s="41"/>
      <c r="BU3686" s="41"/>
      <c r="BV3686" s="41"/>
      <c r="BW3686" s="41"/>
      <c r="BX3686" s="41"/>
      <c r="BY3686" s="26"/>
      <c r="BZ3686" s="26"/>
      <c r="CA3686" s="26"/>
      <c r="CB3686" s="26"/>
      <c r="CC3686" s="26"/>
      <c r="CD3686" s="26"/>
      <c r="CE3686" s="26"/>
      <c r="CF3686" s="26"/>
      <c r="CG3686" s="26"/>
      <c r="CH3686" s="26"/>
      <c r="CI3686" s="26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</row>
    <row r="3687" spans="1:99" x14ac:dyDescent="0.15">
      <c r="A3687" s="1"/>
      <c r="B3687" s="1"/>
      <c r="AM3687" s="1"/>
      <c r="AW3687" s="1"/>
      <c r="AX3687" s="1"/>
      <c r="AY3687" s="24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20"/>
      <c r="BQ3687" s="41"/>
      <c r="BR3687" s="41"/>
      <c r="BS3687" s="41"/>
      <c r="BT3687" s="41"/>
      <c r="BU3687" s="41"/>
      <c r="BV3687" s="41"/>
      <c r="BW3687" s="41"/>
      <c r="BX3687" s="41"/>
      <c r="BY3687" s="26"/>
      <c r="BZ3687" s="26"/>
      <c r="CA3687" s="26"/>
      <c r="CB3687" s="26"/>
      <c r="CC3687" s="26"/>
      <c r="CD3687" s="26"/>
      <c r="CE3687" s="26"/>
      <c r="CF3687" s="26"/>
      <c r="CG3687" s="26"/>
      <c r="CH3687" s="26"/>
      <c r="CI3687" s="26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</row>
    <row r="3688" spans="1:99" x14ac:dyDescent="0.15">
      <c r="A3688" s="1"/>
      <c r="B3688" s="1"/>
      <c r="AM3688" s="1"/>
      <c r="AW3688" s="1"/>
      <c r="AX3688" s="1"/>
      <c r="AY3688" s="24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20"/>
      <c r="BQ3688" s="41"/>
      <c r="BR3688" s="41"/>
      <c r="BS3688" s="41"/>
      <c r="BT3688" s="41"/>
      <c r="BU3688" s="41"/>
      <c r="BV3688" s="41"/>
      <c r="BW3688" s="41"/>
      <c r="BX3688" s="41"/>
      <c r="BY3688" s="26"/>
      <c r="BZ3688" s="26"/>
      <c r="CA3688" s="26"/>
      <c r="CB3688" s="26"/>
      <c r="CC3688" s="26"/>
      <c r="CD3688" s="26"/>
      <c r="CE3688" s="26"/>
      <c r="CF3688" s="26"/>
      <c r="CG3688" s="26"/>
      <c r="CH3688" s="26"/>
      <c r="CI3688" s="26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</row>
    <row r="3689" spans="1:99" x14ac:dyDescent="0.15">
      <c r="A3689" s="1"/>
      <c r="B3689" s="1"/>
      <c r="AM3689" s="1"/>
      <c r="AW3689" s="1"/>
      <c r="AX3689" s="1"/>
      <c r="AY3689" s="24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20"/>
      <c r="BQ3689" s="41"/>
      <c r="BR3689" s="41"/>
      <c r="BS3689" s="41"/>
      <c r="BT3689" s="41"/>
      <c r="BU3689" s="41"/>
      <c r="BV3689" s="41"/>
      <c r="BW3689" s="41"/>
      <c r="BX3689" s="41"/>
      <c r="BY3689" s="26"/>
      <c r="BZ3689" s="26"/>
      <c r="CA3689" s="26"/>
      <c r="CB3689" s="26"/>
      <c r="CC3689" s="26"/>
      <c r="CD3689" s="26"/>
      <c r="CE3689" s="26"/>
      <c r="CF3689" s="26"/>
      <c r="CG3689" s="26"/>
      <c r="CH3689" s="26"/>
      <c r="CI3689" s="26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</row>
    <row r="3690" spans="1:99" x14ac:dyDescent="0.15">
      <c r="A3690" s="1"/>
      <c r="B3690" s="1"/>
      <c r="AM3690" s="1"/>
      <c r="AW3690" s="1"/>
      <c r="AX3690" s="1"/>
      <c r="AY3690" s="24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20"/>
      <c r="BQ3690" s="41"/>
      <c r="BR3690" s="41"/>
      <c r="BS3690" s="41"/>
      <c r="BT3690" s="41"/>
      <c r="BU3690" s="41"/>
      <c r="BV3690" s="41"/>
      <c r="BW3690" s="41"/>
      <c r="BX3690" s="41"/>
      <c r="BY3690" s="26"/>
      <c r="BZ3690" s="26"/>
      <c r="CA3690" s="26"/>
      <c r="CB3690" s="26"/>
      <c r="CC3690" s="26"/>
      <c r="CD3690" s="26"/>
      <c r="CE3690" s="26"/>
      <c r="CF3690" s="26"/>
      <c r="CG3690" s="26"/>
      <c r="CH3690" s="26"/>
      <c r="CI3690" s="26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</row>
    <row r="3691" spans="1:99" x14ac:dyDescent="0.15">
      <c r="A3691" s="1"/>
      <c r="B3691" s="1"/>
      <c r="AM3691" s="1"/>
      <c r="AW3691" s="1"/>
      <c r="AX3691" s="1"/>
      <c r="AY3691" s="24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20"/>
      <c r="BQ3691" s="41"/>
      <c r="BR3691" s="41"/>
      <c r="BS3691" s="41"/>
      <c r="BT3691" s="41"/>
      <c r="BU3691" s="41"/>
      <c r="BV3691" s="41"/>
      <c r="BW3691" s="41"/>
      <c r="BX3691" s="41"/>
      <c r="BY3691" s="26"/>
      <c r="BZ3691" s="26"/>
      <c r="CA3691" s="26"/>
      <c r="CB3691" s="26"/>
      <c r="CC3691" s="26"/>
      <c r="CD3691" s="26"/>
      <c r="CE3691" s="26"/>
      <c r="CF3691" s="26"/>
      <c r="CG3691" s="26"/>
      <c r="CH3691" s="26"/>
      <c r="CI3691" s="26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</row>
    <row r="3692" spans="1:99" x14ac:dyDescent="0.15">
      <c r="A3692" s="1"/>
      <c r="B3692" s="1"/>
      <c r="AM3692" s="1"/>
      <c r="AW3692" s="1"/>
      <c r="AX3692" s="1"/>
      <c r="AY3692" s="24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20"/>
      <c r="BQ3692" s="41"/>
      <c r="BR3692" s="41"/>
      <c r="BS3692" s="41"/>
      <c r="BT3692" s="41"/>
      <c r="BU3692" s="41"/>
      <c r="BV3692" s="41"/>
      <c r="BW3692" s="41"/>
      <c r="BX3692" s="41"/>
      <c r="BY3692" s="26"/>
      <c r="BZ3692" s="26"/>
      <c r="CA3692" s="26"/>
      <c r="CB3692" s="26"/>
      <c r="CC3692" s="26"/>
      <c r="CD3692" s="26"/>
      <c r="CE3692" s="26"/>
      <c r="CF3692" s="26"/>
      <c r="CG3692" s="26"/>
      <c r="CH3692" s="26"/>
      <c r="CI3692" s="26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</row>
    <row r="3693" spans="1:99" x14ac:dyDescent="0.15">
      <c r="A3693" s="1"/>
      <c r="B3693" s="1"/>
      <c r="AM3693" s="1"/>
      <c r="AW3693" s="1"/>
      <c r="AX3693" s="1"/>
      <c r="AY3693" s="24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20"/>
      <c r="BQ3693" s="41"/>
      <c r="BR3693" s="41"/>
      <c r="BS3693" s="41"/>
      <c r="BT3693" s="41"/>
      <c r="BU3693" s="41"/>
      <c r="BV3693" s="41"/>
      <c r="BW3693" s="41"/>
      <c r="BX3693" s="41"/>
      <c r="BY3693" s="26"/>
      <c r="BZ3693" s="26"/>
      <c r="CA3693" s="26"/>
      <c r="CB3693" s="26"/>
      <c r="CC3693" s="26"/>
      <c r="CD3693" s="26"/>
      <c r="CE3693" s="26"/>
      <c r="CF3693" s="26"/>
      <c r="CG3693" s="26"/>
      <c r="CH3693" s="26"/>
      <c r="CI3693" s="26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</row>
    <row r="3694" spans="1:99" x14ac:dyDescent="0.15">
      <c r="A3694" s="1"/>
      <c r="B3694" s="1"/>
      <c r="AM3694" s="1"/>
      <c r="AW3694" s="1"/>
      <c r="AX3694" s="1"/>
      <c r="AY3694" s="24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20"/>
      <c r="BQ3694" s="41"/>
      <c r="BR3694" s="41"/>
      <c r="BS3694" s="41"/>
      <c r="BT3694" s="41"/>
      <c r="BU3694" s="41"/>
      <c r="BV3694" s="41"/>
      <c r="BW3694" s="41"/>
      <c r="BX3694" s="41"/>
      <c r="BY3694" s="26"/>
      <c r="BZ3694" s="26"/>
      <c r="CA3694" s="26"/>
      <c r="CB3694" s="26"/>
      <c r="CC3694" s="26"/>
      <c r="CD3694" s="26"/>
      <c r="CE3694" s="26"/>
      <c r="CF3694" s="26"/>
      <c r="CG3694" s="26"/>
      <c r="CH3694" s="26"/>
      <c r="CI3694" s="26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</row>
    <row r="3695" spans="1:99" x14ac:dyDescent="0.15">
      <c r="A3695" s="1"/>
      <c r="B3695" s="1"/>
      <c r="AM3695" s="1"/>
      <c r="AW3695" s="1"/>
      <c r="AX3695" s="1"/>
      <c r="AY3695" s="24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20"/>
      <c r="BQ3695" s="41"/>
      <c r="BR3695" s="41"/>
      <c r="BS3695" s="41"/>
      <c r="BT3695" s="41"/>
      <c r="BU3695" s="41"/>
      <c r="BV3695" s="41"/>
      <c r="BW3695" s="41"/>
      <c r="BX3695" s="41"/>
      <c r="BY3695" s="26"/>
      <c r="BZ3695" s="26"/>
      <c r="CA3695" s="26"/>
      <c r="CB3695" s="26"/>
      <c r="CC3695" s="26"/>
      <c r="CD3695" s="26"/>
      <c r="CE3695" s="26"/>
      <c r="CF3695" s="26"/>
      <c r="CG3695" s="26"/>
      <c r="CH3695" s="26"/>
      <c r="CI3695" s="26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</row>
    <row r="3696" spans="1:99" x14ac:dyDescent="0.15">
      <c r="A3696" s="1"/>
      <c r="B3696" s="1"/>
      <c r="AM3696" s="1"/>
      <c r="AW3696" s="1"/>
      <c r="AX3696" s="1"/>
      <c r="AY3696" s="24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20"/>
      <c r="BQ3696" s="41"/>
      <c r="BR3696" s="41"/>
      <c r="BS3696" s="41"/>
      <c r="BT3696" s="41"/>
      <c r="BU3696" s="41"/>
      <c r="BV3696" s="41"/>
      <c r="BW3696" s="41"/>
      <c r="BX3696" s="41"/>
      <c r="BY3696" s="26"/>
      <c r="BZ3696" s="26"/>
      <c r="CA3696" s="26"/>
      <c r="CB3696" s="26"/>
      <c r="CC3696" s="26"/>
      <c r="CD3696" s="26"/>
      <c r="CE3696" s="26"/>
      <c r="CF3696" s="26"/>
      <c r="CG3696" s="26"/>
      <c r="CH3696" s="26"/>
      <c r="CI3696" s="26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</row>
    <row r="3697" spans="1:99" x14ac:dyDescent="0.15">
      <c r="A3697" s="1"/>
      <c r="B3697" s="1"/>
      <c r="AM3697" s="1"/>
      <c r="AW3697" s="1"/>
      <c r="AX3697" s="1"/>
      <c r="AY3697" s="24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20"/>
      <c r="BQ3697" s="41"/>
      <c r="BR3697" s="41"/>
      <c r="BS3697" s="41"/>
      <c r="BT3697" s="41"/>
      <c r="BU3697" s="41"/>
      <c r="BV3697" s="41"/>
      <c r="BW3697" s="41"/>
      <c r="BX3697" s="41"/>
      <c r="BY3697" s="26"/>
      <c r="BZ3697" s="26"/>
      <c r="CA3697" s="26"/>
      <c r="CB3697" s="26"/>
      <c r="CC3697" s="26"/>
      <c r="CD3697" s="26"/>
      <c r="CE3697" s="26"/>
      <c r="CF3697" s="26"/>
      <c r="CG3697" s="26"/>
      <c r="CH3697" s="26"/>
      <c r="CI3697" s="26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</row>
    <row r="3698" spans="1:99" x14ac:dyDescent="0.15">
      <c r="A3698" s="1"/>
      <c r="B3698" s="1"/>
      <c r="AM3698" s="1"/>
      <c r="AW3698" s="1"/>
      <c r="AX3698" s="1"/>
      <c r="AY3698" s="24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20"/>
      <c r="BQ3698" s="41"/>
      <c r="BR3698" s="41"/>
      <c r="BS3698" s="41"/>
      <c r="BT3698" s="41"/>
      <c r="BU3698" s="41"/>
      <c r="BV3698" s="41"/>
      <c r="BW3698" s="41"/>
      <c r="BX3698" s="41"/>
      <c r="BY3698" s="26"/>
      <c r="BZ3698" s="26"/>
      <c r="CA3698" s="26"/>
      <c r="CB3698" s="26"/>
      <c r="CC3698" s="26"/>
      <c r="CD3698" s="26"/>
      <c r="CE3698" s="26"/>
      <c r="CF3698" s="26"/>
      <c r="CG3698" s="26"/>
      <c r="CH3698" s="26"/>
      <c r="CI3698" s="26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</row>
    <row r="3699" spans="1:99" x14ac:dyDescent="0.15">
      <c r="A3699" s="1"/>
      <c r="B3699" s="1"/>
      <c r="AM3699" s="1"/>
      <c r="AW3699" s="1"/>
      <c r="AX3699" s="1"/>
      <c r="AY3699" s="24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20"/>
      <c r="BQ3699" s="41"/>
      <c r="BR3699" s="41"/>
      <c r="BS3699" s="41"/>
      <c r="BT3699" s="41"/>
      <c r="BU3699" s="41"/>
      <c r="BV3699" s="41"/>
      <c r="BW3699" s="41"/>
      <c r="BX3699" s="41"/>
      <c r="BY3699" s="26"/>
      <c r="BZ3699" s="26"/>
      <c r="CA3699" s="26"/>
      <c r="CB3699" s="26"/>
      <c r="CC3699" s="26"/>
      <c r="CD3699" s="26"/>
      <c r="CE3699" s="26"/>
      <c r="CF3699" s="26"/>
      <c r="CG3699" s="26"/>
      <c r="CH3699" s="26"/>
      <c r="CI3699" s="26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</row>
    <row r="3700" spans="1:99" x14ac:dyDescent="0.15">
      <c r="A3700" s="1"/>
      <c r="B3700" s="1"/>
      <c r="AM3700" s="1"/>
      <c r="AW3700" s="1"/>
      <c r="AX3700" s="1"/>
      <c r="AY3700" s="24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20"/>
      <c r="BQ3700" s="41"/>
      <c r="BR3700" s="41"/>
      <c r="BS3700" s="41"/>
      <c r="BT3700" s="41"/>
      <c r="BU3700" s="41"/>
      <c r="BV3700" s="41"/>
      <c r="BW3700" s="41"/>
      <c r="BX3700" s="41"/>
      <c r="BY3700" s="26"/>
      <c r="BZ3700" s="26"/>
      <c r="CA3700" s="26"/>
      <c r="CB3700" s="26"/>
      <c r="CC3700" s="26"/>
      <c r="CD3700" s="26"/>
      <c r="CE3700" s="26"/>
      <c r="CF3700" s="26"/>
      <c r="CG3700" s="26"/>
      <c r="CH3700" s="26"/>
      <c r="CI3700" s="26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</row>
    <row r="3701" spans="1:99" x14ac:dyDescent="0.15">
      <c r="A3701" s="1"/>
      <c r="B3701" s="1"/>
      <c r="AM3701" s="1"/>
      <c r="AW3701" s="1"/>
      <c r="AX3701" s="1"/>
      <c r="AY3701" s="24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20"/>
      <c r="BQ3701" s="41"/>
      <c r="BR3701" s="41"/>
      <c r="BS3701" s="41"/>
      <c r="BT3701" s="41"/>
      <c r="BU3701" s="41"/>
      <c r="BV3701" s="41"/>
      <c r="BW3701" s="41"/>
      <c r="BX3701" s="41"/>
      <c r="BY3701" s="26"/>
      <c r="BZ3701" s="26"/>
      <c r="CA3701" s="26"/>
      <c r="CB3701" s="26"/>
      <c r="CC3701" s="26"/>
      <c r="CD3701" s="26"/>
      <c r="CE3701" s="26"/>
      <c r="CF3701" s="26"/>
      <c r="CG3701" s="26"/>
      <c r="CH3701" s="26"/>
      <c r="CI3701" s="26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</row>
    <row r="3702" spans="1:99" x14ac:dyDescent="0.15">
      <c r="A3702" s="1"/>
      <c r="B3702" s="1"/>
      <c r="AM3702" s="1"/>
      <c r="AW3702" s="1"/>
      <c r="AX3702" s="1"/>
      <c r="AY3702" s="24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20"/>
      <c r="BQ3702" s="41"/>
      <c r="BR3702" s="41"/>
      <c r="BS3702" s="41"/>
      <c r="BT3702" s="41"/>
      <c r="BU3702" s="41"/>
      <c r="BV3702" s="41"/>
      <c r="BW3702" s="41"/>
      <c r="BX3702" s="41"/>
      <c r="BY3702" s="26"/>
      <c r="BZ3702" s="26"/>
      <c r="CA3702" s="26"/>
      <c r="CB3702" s="26"/>
      <c r="CC3702" s="26"/>
      <c r="CD3702" s="26"/>
      <c r="CE3702" s="26"/>
      <c r="CF3702" s="26"/>
      <c r="CG3702" s="26"/>
      <c r="CH3702" s="26"/>
      <c r="CI3702" s="26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</row>
    <row r="3703" spans="1:99" x14ac:dyDescent="0.15">
      <c r="A3703" s="1"/>
      <c r="B3703" s="1"/>
      <c r="AM3703" s="1"/>
      <c r="AW3703" s="1"/>
      <c r="AX3703" s="1"/>
      <c r="AY3703" s="24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20"/>
      <c r="BQ3703" s="41"/>
      <c r="BR3703" s="41"/>
      <c r="BS3703" s="41"/>
      <c r="BT3703" s="41"/>
      <c r="BU3703" s="41"/>
      <c r="BV3703" s="41"/>
      <c r="BW3703" s="41"/>
      <c r="BX3703" s="41"/>
      <c r="BY3703" s="26"/>
      <c r="BZ3703" s="26"/>
      <c r="CA3703" s="26"/>
      <c r="CB3703" s="26"/>
      <c r="CC3703" s="26"/>
      <c r="CD3703" s="26"/>
      <c r="CE3703" s="26"/>
      <c r="CF3703" s="26"/>
      <c r="CG3703" s="26"/>
      <c r="CH3703" s="26"/>
      <c r="CI3703" s="26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</row>
    <row r="3704" spans="1:99" x14ac:dyDescent="0.15">
      <c r="A3704" s="1"/>
      <c r="B3704" s="1"/>
      <c r="AM3704" s="1"/>
      <c r="AW3704" s="1"/>
      <c r="AX3704" s="1"/>
      <c r="AY3704" s="24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20"/>
      <c r="BQ3704" s="41"/>
      <c r="BR3704" s="41"/>
      <c r="BS3704" s="41"/>
      <c r="BT3704" s="41"/>
      <c r="BU3704" s="41"/>
      <c r="BV3704" s="41"/>
      <c r="BW3704" s="41"/>
      <c r="BX3704" s="41"/>
      <c r="BY3704" s="26"/>
      <c r="BZ3704" s="26"/>
      <c r="CA3704" s="26"/>
      <c r="CB3704" s="26"/>
      <c r="CC3704" s="26"/>
      <c r="CD3704" s="26"/>
      <c r="CE3704" s="26"/>
      <c r="CF3704" s="26"/>
      <c r="CG3704" s="26"/>
      <c r="CH3704" s="26"/>
      <c r="CI3704" s="26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</row>
    <row r="3705" spans="1:99" x14ac:dyDescent="0.15">
      <c r="A3705" s="1"/>
      <c r="B3705" s="1"/>
      <c r="AM3705" s="1"/>
      <c r="AW3705" s="1"/>
      <c r="AX3705" s="1"/>
      <c r="AY3705" s="24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20"/>
      <c r="BQ3705" s="41"/>
      <c r="BR3705" s="41"/>
      <c r="BS3705" s="41"/>
      <c r="BT3705" s="41"/>
      <c r="BU3705" s="41"/>
      <c r="BV3705" s="41"/>
      <c r="BW3705" s="41"/>
      <c r="BX3705" s="41"/>
      <c r="BY3705" s="26"/>
      <c r="BZ3705" s="26"/>
      <c r="CA3705" s="26"/>
      <c r="CB3705" s="26"/>
      <c r="CC3705" s="26"/>
      <c r="CD3705" s="26"/>
      <c r="CE3705" s="26"/>
      <c r="CF3705" s="26"/>
      <c r="CG3705" s="26"/>
      <c r="CH3705" s="26"/>
      <c r="CI3705" s="26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</row>
    <row r="3706" spans="1:99" x14ac:dyDescent="0.15">
      <c r="A3706" s="1"/>
      <c r="B3706" s="1"/>
      <c r="AM3706" s="1"/>
      <c r="AW3706" s="1"/>
      <c r="AX3706" s="1"/>
      <c r="AY3706" s="24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20"/>
      <c r="BQ3706" s="41"/>
      <c r="BR3706" s="41"/>
      <c r="BS3706" s="41"/>
      <c r="BT3706" s="41"/>
      <c r="BU3706" s="41"/>
      <c r="BV3706" s="41"/>
      <c r="BW3706" s="41"/>
      <c r="BX3706" s="41"/>
      <c r="BY3706" s="26"/>
      <c r="BZ3706" s="26"/>
      <c r="CA3706" s="26"/>
      <c r="CB3706" s="26"/>
      <c r="CC3706" s="26"/>
      <c r="CD3706" s="26"/>
      <c r="CE3706" s="26"/>
      <c r="CF3706" s="26"/>
      <c r="CG3706" s="26"/>
      <c r="CH3706" s="26"/>
      <c r="CI3706" s="26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</row>
    <row r="3707" spans="1:99" x14ac:dyDescent="0.15">
      <c r="A3707" s="1"/>
      <c r="B3707" s="1"/>
      <c r="AM3707" s="1"/>
      <c r="AW3707" s="1"/>
      <c r="AX3707" s="1"/>
      <c r="AY3707" s="24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20"/>
      <c r="BQ3707" s="41"/>
      <c r="BR3707" s="41"/>
      <c r="BS3707" s="41"/>
      <c r="BT3707" s="41"/>
      <c r="BU3707" s="41"/>
      <c r="BV3707" s="41"/>
      <c r="BW3707" s="41"/>
      <c r="BX3707" s="41"/>
      <c r="BY3707" s="26"/>
      <c r="BZ3707" s="26"/>
      <c r="CA3707" s="26"/>
      <c r="CB3707" s="26"/>
      <c r="CC3707" s="26"/>
      <c r="CD3707" s="26"/>
      <c r="CE3707" s="26"/>
      <c r="CF3707" s="26"/>
      <c r="CG3707" s="26"/>
      <c r="CH3707" s="26"/>
      <c r="CI3707" s="26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</row>
    <row r="3708" spans="1:99" x14ac:dyDescent="0.15">
      <c r="A3708" s="1"/>
      <c r="B3708" s="1"/>
      <c r="AM3708" s="1"/>
      <c r="AW3708" s="1"/>
      <c r="AX3708" s="1"/>
      <c r="AY3708" s="24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20"/>
      <c r="BQ3708" s="41"/>
      <c r="BR3708" s="41"/>
      <c r="BS3708" s="41"/>
      <c r="BT3708" s="41"/>
      <c r="BU3708" s="41"/>
      <c r="BV3708" s="41"/>
      <c r="BW3708" s="41"/>
      <c r="BX3708" s="41"/>
      <c r="BY3708" s="26"/>
      <c r="BZ3708" s="26"/>
      <c r="CA3708" s="26"/>
      <c r="CB3708" s="26"/>
      <c r="CC3708" s="26"/>
      <c r="CD3708" s="26"/>
      <c r="CE3708" s="26"/>
      <c r="CF3708" s="26"/>
      <c r="CG3708" s="26"/>
      <c r="CH3708" s="26"/>
      <c r="CI3708" s="26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</row>
    <row r="3709" spans="1:99" x14ac:dyDescent="0.15">
      <c r="A3709" s="1"/>
      <c r="B3709" s="1"/>
      <c r="AM3709" s="1"/>
      <c r="AW3709" s="1"/>
      <c r="AX3709" s="1"/>
      <c r="AY3709" s="24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20"/>
      <c r="BQ3709" s="41"/>
      <c r="BR3709" s="41"/>
      <c r="BS3709" s="41"/>
      <c r="BT3709" s="41"/>
      <c r="BU3709" s="41"/>
      <c r="BV3709" s="41"/>
      <c r="BW3709" s="41"/>
      <c r="BX3709" s="41"/>
      <c r="BY3709" s="26"/>
      <c r="BZ3709" s="26"/>
      <c r="CA3709" s="26"/>
      <c r="CB3709" s="26"/>
      <c r="CC3709" s="26"/>
      <c r="CD3709" s="26"/>
      <c r="CE3709" s="26"/>
      <c r="CF3709" s="26"/>
      <c r="CG3709" s="26"/>
      <c r="CH3709" s="26"/>
      <c r="CI3709" s="26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</row>
    <row r="3710" spans="1:99" x14ac:dyDescent="0.15">
      <c r="A3710" s="1"/>
      <c r="B3710" s="1"/>
      <c r="AM3710" s="1"/>
      <c r="AW3710" s="1"/>
      <c r="AX3710" s="1"/>
      <c r="AY3710" s="24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20"/>
      <c r="BQ3710" s="41"/>
      <c r="BR3710" s="41"/>
      <c r="BS3710" s="41"/>
      <c r="BT3710" s="41"/>
      <c r="BU3710" s="41"/>
      <c r="BV3710" s="41"/>
      <c r="BW3710" s="41"/>
      <c r="BX3710" s="41"/>
      <c r="BY3710" s="26"/>
      <c r="BZ3710" s="26"/>
      <c r="CA3710" s="26"/>
      <c r="CB3710" s="26"/>
      <c r="CC3710" s="26"/>
      <c r="CD3710" s="26"/>
      <c r="CE3710" s="26"/>
      <c r="CF3710" s="26"/>
      <c r="CG3710" s="26"/>
      <c r="CH3710" s="26"/>
      <c r="CI3710" s="26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</row>
    <row r="3711" spans="1:99" x14ac:dyDescent="0.15">
      <c r="A3711" s="1"/>
      <c r="B3711" s="1"/>
      <c r="AM3711" s="1"/>
      <c r="AW3711" s="1"/>
      <c r="AX3711" s="1"/>
      <c r="AY3711" s="24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20"/>
      <c r="BQ3711" s="41"/>
      <c r="BR3711" s="41"/>
      <c r="BS3711" s="41"/>
      <c r="BT3711" s="41"/>
      <c r="BU3711" s="41"/>
      <c r="BV3711" s="41"/>
      <c r="BW3711" s="41"/>
      <c r="BX3711" s="41"/>
      <c r="BY3711" s="26"/>
      <c r="BZ3711" s="26"/>
      <c r="CA3711" s="26"/>
      <c r="CB3711" s="26"/>
      <c r="CC3711" s="26"/>
      <c r="CD3711" s="26"/>
      <c r="CE3711" s="26"/>
      <c r="CF3711" s="26"/>
      <c r="CG3711" s="26"/>
      <c r="CH3711" s="26"/>
      <c r="CI3711" s="26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</row>
    <row r="3712" spans="1:99" x14ac:dyDescent="0.15">
      <c r="A3712" s="1"/>
      <c r="B3712" s="1"/>
      <c r="AM3712" s="1"/>
      <c r="AW3712" s="1"/>
      <c r="AX3712" s="1"/>
      <c r="AY3712" s="24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20"/>
      <c r="BQ3712" s="41"/>
      <c r="BR3712" s="41"/>
      <c r="BS3712" s="41"/>
      <c r="BT3712" s="41"/>
      <c r="BU3712" s="41"/>
      <c r="BV3712" s="41"/>
      <c r="BW3712" s="41"/>
      <c r="BX3712" s="41"/>
      <c r="BY3712" s="26"/>
      <c r="BZ3712" s="26"/>
      <c r="CA3712" s="26"/>
      <c r="CB3712" s="26"/>
      <c r="CC3712" s="26"/>
      <c r="CD3712" s="26"/>
      <c r="CE3712" s="26"/>
      <c r="CF3712" s="26"/>
      <c r="CG3712" s="26"/>
      <c r="CH3712" s="26"/>
      <c r="CI3712" s="26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</row>
    <row r="3713" spans="1:99" x14ac:dyDescent="0.15">
      <c r="A3713" s="1"/>
      <c r="B3713" s="1"/>
      <c r="AM3713" s="1"/>
      <c r="AW3713" s="1"/>
      <c r="AX3713" s="1"/>
      <c r="AY3713" s="24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20"/>
      <c r="BQ3713" s="41"/>
      <c r="BR3713" s="41"/>
      <c r="BS3713" s="41"/>
      <c r="BT3713" s="41"/>
      <c r="BU3713" s="41"/>
      <c r="BV3713" s="41"/>
      <c r="BW3713" s="41"/>
      <c r="BX3713" s="41"/>
      <c r="BY3713" s="26"/>
      <c r="BZ3713" s="26"/>
      <c r="CA3713" s="26"/>
      <c r="CB3713" s="26"/>
      <c r="CC3713" s="26"/>
      <c r="CD3713" s="26"/>
      <c r="CE3713" s="26"/>
      <c r="CF3713" s="26"/>
      <c r="CG3713" s="26"/>
      <c r="CH3713" s="26"/>
      <c r="CI3713" s="26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</row>
    <row r="3714" spans="1:99" x14ac:dyDescent="0.15">
      <c r="A3714" s="1"/>
      <c r="B3714" s="1"/>
      <c r="AM3714" s="1"/>
      <c r="AW3714" s="1"/>
      <c r="AX3714" s="1"/>
      <c r="AY3714" s="24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20"/>
      <c r="BQ3714" s="41"/>
      <c r="BR3714" s="41"/>
      <c r="BS3714" s="41"/>
      <c r="BT3714" s="41"/>
      <c r="BU3714" s="41"/>
      <c r="BV3714" s="41"/>
      <c r="BW3714" s="41"/>
      <c r="BX3714" s="41"/>
      <c r="BY3714" s="26"/>
      <c r="BZ3714" s="26"/>
      <c r="CA3714" s="26"/>
      <c r="CB3714" s="26"/>
      <c r="CC3714" s="26"/>
      <c r="CD3714" s="26"/>
      <c r="CE3714" s="26"/>
      <c r="CF3714" s="26"/>
      <c r="CG3714" s="26"/>
      <c r="CH3714" s="26"/>
      <c r="CI3714" s="26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</row>
    <row r="3715" spans="1:99" x14ac:dyDescent="0.15">
      <c r="A3715" s="1"/>
      <c r="B3715" s="1"/>
      <c r="AM3715" s="1"/>
      <c r="AW3715" s="1"/>
      <c r="AX3715" s="1"/>
      <c r="AY3715" s="24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20"/>
      <c r="BQ3715" s="41"/>
      <c r="BR3715" s="41"/>
      <c r="BS3715" s="41"/>
      <c r="BT3715" s="41"/>
      <c r="BU3715" s="41"/>
      <c r="BV3715" s="41"/>
      <c r="BW3715" s="41"/>
      <c r="BX3715" s="41"/>
      <c r="BY3715" s="26"/>
      <c r="BZ3715" s="26"/>
      <c r="CA3715" s="26"/>
      <c r="CB3715" s="26"/>
      <c r="CC3715" s="26"/>
      <c r="CD3715" s="26"/>
      <c r="CE3715" s="26"/>
      <c r="CF3715" s="26"/>
      <c r="CG3715" s="26"/>
      <c r="CH3715" s="26"/>
      <c r="CI3715" s="26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</row>
    <row r="3716" spans="1:99" x14ac:dyDescent="0.15">
      <c r="A3716" s="1"/>
      <c r="B3716" s="1"/>
      <c r="AM3716" s="1"/>
      <c r="AW3716" s="1"/>
      <c r="AX3716" s="1"/>
      <c r="AY3716" s="24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20"/>
      <c r="BQ3716" s="41"/>
      <c r="BR3716" s="41"/>
      <c r="BS3716" s="41"/>
      <c r="BT3716" s="41"/>
      <c r="BU3716" s="41"/>
      <c r="BV3716" s="41"/>
      <c r="BW3716" s="41"/>
      <c r="BX3716" s="41"/>
      <c r="BY3716" s="26"/>
      <c r="BZ3716" s="26"/>
      <c r="CA3716" s="26"/>
      <c r="CB3716" s="26"/>
      <c r="CC3716" s="26"/>
      <c r="CD3716" s="26"/>
      <c r="CE3716" s="26"/>
      <c r="CF3716" s="26"/>
      <c r="CG3716" s="26"/>
      <c r="CH3716" s="26"/>
      <c r="CI3716" s="26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</row>
    <row r="3717" spans="1:99" x14ac:dyDescent="0.15">
      <c r="A3717" s="1"/>
      <c r="B3717" s="1"/>
      <c r="AM3717" s="1"/>
      <c r="AW3717" s="1"/>
      <c r="AX3717" s="1"/>
      <c r="AY3717" s="24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20"/>
      <c r="BQ3717" s="41"/>
      <c r="BR3717" s="41"/>
      <c r="BS3717" s="41"/>
      <c r="BT3717" s="41"/>
      <c r="BU3717" s="41"/>
      <c r="BV3717" s="41"/>
      <c r="BW3717" s="41"/>
      <c r="BX3717" s="41"/>
      <c r="BY3717" s="26"/>
      <c r="BZ3717" s="26"/>
      <c r="CA3717" s="26"/>
      <c r="CB3717" s="26"/>
      <c r="CC3717" s="26"/>
      <c r="CD3717" s="26"/>
      <c r="CE3717" s="26"/>
      <c r="CF3717" s="26"/>
      <c r="CG3717" s="26"/>
      <c r="CH3717" s="26"/>
      <c r="CI3717" s="26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</row>
    <row r="3718" spans="1:99" x14ac:dyDescent="0.15">
      <c r="A3718" s="1"/>
      <c r="B3718" s="1"/>
      <c r="AM3718" s="1"/>
      <c r="AW3718" s="1"/>
      <c r="AX3718" s="1"/>
      <c r="AY3718" s="24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20"/>
      <c r="BQ3718" s="41"/>
      <c r="BR3718" s="41"/>
      <c r="BS3718" s="41"/>
      <c r="BT3718" s="41"/>
      <c r="BU3718" s="41"/>
      <c r="BV3718" s="41"/>
      <c r="BW3718" s="41"/>
      <c r="BX3718" s="41"/>
      <c r="BY3718" s="26"/>
      <c r="BZ3718" s="26"/>
      <c r="CA3718" s="26"/>
      <c r="CB3718" s="26"/>
      <c r="CC3718" s="26"/>
      <c r="CD3718" s="26"/>
      <c r="CE3718" s="26"/>
      <c r="CF3718" s="26"/>
      <c r="CG3718" s="26"/>
      <c r="CH3718" s="26"/>
      <c r="CI3718" s="26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</row>
    <row r="3719" spans="1:99" x14ac:dyDescent="0.15">
      <c r="A3719" s="1"/>
      <c r="B3719" s="1"/>
      <c r="AM3719" s="1"/>
      <c r="AW3719" s="1"/>
      <c r="AX3719" s="1"/>
      <c r="AY3719" s="24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20"/>
      <c r="BQ3719" s="41"/>
      <c r="BR3719" s="41"/>
      <c r="BS3719" s="41"/>
      <c r="BT3719" s="41"/>
      <c r="BU3719" s="41"/>
      <c r="BV3719" s="41"/>
      <c r="BW3719" s="41"/>
      <c r="BX3719" s="41"/>
      <c r="BY3719" s="26"/>
      <c r="BZ3719" s="26"/>
      <c r="CA3719" s="26"/>
      <c r="CB3719" s="26"/>
      <c r="CC3719" s="26"/>
      <c r="CD3719" s="26"/>
      <c r="CE3719" s="26"/>
      <c r="CF3719" s="26"/>
      <c r="CG3719" s="26"/>
      <c r="CH3719" s="26"/>
      <c r="CI3719" s="26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</row>
    <row r="3720" spans="1:99" x14ac:dyDescent="0.15">
      <c r="A3720" s="1"/>
      <c r="B3720" s="1"/>
      <c r="AM3720" s="1"/>
      <c r="AW3720" s="1"/>
      <c r="AX3720" s="1"/>
      <c r="AY3720" s="24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20"/>
      <c r="BQ3720" s="41"/>
      <c r="BR3720" s="41"/>
      <c r="BS3720" s="41"/>
      <c r="BT3720" s="41"/>
      <c r="BU3720" s="41"/>
      <c r="BV3720" s="41"/>
      <c r="BW3720" s="41"/>
      <c r="BX3720" s="41"/>
      <c r="BY3720" s="26"/>
      <c r="BZ3720" s="26"/>
      <c r="CA3720" s="26"/>
      <c r="CB3720" s="26"/>
      <c r="CC3720" s="26"/>
      <c r="CD3720" s="26"/>
      <c r="CE3720" s="26"/>
      <c r="CF3720" s="26"/>
      <c r="CG3720" s="26"/>
      <c r="CH3720" s="26"/>
      <c r="CI3720" s="26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</row>
    <row r="3721" spans="1:99" x14ac:dyDescent="0.15">
      <c r="A3721" s="1"/>
      <c r="B3721" s="1"/>
      <c r="AM3721" s="1"/>
      <c r="AW3721" s="1"/>
      <c r="AX3721" s="1"/>
      <c r="AY3721" s="24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20"/>
      <c r="BQ3721" s="41"/>
      <c r="BR3721" s="41"/>
      <c r="BS3721" s="41"/>
      <c r="BT3721" s="41"/>
      <c r="BU3721" s="41"/>
      <c r="BV3721" s="41"/>
      <c r="BW3721" s="41"/>
      <c r="BX3721" s="41"/>
      <c r="BY3721" s="26"/>
      <c r="BZ3721" s="26"/>
      <c r="CA3721" s="26"/>
      <c r="CB3721" s="26"/>
      <c r="CC3721" s="26"/>
      <c r="CD3721" s="26"/>
      <c r="CE3721" s="26"/>
      <c r="CF3721" s="26"/>
      <c r="CG3721" s="26"/>
      <c r="CH3721" s="26"/>
      <c r="CI3721" s="26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</row>
    <row r="3722" spans="1:99" x14ac:dyDescent="0.15">
      <c r="A3722" s="1"/>
      <c r="B3722" s="1"/>
      <c r="AM3722" s="1"/>
      <c r="AW3722" s="1"/>
      <c r="AX3722" s="1"/>
      <c r="AY3722" s="24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20"/>
      <c r="BQ3722" s="41"/>
      <c r="BR3722" s="41"/>
      <c r="BS3722" s="41"/>
      <c r="BT3722" s="41"/>
      <c r="BU3722" s="41"/>
      <c r="BV3722" s="41"/>
      <c r="BW3722" s="41"/>
      <c r="BX3722" s="41"/>
      <c r="BY3722" s="26"/>
      <c r="BZ3722" s="26"/>
      <c r="CA3722" s="26"/>
      <c r="CB3722" s="26"/>
      <c r="CC3722" s="26"/>
      <c r="CD3722" s="26"/>
      <c r="CE3722" s="26"/>
      <c r="CF3722" s="26"/>
      <c r="CG3722" s="26"/>
      <c r="CH3722" s="26"/>
      <c r="CI3722" s="26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</row>
    <row r="3723" spans="1:99" x14ac:dyDescent="0.15">
      <c r="A3723" s="1"/>
      <c r="B3723" s="1"/>
      <c r="AM3723" s="1"/>
      <c r="AW3723" s="1"/>
      <c r="AX3723" s="1"/>
      <c r="AY3723" s="24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20"/>
      <c r="BQ3723" s="41"/>
      <c r="BR3723" s="41"/>
      <c r="BS3723" s="41"/>
      <c r="BT3723" s="41"/>
      <c r="BU3723" s="41"/>
      <c r="BV3723" s="41"/>
      <c r="BW3723" s="41"/>
      <c r="BX3723" s="41"/>
      <c r="BY3723" s="26"/>
      <c r="BZ3723" s="26"/>
      <c r="CA3723" s="26"/>
      <c r="CB3723" s="26"/>
      <c r="CC3723" s="26"/>
      <c r="CD3723" s="26"/>
      <c r="CE3723" s="26"/>
      <c r="CF3723" s="26"/>
      <c r="CG3723" s="26"/>
      <c r="CH3723" s="26"/>
      <c r="CI3723" s="26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</row>
    <row r="3724" spans="1:99" x14ac:dyDescent="0.15">
      <c r="A3724" s="1"/>
      <c r="B3724" s="1"/>
      <c r="AM3724" s="1"/>
      <c r="AW3724" s="1"/>
      <c r="AX3724" s="1"/>
      <c r="AY3724" s="24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20"/>
      <c r="BQ3724" s="41"/>
      <c r="BR3724" s="41"/>
      <c r="BS3724" s="41"/>
      <c r="BT3724" s="41"/>
      <c r="BU3724" s="41"/>
      <c r="BV3724" s="41"/>
      <c r="BW3724" s="41"/>
      <c r="BX3724" s="41"/>
      <c r="BY3724" s="26"/>
      <c r="BZ3724" s="26"/>
      <c r="CA3724" s="26"/>
      <c r="CB3724" s="26"/>
      <c r="CC3724" s="26"/>
      <c r="CD3724" s="26"/>
      <c r="CE3724" s="26"/>
      <c r="CF3724" s="26"/>
      <c r="CG3724" s="26"/>
      <c r="CH3724" s="26"/>
      <c r="CI3724" s="26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</row>
    <row r="3725" spans="1:99" x14ac:dyDescent="0.15">
      <c r="A3725" s="1"/>
      <c r="B3725" s="1"/>
      <c r="AM3725" s="1"/>
      <c r="AW3725" s="1"/>
      <c r="AX3725" s="1"/>
      <c r="AY3725" s="24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20"/>
      <c r="BQ3725" s="41"/>
      <c r="BR3725" s="41"/>
      <c r="BS3725" s="41"/>
      <c r="BT3725" s="41"/>
      <c r="BU3725" s="41"/>
      <c r="BV3725" s="41"/>
      <c r="BW3725" s="41"/>
      <c r="BX3725" s="41"/>
      <c r="BY3725" s="26"/>
      <c r="BZ3725" s="26"/>
      <c r="CA3725" s="26"/>
      <c r="CB3725" s="26"/>
      <c r="CC3725" s="26"/>
      <c r="CD3725" s="26"/>
      <c r="CE3725" s="26"/>
      <c r="CF3725" s="26"/>
      <c r="CG3725" s="26"/>
      <c r="CH3725" s="26"/>
      <c r="CI3725" s="26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</row>
    <row r="3726" spans="1:99" x14ac:dyDescent="0.15">
      <c r="A3726" s="1"/>
      <c r="B3726" s="1"/>
      <c r="AM3726" s="1"/>
      <c r="AW3726" s="1"/>
      <c r="AX3726" s="1"/>
      <c r="AY3726" s="24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20"/>
      <c r="BQ3726" s="41"/>
      <c r="BR3726" s="41"/>
      <c r="BS3726" s="41"/>
      <c r="BT3726" s="41"/>
      <c r="BU3726" s="41"/>
      <c r="BV3726" s="41"/>
      <c r="BW3726" s="41"/>
      <c r="BX3726" s="41"/>
      <c r="BY3726" s="26"/>
      <c r="BZ3726" s="26"/>
      <c r="CA3726" s="26"/>
      <c r="CB3726" s="26"/>
      <c r="CC3726" s="26"/>
      <c r="CD3726" s="26"/>
      <c r="CE3726" s="26"/>
      <c r="CF3726" s="26"/>
      <c r="CG3726" s="26"/>
      <c r="CH3726" s="26"/>
      <c r="CI3726" s="26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</row>
    <row r="3727" spans="1:99" x14ac:dyDescent="0.15">
      <c r="A3727" s="1"/>
      <c r="B3727" s="1"/>
      <c r="AM3727" s="1"/>
      <c r="AW3727" s="1"/>
      <c r="AX3727" s="1"/>
      <c r="AY3727" s="24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20"/>
      <c r="BQ3727" s="41"/>
      <c r="BR3727" s="41"/>
      <c r="BS3727" s="41"/>
      <c r="BT3727" s="41"/>
      <c r="BU3727" s="41"/>
      <c r="BV3727" s="41"/>
      <c r="BW3727" s="41"/>
      <c r="BX3727" s="41"/>
      <c r="BY3727" s="26"/>
      <c r="BZ3727" s="26"/>
      <c r="CA3727" s="26"/>
      <c r="CB3727" s="26"/>
      <c r="CC3727" s="26"/>
      <c r="CD3727" s="26"/>
      <c r="CE3727" s="26"/>
      <c r="CF3727" s="26"/>
      <c r="CG3727" s="26"/>
      <c r="CH3727" s="26"/>
      <c r="CI3727" s="26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</row>
    <row r="3728" spans="1:99" x14ac:dyDescent="0.15">
      <c r="A3728" s="1"/>
      <c r="B3728" s="1"/>
      <c r="AM3728" s="1"/>
      <c r="AW3728" s="1"/>
      <c r="AX3728" s="1"/>
      <c r="AY3728" s="24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20"/>
      <c r="BQ3728" s="41"/>
      <c r="BR3728" s="41"/>
      <c r="BS3728" s="41"/>
      <c r="BT3728" s="41"/>
      <c r="BU3728" s="41"/>
      <c r="BV3728" s="41"/>
      <c r="BW3728" s="41"/>
      <c r="BX3728" s="41"/>
      <c r="BY3728" s="26"/>
      <c r="BZ3728" s="26"/>
      <c r="CA3728" s="26"/>
      <c r="CB3728" s="26"/>
      <c r="CC3728" s="26"/>
      <c r="CD3728" s="26"/>
      <c r="CE3728" s="26"/>
      <c r="CF3728" s="26"/>
      <c r="CG3728" s="26"/>
      <c r="CH3728" s="26"/>
      <c r="CI3728" s="26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</row>
    <row r="3729" spans="1:99" x14ac:dyDescent="0.15">
      <c r="A3729" s="1"/>
      <c r="B3729" s="1"/>
      <c r="AM3729" s="1"/>
      <c r="AW3729" s="1"/>
      <c r="AX3729" s="1"/>
      <c r="AY3729" s="24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20"/>
      <c r="BQ3729" s="41"/>
      <c r="BR3729" s="41"/>
      <c r="BS3729" s="41"/>
      <c r="BT3729" s="41"/>
      <c r="BU3729" s="41"/>
      <c r="BV3729" s="41"/>
      <c r="BW3729" s="41"/>
      <c r="BX3729" s="41"/>
      <c r="BY3729" s="26"/>
      <c r="BZ3729" s="26"/>
      <c r="CA3729" s="26"/>
      <c r="CB3729" s="26"/>
      <c r="CC3729" s="26"/>
      <c r="CD3729" s="26"/>
      <c r="CE3729" s="26"/>
      <c r="CF3729" s="26"/>
      <c r="CG3729" s="26"/>
      <c r="CH3729" s="26"/>
      <c r="CI3729" s="26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</row>
    <row r="3730" spans="1:99" x14ac:dyDescent="0.15">
      <c r="A3730" s="1"/>
      <c r="B3730" s="1"/>
      <c r="AM3730" s="1"/>
      <c r="AW3730" s="1"/>
      <c r="AX3730" s="1"/>
      <c r="AY3730" s="24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20"/>
      <c r="BQ3730" s="41"/>
      <c r="BR3730" s="41"/>
      <c r="BS3730" s="41"/>
      <c r="BT3730" s="41"/>
      <c r="BU3730" s="41"/>
      <c r="BV3730" s="41"/>
      <c r="BW3730" s="41"/>
      <c r="BX3730" s="41"/>
      <c r="BY3730" s="26"/>
      <c r="BZ3730" s="26"/>
      <c r="CA3730" s="26"/>
      <c r="CB3730" s="26"/>
      <c r="CC3730" s="26"/>
      <c r="CD3730" s="26"/>
      <c r="CE3730" s="26"/>
      <c r="CF3730" s="26"/>
      <c r="CG3730" s="26"/>
      <c r="CH3730" s="26"/>
      <c r="CI3730" s="26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</row>
    <row r="3731" spans="1:99" x14ac:dyDescent="0.15">
      <c r="A3731" s="1"/>
      <c r="B3731" s="1"/>
      <c r="AM3731" s="1"/>
      <c r="AW3731" s="1"/>
      <c r="AX3731" s="1"/>
      <c r="AY3731" s="24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20"/>
      <c r="BQ3731" s="41"/>
      <c r="BR3731" s="41"/>
      <c r="BS3731" s="41"/>
      <c r="BT3731" s="41"/>
      <c r="BU3731" s="41"/>
      <c r="BV3731" s="41"/>
      <c r="BW3731" s="41"/>
      <c r="BX3731" s="41"/>
      <c r="BY3731" s="26"/>
      <c r="BZ3731" s="26"/>
      <c r="CA3731" s="26"/>
      <c r="CB3731" s="26"/>
      <c r="CC3731" s="26"/>
      <c r="CD3731" s="26"/>
      <c r="CE3731" s="26"/>
      <c r="CF3731" s="26"/>
      <c r="CG3731" s="26"/>
      <c r="CH3731" s="26"/>
      <c r="CI3731" s="26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</row>
    <row r="3732" spans="1:99" x14ac:dyDescent="0.15">
      <c r="A3732" s="1"/>
      <c r="B3732" s="1"/>
      <c r="AM3732" s="1"/>
      <c r="AW3732" s="1"/>
      <c r="AX3732" s="1"/>
      <c r="AY3732" s="24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20"/>
      <c r="BQ3732" s="41"/>
      <c r="BR3732" s="41"/>
      <c r="BS3732" s="41"/>
      <c r="BT3732" s="41"/>
      <c r="BU3732" s="41"/>
      <c r="BV3732" s="41"/>
      <c r="BW3732" s="41"/>
      <c r="BX3732" s="41"/>
      <c r="BY3732" s="26"/>
      <c r="BZ3732" s="26"/>
      <c r="CA3732" s="26"/>
      <c r="CB3732" s="26"/>
      <c r="CC3732" s="26"/>
      <c r="CD3732" s="26"/>
      <c r="CE3732" s="26"/>
      <c r="CF3732" s="26"/>
      <c r="CG3732" s="26"/>
      <c r="CH3732" s="26"/>
      <c r="CI3732" s="26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</row>
    <row r="3733" spans="1:99" x14ac:dyDescent="0.15">
      <c r="A3733" s="1"/>
      <c r="B3733" s="1"/>
      <c r="AM3733" s="1"/>
      <c r="AW3733" s="1"/>
      <c r="AX3733" s="1"/>
      <c r="AY3733" s="24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20"/>
      <c r="BQ3733" s="41"/>
      <c r="BR3733" s="41"/>
      <c r="BS3733" s="41"/>
      <c r="BT3733" s="41"/>
      <c r="BU3733" s="41"/>
      <c r="BV3733" s="41"/>
      <c r="BW3733" s="41"/>
      <c r="BX3733" s="41"/>
      <c r="BY3733" s="26"/>
      <c r="BZ3733" s="26"/>
      <c r="CA3733" s="26"/>
      <c r="CB3733" s="26"/>
      <c r="CC3733" s="26"/>
      <c r="CD3733" s="26"/>
      <c r="CE3733" s="26"/>
      <c r="CF3733" s="26"/>
      <c r="CG3733" s="26"/>
      <c r="CH3733" s="26"/>
      <c r="CI3733" s="26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</row>
    <row r="3734" spans="1:99" x14ac:dyDescent="0.15">
      <c r="A3734" s="1"/>
      <c r="B3734" s="1"/>
      <c r="AM3734" s="1"/>
      <c r="AW3734" s="1"/>
      <c r="AX3734" s="1"/>
      <c r="AY3734" s="24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20"/>
      <c r="BQ3734" s="41"/>
      <c r="BR3734" s="41"/>
      <c r="BS3734" s="41"/>
      <c r="BT3734" s="41"/>
      <c r="BU3734" s="41"/>
      <c r="BV3734" s="41"/>
      <c r="BW3734" s="41"/>
      <c r="BX3734" s="41"/>
      <c r="BY3734" s="26"/>
      <c r="BZ3734" s="26"/>
      <c r="CA3734" s="26"/>
      <c r="CB3734" s="26"/>
      <c r="CC3734" s="26"/>
      <c r="CD3734" s="26"/>
      <c r="CE3734" s="26"/>
      <c r="CF3734" s="26"/>
      <c r="CG3734" s="26"/>
      <c r="CH3734" s="26"/>
      <c r="CI3734" s="26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</row>
    <row r="3735" spans="1:99" x14ac:dyDescent="0.15">
      <c r="A3735" s="1"/>
      <c r="B3735" s="1"/>
      <c r="AM3735" s="1"/>
      <c r="AW3735" s="1"/>
      <c r="AX3735" s="1"/>
      <c r="AY3735" s="24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20"/>
      <c r="BQ3735" s="41"/>
      <c r="BR3735" s="41"/>
      <c r="BS3735" s="41"/>
      <c r="BT3735" s="41"/>
      <c r="BU3735" s="41"/>
      <c r="BV3735" s="41"/>
      <c r="BW3735" s="41"/>
      <c r="BX3735" s="41"/>
      <c r="BY3735" s="26"/>
      <c r="BZ3735" s="26"/>
      <c r="CA3735" s="26"/>
      <c r="CB3735" s="26"/>
      <c r="CC3735" s="26"/>
      <c r="CD3735" s="26"/>
      <c r="CE3735" s="26"/>
      <c r="CF3735" s="26"/>
      <c r="CG3735" s="26"/>
      <c r="CH3735" s="26"/>
      <c r="CI3735" s="26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</row>
    <row r="3736" spans="1:99" x14ac:dyDescent="0.15">
      <c r="A3736" s="1"/>
      <c r="B3736" s="1"/>
      <c r="AM3736" s="1"/>
      <c r="AW3736" s="1"/>
      <c r="AX3736" s="1"/>
      <c r="AY3736" s="24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20"/>
      <c r="BQ3736" s="41"/>
      <c r="BR3736" s="41"/>
      <c r="BS3736" s="41"/>
      <c r="BT3736" s="41"/>
      <c r="BU3736" s="41"/>
      <c r="BV3736" s="41"/>
      <c r="BW3736" s="41"/>
      <c r="BX3736" s="41"/>
      <c r="BY3736" s="26"/>
      <c r="BZ3736" s="26"/>
      <c r="CA3736" s="26"/>
      <c r="CB3736" s="26"/>
      <c r="CC3736" s="26"/>
      <c r="CD3736" s="26"/>
      <c r="CE3736" s="26"/>
      <c r="CF3736" s="26"/>
      <c r="CG3736" s="26"/>
      <c r="CH3736" s="26"/>
      <c r="CI3736" s="26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</row>
    <row r="3737" spans="1:99" x14ac:dyDescent="0.15">
      <c r="A3737" s="1"/>
      <c r="B3737" s="1"/>
      <c r="AM3737" s="1"/>
      <c r="AW3737" s="1"/>
      <c r="AX3737" s="1"/>
      <c r="AY3737" s="24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20"/>
      <c r="BQ3737" s="41"/>
      <c r="BR3737" s="41"/>
      <c r="BS3737" s="41"/>
      <c r="BT3737" s="41"/>
      <c r="BU3737" s="41"/>
      <c r="BV3737" s="41"/>
      <c r="BW3737" s="41"/>
      <c r="BX3737" s="41"/>
      <c r="BY3737" s="26"/>
      <c r="BZ3737" s="26"/>
      <c r="CA3737" s="26"/>
      <c r="CB3737" s="26"/>
      <c r="CC3737" s="26"/>
      <c r="CD3737" s="26"/>
      <c r="CE3737" s="26"/>
      <c r="CF3737" s="26"/>
      <c r="CG3737" s="26"/>
      <c r="CH3737" s="26"/>
      <c r="CI3737" s="26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</row>
    <row r="3738" spans="1:99" x14ac:dyDescent="0.15">
      <c r="A3738" s="1"/>
      <c r="B3738" s="1"/>
      <c r="AM3738" s="1"/>
      <c r="AW3738" s="1"/>
      <c r="AX3738" s="1"/>
      <c r="AY3738" s="24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20"/>
      <c r="BQ3738" s="41"/>
      <c r="BR3738" s="41"/>
      <c r="BS3738" s="41"/>
      <c r="BT3738" s="41"/>
      <c r="BU3738" s="41"/>
      <c r="BV3738" s="41"/>
      <c r="BW3738" s="41"/>
      <c r="BX3738" s="41"/>
      <c r="BY3738" s="26"/>
      <c r="BZ3738" s="26"/>
      <c r="CA3738" s="26"/>
      <c r="CB3738" s="26"/>
      <c r="CC3738" s="26"/>
      <c r="CD3738" s="26"/>
      <c r="CE3738" s="26"/>
      <c r="CF3738" s="26"/>
      <c r="CG3738" s="26"/>
      <c r="CH3738" s="26"/>
      <c r="CI3738" s="26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</row>
    <row r="3739" spans="1:99" x14ac:dyDescent="0.15">
      <c r="A3739" s="1"/>
      <c r="B3739" s="1"/>
      <c r="AM3739" s="1"/>
      <c r="AW3739" s="1"/>
      <c r="AX3739" s="1"/>
      <c r="AY3739" s="24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20"/>
      <c r="BQ3739" s="41"/>
      <c r="BR3739" s="41"/>
      <c r="BS3739" s="41"/>
      <c r="BT3739" s="41"/>
      <c r="BU3739" s="41"/>
      <c r="BV3739" s="41"/>
      <c r="BW3739" s="41"/>
      <c r="BX3739" s="41"/>
      <c r="BY3739" s="26"/>
      <c r="BZ3739" s="26"/>
      <c r="CA3739" s="26"/>
      <c r="CB3739" s="26"/>
      <c r="CC3739" s="26"/>
      <c r="CD3739" s="26"/>
      <c r="CE3739" s="26"/>
      <c r="CF3739" s="26"/>
      <c r="CG3739" s="26"/>
      <c r="CH3739" s="26"/>
      <c r="CI3739" s="26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</row>
    <row r="3740" spans="1:99" x14ac:dyDescent="0.15">
      <c r="A3740" s="1"/>
      <c r="B3740" s="1"/>
      <c r="AM3740" s="1"/>
      <c r="AW3740" s="1"/>
      <c r="AX3740" s="1"/>
      <c r="AY3740" s="24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20"/>
      <c r="BQ3740" s="41"/>
      <c r="BR3740" s="41"/>
      <c r="BS3740" s="41"/>
      <c r="BT3740" s="41"/>
      <c r="BU3740" s="41"/>
      <c r="BV3740" s="41"/>
      <c r="BW3740" s="41"/>
      <c r="BX3740" s="41"/>
      <c r="BY3740" s="26"/>
      <c r="BZ3740" s="26"/>
      <c r="CA3740" s="26"/>
      <c r="CB3740" s="26"/>
      <c r="CC3740" s="26"/>
      <c r="CD3740" s="26"/>
      <c r="CE3740" s="26"/>
      <c r="CF3740" s="26"/>
      <c r="CG3740" s="26"/>
      <c r="CH3740" s="26"/>
      <c r="CI3740" s="26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</row>
    <row r="3741" spans="1:99" x14ac:dyDescent="0.15">
      <c r="A3741" s="1"/>
      <c r="B3741" s="1"/>
      <c r="AM3741" s="1"/>
      <c r="AW3741" s="1"/>
      <c r="AX3741" s="1"/>
      <c r="AY3741" s="24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20"/>
      <c r="BQ3741" s="41"/>
      <c r="BR3741" s="41"/>
      <c r="BS3741" s="41"/>
      <c r="BT3741" s="41"/>
      <c r="BU3741" s="41"/>
      <c r="BV3741" s="41"/>
      <c r="BW3741" s="41"/>
      <c r="BX3741" s="41"/>
      <c r="BY3741" s="26"/>
      <c r="BZ3741" s="26"/>
      <c r="CA3741" s="26"/>
      <c r="CB3741" s="26"/>
      <c r="CC3741" s="26"/>
      <c r="CD3741" s="26"/>
      <c r="CE3741" s="26"/>
      <c r="CF3741" s="26"/>
      <c r="CG3741" s="26"/>
      <c r="CH3741" s="26"/>
      <c r="CI3741" s="26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</row>
    <row r="3742" spans="1:99" x14ac:dyDescent="0.15">
      <c r="A3742" s="1"/>
      <c r="B3742" s="1"/>
      <c r="AM3742" s="1"/>
      <c r="AW3742" s="1"/>
      <c r="AX3742" s="1"/>
      <c r="AY3742" s="24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20"/>
      <c r="BQ3742" s="41"/>
      <c r="BR3742" s="41"/>
      <c r="BS3742" s="41"/>
      <c r="BT3742" s="41"/>
      <c r="BU3742" s="41"/>
      <c r="BV3742" s="41"/>
      <c r="BW3742" s="41"/>
      <c r="BX3742" s="41"/>
      <c r="BY3742" s="26"/>
      <c r="BZ3742" s="26"/>
      <c r="CA3742" s="26"/>
      <c r="CB3742" s="26"/>
      <c r="CC3742" s="26"/>
      <c r="CD3742" s="26"/>
      <c r="CE3742" s="26"/>
      <c r="CF3742" s="26"/>
      <c r="CG3742" s="26"/>
      <c r="CH3742" s="26"/>
      <c r="CI3742" s="26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</row>
    <row r="3743" spans="1:99" x14ac:dyDescent="0.15">
      <c r="A3743" s="1"/>
      <c r="B3743" s="1"/>
      <c r="AM3743" s="1"/>
      <c r="AW3743" s="1"/>
      <c r="AX3743" s="1"/>
      <c r="AY3743" s="24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20"/>
      <c r="BQ3743" s="41"/>
      <c r="BR3743" s="41"/>
      <c r="BS3743" s="41"/>
      <c r="BT3743" s="41"/>
      <c r="BU3743" s="41"/>
      <c r="BV3743" s="41"/>
      <c r="BW3743" s="41"/>
      <c r="BX3743" s="41"/>
      <c r="BY3743" s="26"/>
      <c r="BZ3743" s="26"/>
      <c r="CA3743" s="26"/>
      <c r="CB3743" s="26"/>
      <c r="CC3743" s="26"/>
      <c r="CD3743" s="26"/>
      <c r="CE3743" s="26"/>
      <c r="CF3743" s="26"/>
      <c r="CG3743" s="26"/>
      <c r="CH3743" s="26"/>
      <c r="CI3743" s="26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</row>
    <row r="3744" spans="1:99" x14ac:dyDescent="0.15">
      <c r="A3744" s="1"/>
      <c r="B3744" s="1"/>
      <c r="AM3744" s="1"/>
      <c r="AW3744" s="1"/>
      <c r="AX3744" s="1"/>
      <c r="AY3744" s="24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20"/>
      <c r="BQ3744" s="41"/>
      <c r="BR3744" s="41"/>
      <c r="BS3744" s="41"/>
      <c r="BT3744" s="41"/>
      <c r="BU3744" s="41"/>
      <c r="BV3744" s="41"/>
      <c r="BW3744" s="41"/>
      <c r="BX3744" s="41"/>
      <c r="BY3744" s="26"/>
      <c r="BZ3744" s="26"/>
      <c r="CA3744" s="26"/>
      <c r="CB3744" s="26"/>
      <c r="CC3744" s="26"/>
      <c r="CD3744" s="26"/>
      <c r="CE3744" s="26"/>
      <c r="CF3744" s="26"/>
      <c r="CG3744" s="26"/>
      <c r="CH3744" s="26"/>
      <c r="CI3744" s="26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</row>
    <row r="3745" spans="1:99" x14ac:dyDescent="0.15">
      <c r="A3745" s="1"/>
      <c r="B3745" s="1"/>
      <c r="AM3745" s="1"/>
      <c r="AW3745" s="1"/>
      <c r="AX3745" s="1"/>
      <c r="AY3745" s="24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20"/>
      <c r="BQ3745" s="41"/>
      <c r="BR3745" s="41"/>
      <c r="BS3745" s="41"/>
      <c r="BT3745" s="41"/>
      <c r="BU3745" s="41"/>
      <c r="BV3745" s="41"/>
      <c r="BW3745" s="41"/>
      <c r="BX3745" s="41"/>
      <c r="BY3745" s="26"/>
      <c r="BZ3745" s="26"/>
      <c r="CA3745" s="26"/>
      <c r="CB3745" s="26"/>
      <c r="CC3745" s="26"/>
      <c r="CD3745" s="26"/>
      <c r="CE3745" s="26"/>
      <c r="CF3745" s="26"/>
      <c r="CG3745" s="26"/>
      <c r="CH3745" s="26"/>
      <c r="CI3745" s="26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</row>
    <row r="3746" spans="1:99" x14ac:dyDescent="0.15">
      <c r="A3746" s="1"/>
      <c r="B3746" s="1"/>
      <c r="AM3746" s="1"/>
      <c r="AW3746" s="1"/>
      <c r="AX3746" s="1"/>
      <c r="AY3746" s="24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20"/>
      <c r="BQ3746" s="41"/>
      <c r="BR3746" s="41"/>
      <c r="BS3746" s="41"/>
      <c r="BT3746" s="41"/>
      <c r="BU3746" s="41"/>
      <c r="BV3746" s="41"/>
      <c r="BW3746" s="41"/>
      <c r="BX3746" s="41"/>
      <c r="BY3746" s="26"/>
      <c r="BZ3746" s="26"/>
      <c r="CA3746" s="26"/>
      <c r="CB3746" s="26"/>
      <c r="CC3746" s="26"/>
      <c r="CD3746" s="26"/>
      <c r="CE3746" s="26"/>
      <c r="CF3746" s="26"/>
      <c r="CG3746" s="26"/>
      <c r="CH3746" s="26"/>
      <c r="CI3746" s="26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</row>
    <row r="3747" spans="1:99" x14ac:dyDescent="0.15">
      <c r="A3747" s="1"/>
      <c r="B3747" s="1"/>
      <c r="AM3747" s="1"/>
      <c r="AW3747" s="1"/>
      <c r="AX3747" s="1"/>
      <c r="AY3747" s="24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20"/>
      <c r="BQ3747" s="41"/>
      <c r="BR3747" s="41"/>
      <c r="BS3747" s="41"/>
      <c r="BT3747" s="41"/>
      <c r="BU3747" s="41"/>
      <c r="BV3747" s="41"/>
      <c r="BW3747" s="41"/>
      <c r="BX3747" s="41"/>
      <c r="BY3747" s="26"/>
      <c r="BZ3747" s="26"/>
      <c r="CA3747" s="26"/>
      <c r="CB3747" s="26"/>
      <c r="CC3747" s="26"/>
      <c r="CD3747" s="26"/>
      <c r="CE3747" s="26"/>
      <c r="CF3747" s="26"/>
      <c r="CG3747" s="26"/>
      <c r="CH3747" s="26"/>
      <c r="CI3747" s="26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</row>
    <row r="3748" spans="1:99" x14ac:dyDescent="0.15">
      <c r="A3748" s="1"/>
      <c r="B3748" s="1"/>
      <c r="AM3748" s="1"/>
      <c r="AW3748" s="1"/>
      <c r="AX3748" s="1"/>
      <c r="AY3748" s="24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20"/>
      <c r="BQ3748" s="41"/>
      <c r="BR3748" s="41"/>
      <c r="BS3748" s="41"/>
      <c r="BT3748" s="41"/>
      <c r="BU3748" s="41"/>
      <c r="BV3748" s="41"/>
      <c r="BW3748" s="41"/>
      <c r="BX3748" s="41"/>
      <c r="BY3748" s="26"/>
      <c r="BZ3748" s="26"/>
      <c r="CA3748" s="26"/>
      <c r="CB3748" s="26"/>
      <c r="CC3748" s="26"/>
      <c r="CD3748" s="26"/>
      <c r="CE3748" s="26"/>
      <c r="CF3748" s="26"/>
      <c r="CG3748" s="26"/>
      <c r="CH3748" s="26"/>
      <c r="CI3748" s="26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</row>
    <row r="3749" spans="1:99" x14ac:dyDescent="0.15">
      <c r="A3749" s="1"/>
      <c r="B3749" s="1"/>
      <c r="AM3749" s="1"/>
      <c r="AW3749" s="1"/>
      <c r="AX3749" s="1"/>
      <c r="AY3749" s="24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20"/>
      <c r="BQ3749" s="41"/>
      <c r="BR3749" s="41"/>
      <c r="BS3749" s="41"/>
      <c r="BT3749" s="41"/>
      <c r="BU3749" s="41"/>
      <c r="BV3749" s="41"/>
      <c r="BW3749" s="41"/>
      <c r="BX3749" s="41"/>
      <c r="BY3749" s="26"/>
      <c r="BZ3749" s="26"/>
      <c r="CA3749" s="26"/>
      <c r="CB3749" s="26"/>
      <c r="CC3749" s="26"/>
      <c r="CD3749" s="26"/>
      <c r="CE3749" s="26"/>
      <c r="CF3749" s="26"/>
      <c r="CG3749" s="26"/>
      <c r="CH3749" s="26"/>
      <c r="CI3749" s="26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</row>
    <row r="3750" spans="1:99" x14ac:dyDescent="0.15">
      <c r="A3750" s="1"/>
      <c r="B3750" s="1"/>
      <c r="AM3750" s="1"/>
      <c r="AW3750" s="1"/>
      <c r="AX3750" s="1"/>
      <c r="AY3750" s="24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20"/>
      <c r="BQ3750" s="41"/>
      <c r="BR3750" s="41"/>
      <c r="BS3750" s="41"/>
      <c r="BT3750" s="41"/>
      <c r="BU3750" s="41"/>
      <c r="BV3750" s="41"/>
      <c r="BW3750" s="41"/>
      <c r="BX3750" s="41"/>
      <c r="BY3750" s="26"/>
      <c r="BZ3750" s="26"/>
      <c r="CA3750" s="26"/>
      <c r="CB3750" s="26"/>
      <c r="CC3750" s="26"/>
      <c r="CD3750" s="26"/>
      <c r="CE3750" s="26"/>
      <c r="CF3750" s="26"/>
      <c r="CG3750" s="26"/>
      <c r="CH3750" s="26"/>
      <c r="CI3750" s="26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</row>
    <row r="3751" spans="1:99" x14ac:dyDescent="0.15">
      <c r="A3751" s="1"/>
      <c r="B3751" s="1"/>
      <c r="AM3751" s="1"/>
      <c r="AW3751" s="1"/>
      <c r="AX3751" s="1"/>
      <c r="AY3751" s="24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20"/>
      <c r="BQ3751" s="41"/>
      <c r="BR3751" s="41"/>
      <c r="BS3751" s="41"/>
      <c r="BT3751" s="41"/>
      <c r="BU3751" s="41"/>
      <c r="BV3751" s="41"/>
      <c r="BW3751" s="41"/>
      <c r="BX3751" s="41"/>
      <c r="BY3751" s="26"/>
      <c r="BZ3751" s="26"/>
      <c r="CA3751" s="26"/>
      <c r="CB3751" s="26"/>
      <c r="CC3751" s="26"/>
      <c r="CD3751" s="26"/>
      <c r="CE3751" s="26"/>
      <c r="CF3751" s="26"/>
      <c r="CG3751" s="26"/>
      <c r="CH3751" s="26"/>
      <c r="CI3751" s="26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</row>
    <row r="3752" spans="1:99" x14ac:dyDescent="0.15">
      <c r="A3752" s="1"/>
      <c r="B3752" s="1"/>
      <c r="AM3752" s="1"/>
      <c r="AW3752" s="1"/>
      <c r="AX3752" s="1"/>
      <c r="AY3752" s="24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20"/>
      <c r="BQ3752" s="41"/>
      <c r="BR3752" s="41"/>
      <c r="BS3752" s="41"/>
      <c r="BT3752" s="41"/>
      <c r="BU3752" s="41"/>
      <c r="BV3752" s="41"/>
      <c r="BW3752" s="41"/>
      <c r="BX3752" s="41"/>
      <c r="BY3752" s="26"/>
      <c r="BZ3752" s="26"/>
      <c r="CA3752" s="26"/>
      <c r="CB3752" s="26"/>
      <c r="CC3752" s="26"/>
      <c r="CD3752" s="26"/>
      <c r="CE3752" s="26"/>
      <c r="CF3752" s="26"/>
      <c r="CG3752" s="26"/>
      <c r="CH3752" s="26"/>
      <c r="CI3752" s="26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</row>
    <row r="3753" spans="1:99" x14ac:dyDescent="0.15">
      <c r="A3753" s="1"/>
      <c r="B3753" s="1"/>
      <c r="AM3753" s="1"/>
      <c r="AW3753" s="1"/>
      <c r="AX3753" s="1"/>
      <c r="AY3753" s="24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20"/>
      <c r="BQ3753" s="41"/>
      <c r="BR3753" s="41"/>
      <c r="BS3753" s="41"/>
      <c r="BT3753" s="41"/>
      <c r="BU3753" s="41"/>
      <c r="BV3753" s="41"/>
      <c r="BW3753" s="41"/>
      <c r="BX3753" s="41"/>
      <c r="BY3753" s="26"/>
      <c r="BZ3753" s="26"/>
      <c r="CA3753" s="26"/>
      <c r="CB3753" s="26"/>
      <c r="CC3753" s="26"/>
      <c r="CD3753" s="26"/>
      <c r="CE3753" s="26"/>
      <c r="CF3753" s="26"/>
      <c r="CG3753" s="26"/>
      <c r="CH3753" s="26"/>
      <c r="CI3753" s="26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</row>
    <row r="3754" spans="1:99" x14ac:dyDescent="0.15">
      <c r="A3754" s="1"/>
      <c r="B3754" s="1"/>
      <c r="AM3754" s="1"/>
      <c r="AW3754" s="1"/>
      <c r="AX3754" s="1"/>
      <c r="AY3754" s="24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20"/>
      <c r="BQ3754" s="41"/>
      <c r="BR3754" s="41"/>
      <c r="BS3754" s="41"/>
      <c r="BT3754" s="41"/>
      <c r="BU3754" s="41"/>
      <c r="BV3754" s="41"/>
      <c r="BW3754" s="41"/>
      <c r="BX3754" s="41"/>
      <c r="BY3754" s="26"/>
      <c r="BZ3754" s="26"/>
      <c r="CA3754" s="26"/>
      <c r="CB3754" s="26"/>
      <c r="CC3754" s="26"/>
      <c r="CD3754" s="26"/>
      <c r="CE3754" s="26"/>
      <c r="CF3754" s="26"/>
      <c r="CG3754" s="26"/>
      <c r="CH3754" s="26"/>
      <c r="CI3754" s="26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</row>
    <row r="3755" spans="1:99" x14ac:dyDescent="0.15">
      <c r="A3755" s="1"/>
      <c r="B3755" s="1"/>
      <c r="AM3755" s="1"/>
      <c r="AW3755" s="1"/>
      <c r="AX3755" s="1"/>
      <c r="AY3755" s="24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20"/>
      <c r="BQ3755" s="41"/>
      <c r="BR3755" s="41"/>
      <c r="BS3755" s="41"/>
      <c r="BT3755" s="41"/>
      <c r="BU3755" s="41"/>
      <c r="BV3755" s="41"/>
      <c r="BW3755" s="41"/>
      <c r="BX3755" s="41"/>
      <c r="BY3755" s="26"/>
      <c r="BZ3755" s="26"/>
      <c r="CA3755" s="26"/>
      <c r="CB3755" s="26"/>
      <c r="CC3755" s="26"/>
      <c r="CD3755" s="26"/>
      <c r="CE3755" s="26"/>
      <c r="CF3755" s="26"/>
      <c r="CG3755" s="26"/>
      <c r="CH3755" s="26"/>
      <c r="CI3755" s="26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</row>
    <row r="3756" spans="1:99" x14ac:dyDescent="0.15">
      <c r="A3756" s="1"/>
      <c r="B3756" s="1"/>
      <c r="AM3756" s="1"/>
      <c r="AW3756" s="1"/>
      <c r="AX3756" s="1"/>
      <c r="AY3756" s="24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20"/>
      <c r="BQ3756" s="41"/>
      <c r="BR3756" s="41"/>
      <c r="BS3756" s="41"/>
      <c r="BT3756" s="41"/>
      <c r="BU3756" s="41"/>
      <c r="BV3756" s="41"/>
      <c r="BW3756" s="41"/>
      <c r="BX3756" s="41"/>
      <c r="BY3756" s="26"/>
      <c r="BZ3756" s="26"/>
      <c r="CA3756" s="26"/>
      <c r="CB3756" s="26"/>
      <c r="CC3756" s="26"/>
      <c r="CD3756" s="26"/>
      <c r="CE3756" s="26"/>
      <c r="CF3756" s="26"/>
      <c r="CG3756" s="26"/>
      <c r="CH3756" s="26"/>
      <c r="CI3756" s="26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</row>
    <row r="3757" spans="1:99" x14ac:dyDescent="0.15">
      <c r="A3757" s="1"/>
      <c r="B3757" s="1"/>
      <c r="AM3757" s="1"/>
      <c r="AW3757" s="1"/>
      <c r="AX3757" s="1"/>
      <c r="AY3757" s="24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20"/>
      <c r="BQ3757" s="41"/>
      <c r="BR3757" s="41"/>
      <c r="BS3757" s="41"/>
      <c r="BT3757" s="41"/>
      <c r="BU3757" s="41"/>
      <c r="BV3757" s="41"/>
      <c r="BW3757" s="41"/>
      <c r="BX3757" s="41"/>
      <c r="BY3757" s="26"/>
      <c r="BZ3757" s="26"/>
      <c r="CA3757" s="26"/>
      <c r="CB3757" s="26"/>
      <c r="CC3757" s="26"/>
      <c r="CD3757" s="26"/>
      <c r="CE3757" s="26"/>
      <c r="CF3757" s="26"/>
      <c r="CG3757" s="26"/>
      <c r="CH3757" s="26"/>
      <c r="CI3757" s="26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</row>
    <row r="3758" spans="1:99" x14ac:dyDescent="0.15">
      <c r="A3758" s="1"/>
      <c r="B3758" s="1"/>
      <c r="AM3758" s="1"/>
      <c r="AW3758" s="1"/>
      <c r="AX3758" s="1"/>
      <c r="AY3758" s="24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20"/>
      <c r="BQ3758" s="41"/>
      <c r="BR3758" s="41"/>
      <c r="BS3758" s="41"/>
      <c r="BT3758" s="41"/>
      <c r="BU3758" s="41"/>
      <c r="BV3758" s="41"/>
      <c r="BW3758" s="41"/>
      <c r="BX3758" s="41"/>
      <c r="BY3758" s="26"/>
      <c r="BZ3758" s="26"/>
      <c r="CA3758" s="26"/>
      <c r="CB3758" s="26"/>
      <c r="CC3758" s="26"/>
      <c r="CD3758" s="26"/>
      <c r="CE3758" s="26"/>
      <c r="CF3758" s="26"/>
      <c r="CG3758" s="26"/>
      <c r="CH3758" s="26"/>
      <c r="CI3758" s="26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</row>
    <row r="3759" spans="1:99" x14ac:dyDescent="0.15">
      <c r="A3759" s="1"/>
      <c r="B3759" s="1"/>
      <c r="AM3759" s="1"/>
      <c r="AW3759" s="1"/>
      <c r="AX3759" s="1"/>
      <c r="AY3759" s="24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20"/>
      <c r="BQ3759" s="41"/>
      <c r="BR3759" s="41"/>
      <c r="BS3759" s="41"/>
      <c r="BT3759" s="41"/>
      <c r="BU3759" s="41"/>
      <c r="BV3759" s="41"/>
      <c r="BW3759" s="41"/>
      <c r="BX3759" s="41"/>
      <c r="BY3759" s="26"/>
      <c r="BZ3759" s="26"/>
      <c r="CA3759" s="26"/>
      <c r="CB3759" s="26"/>
      <c r="CC3759" s="26"/>
      <c r="CD3759" s="26"/>
      <c r="CE3759" s="26"/>
      <c r="CF3759" s="26"/>
      <c r="CG3759" s="26"/>
      <c r="CH3759" s="26"/>
      <c r="CI3759" s="26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</row>
    <row r="3760" spans="1:99" x14ac:dyDescent="0.15">
      <c r="A3760" s="1"/>
      <c r="B3760" s="1"/>
      <c r="AM3760" s="1"/>
      <c r="AW3760" s="1"/>
      <c r="AX3760" s="1"/>
      <c r="AY3760" s="24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20"/>
      <c r="BQ3760" s="41"/>
      <c r="BR3760" s="41"/>
      <c r="BS3760" s="41"/>
      <c r="BT3760" s="41"/>
      <c r="BU3760" s="41"/>
      <c r="BV3760" s="41"/>
      <c r="BW3760" s="41"/>
      <c r="BX3760" s="41"/>
      <c r="BY3760" s="26"/>
      <c r="BZ3760" s="26"/>
      <c r="CA3760" s="26"/>
      <c r="CB3760" s="26"/>
      <c r="CC3760" s="26"/>
      <c r="CD3760" s="26"/>
      <c r="CE3760" s="26"/>
      <c r="CF3760" s="26"/>
      <c r="CG3760" s="26"/>
      <c r="CH3760" s="26"/>
      <c r="CI3760" s="26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</row>
    <row r="3761" spans="1:99" x14ac:dyDescent="0.15">
      <c r="A3761" s="1"/>
      <c r="B3761" s="1"/>
      <c r="AM3761" s="1"/>
      <c r="AW3761" s="1"/>
      <c r="AX3761" s="1"/>
      <c r="AY3761" s="24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20"/>
      <c r="BQ3761" s="41"/>
      <c r="BR3761" s="41"/>
      <c r="BS3761" s="41"/>
      <c r="BT3761" s="41"/>
      <c r="BU3761" s="41"/>
      <c r="BV3761" s="41"/>
      <c r="BW3761" s="41"/>
      <c r="BX3761" s="41"/>
      <c r="BY3761" s="26"/>
      <c r="BZ3761" s="26"/>
      <c r="CA3761" s="26"/>
      <c r="CB3761" s="26"/>
      <c r="CC3761" s="26"/>
      <c r="CD3761" s="26"/>
      <c r="CE3761" s="26"/>
      <c r="CF3761" s="26"/>
      <c r="CG3761" s="26"/>
      <c r="CH3761" s="26"/>
      <c r="CI3761" s="26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</row>
    <row r="3762" spans="1:99" x14ac:dyDescent="0.15">
      <c r="A3762" s="1"/>
      <c r="B3762" s="1"/>
      <c r="AM3762" s="1"/>
      <c r="AW3762" s="1"/>
      <c r="AX3762" s="1"/>
      <c r="AY3762" s="24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20"/>
      <c r="BQ3762" s="41"/>
      <c r="BR3762" s="41"/>
      <c r="BS3762" s="41"/>
      <c r="BT3762" s="41"/>
      <c r="BU3762" s="41"/>
      <c r="BV3762" s="41"/>
      <c r="BW3762" s="41"/>
      <c r="BX3762" s="41"/>
      <c r="BY3762" s="26"/>
      <c r="BZ3762" s="26"/>
      <c r="CA3762" s="26"/>
      <c r="CB3762" s="26"/>
      <c r="CC3762" s="26"/>
      <c r="CD3762" s="26"/>
      <c r="CE3762" s="26"/>
      <c r="CF3762" s="26"/>
      <c r="CG3762" s="26"/>
      <c r="CH3762" s="26"/>
      <c r="CI3762" s="26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</row>
    <row r="3763" spans="1:99" x14ac:dyDescent="0.15">
      <c r="A3763" s="1"/>
      <c r="B3763" s="1"/>
      <c r="AM3763" s="1"/>
      <c r="AW3763" s="1"/>
      <c r="AX3763" s="1"/>
      <c r="AY3763" s="24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20"/>
      <c r="BQ3763" s="41"/>
      <c r="BR3763" s="41"/>
      <c r="BS3763" s="41"/>
      <c r="BT3763" s="41"/>
      <c r="BU3763" s="41"/>
      <c r="BV3763" s="41"/>
      <c r="BW3763" s="41"/>
      <c r="BX3763" s="41"/>
      <c r="BY3763" s="26"/>
      <c r="BZ3763" s="26"/>
      <c r="CA3763" s="26"/>
      <c r="CB3763" s="26"/>
      <c r="CC3763" s="26"/>
      <c r="CD3763" s="26"/>
      <c r="CE3763" s="26"/>
      <c r="CF3763" s="26"/>
      <c r="CG3763" s="26"/>
      <c r="CH3763" s="26"/>
      <c r="CI3763" s="26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</row>
    <row r="3764" spans="1:99" x14ac:dyDescent="0.15">
      <c r="A3764" s="1"/>
      <c r="B3764" s="1"/>
      <c r="AM3764" s="1"/>
      <c r="AW3764" s="1"/>
      <c r="AX3764" s="1"/>
      <c r="AY3764" s="24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20"/>
      <c r="BQ3764" s="41"/>
      <c r="BR3764" s="41"/>
      <c r="BS3764" s="41"/>
      <c r="BT3764" s="41"/>
      <c r="BU3764" s="41"/>
      <c r="BV3764" s="41"/>
      <c r="BW3764" s="41"/>
      <c r="BX3764" s="41"/>
      <c r="BY3764" s="26"/>
      <c r="BZ3764" s="26"/>
      <c r="CA3764" s="26"/>
      <c r="CB3764" s="26"/>
      <c r="CC3764" s="26"/>
      <c r="CD3764" s="26"/>
      <c r="CE3764" s="26"/>
      <c r="CF3764" s="26"/>
      <c r="CG3764" s="26"/>
      <c r="CH3764" s="26"/>
      <c r="CI3764" s="26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</row>
    <row r="3765" spans="1:99" x14ac:dyDescent="0.15">
      <c r="A3765" s="1"/>
      <c r="B3765" s="1"/>
      <c r="AM3765" s="1"/>
      <c r="AW3765" s="1"/>
      <c r="AX3765" s="1"/>
      <c r="AY3765" s="24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20"/>
      <c r="BQ3765" s="41"/>
      <c r="BR3765" s="41"/>
      <c r="BS3765" s="41"/>
      <c r="BT3765" s="41"/>
      <c r="BU3765" s="41"/>
      <c r="BV3765" s="41"/>
      <c r="BW3765" s="41"/>
      <c r="BX3765" s="41"/>
      <c r="BY3765" s="26"/>
      <c r="BZ3765" s="26"/>
      <c r="CA3765" s="26"/>
      <c r="CB3765" s="26"/>
      <c r="CC3765" s="26"/>
      <c r="CD3765" s="26"/>
      <c r="CE3765" s="26"/>
      <c r="CF3765" s="26"/>
      <c r="CG3765" s="26"/>
      <c r="CH3765" s="26"/>
      <c r="CI3765" s="26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</row>
    <row r="3766" spans="1:99" x14ac:dyDescent="0.15">
      <c r="A3766" s="1"/>
      <c r="B3766" s="1"/>
      <c r="AM3766" s="1"/>
      <c r="AW3766" s="1"/>
      <c r="AX3766" s="1"/>
      <c r="AY3766" s="24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20"/>
      <c r="BQ3766" s="41"/>
      <c r="BR3766" s="41"/>
      <c r="BS3766" s="41"/>
      <c r="BT3766" s="41"/>
      <c r="BU3766" s="41"/>
      <c r="BV3766" s="41"/>
      <c r="BW3766" s="41"/>
      <c r="BX3766" s="41"/>
      <c r="BY3766" s="26"/>
      <c r="BZ3766" s="26"/>
      <c r="CA3766" s="26"/>
      <c r="CB3766" s="26"/>
      <c r="CC3766" s="26"/>
      <c r="CD3766" s="26"/>
      <c r="CE3766" s="26"/>
      <c r="CF3766" s="26"/>
      <c r="CG3766" s="26"/>
      <c r="CH3766" s="26"/>
      <c r="CI3766" s="26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</row>
    <row r="3767" spans="1:99" x14ac:dyDescent="0.15">
      <c r="A3767" s="1"/>
      <c r="B3767" s="1"/>
      <c r="AM3767" s="1"/>
      <c r="AW3767" s="1"/>
      <c r="AX3767" s="1"/>
      <c r="AY3767" s="24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20"/>
      <c r="BQ3767" s="41"/>
      <c r="BR3767" s="41"/>
      <c r="BS3767" s="41"/>
      <c r="BT3767" s="41"/>
      <c r="BU3767" s="41"/>
      <c r="BV3767" s="41"/>
      <c r="BW3767" s="41"/>
      <c r="BX3767" s="41"/>
      <c r="BY3767" s="26"/>
      <c r="BZ3767" s="26"/>
      <c r="CA3767" s="26"/>
      <c r="CB3767" s="26"/>
      <c r="CC3767" s="26"/>
      <c r="CD3767" s="26"/>
      <c r="CE3767" s="26"/>
      <c r="CF3767" s="26"/>
      <c r="CG3767" s="26"/>
      <c r="CH3767" s="26"/>
      <c r="CI3767" s="26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</row>
    <row r="3768" spans="1:99" x14ac:dyDescent="0.15">
      <c r="A3768" s="1"/>
      <c r="B3768" s="1"/>
      <c r="AM3768" s="1"/>
      <c r="AW3768" s="1"/>
      <c r="AX3768" s="1"/>
      <c r="AY3768" s="24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20"/>
      <c r="BQ3768" s="41"/>
      <c r="BR3768" s="41"/>
      <c r="BS3768" s="41"/>
      <c r="BT3768" s="41"/>
      <c r="BU3768" s="41"/>
      <c r="BV3768" s="41"/>
      <c r="BW3768" s="41"/>
      <c r="BX3768" s="41"/>
      <c r="BY3768" s="26"/>
      <c r="BZ3768" s="26"/>
      <c r="CA3768" s="26"/>
      <c r="CB3768" s="26"/>
      <c r="CC3768" s="26"/>
      <c r="CD3768" s="26"/>
      <c r="CE3768" s="26"/>
      <c r="CF3768" s="26"/>
      <c r="CG3768" s="26"/>
      <c r="CH3768" s="26"/>
      <c r="CI3768" s="26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</row>
    <row r="3769" spans="1:99" x14ac:dyDescent="0.15">
      <c r="A3769" s="1"/>
      <c r="B3769" s="1"/>
      <c r="AM3769" s="1"/>
      <c r="AW3769" s="1"/>
      <c r="AX3769" s="1"/>
      <c r="AY3769" s="24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20"/>
      <c r="BQ3769" s="41"/>
      <c r="BR3769" s="41"/>
      <c r="BS3769" s="41"/>
      <c r="BT3769" s="41"/>
      <c r="BU3769" s="41"/>
      <c r="BV3769" s="41"/>
      <c r="BW3769" s="41"/>
      <c r="BX3769" s="41"/>
      <c r="BY3769" s="26"/>
      <c r="BZ3769" s="26"/>
      <c r="CA3769" s="26"/>
      <c r="CB3769" s="26"/>
      <c r="CC3769" s="26"/>
      <c r="CD3769" s="26"/>
      <c r="CE3769" s="26"/>
      <c r="CF3769" s="26"/>
      <c r="CG3769" s="26"/>
      <c r="CH3769" s="26"/>
      <c r="CI3769" s="26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</row>
    <row r="3770" spans="1:99" x14ac:dyDescent="0.15">
      <c r="A3770" s="1"/>
      <c r="B3770" s="1"/>
      <c r="AM3770" s="1"/>
      <c r="AW3770" s="1"/>
      <c r="AX3770" s="1"/>
      <c r="AY3770" s="24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20"/>
      <c r="BQ3770" s="41"/>
      <c r="BR3770" s="41"/>
      <c r="BS3770" s="41"/>
      <c r="BT3770" s="41"/>
      <c r="BU3770" s="41"/>
      <c r="BV3770" s="41"/>
      <c r="BW3770" s="41"/>
      <c r="BX3770" s="41"/>
      <c r="BY3770" s="26"/>
      <c r="BZ3770" s="26"/>
      <c r="CA3770" s="26"/>
      <c r="CB3770" s="26"/>
      <c r="CC3770" s="26"/>
      <c r="CD3770" s="26"/>
      <c r="CE3770" s="26"/>
      <c r="CF3770" s="26"/>
      <c r="CG3770" s="26"/>
      <c r="CH3770" s="26"/>
      <c r="CI3770" s="26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</row>
    <row r="3771" spans="1:99" x14ac:dyDescent="0.15">
      <c r="A3771" s="1"/>
      <c r="B3771" s="1"/>
      <c r="AM3771" s="1"/>
      <c r="AW3771" s="1"/>
      <c r="AX3771" s="1"/>
      <c r="AY3771" s="24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20"/>
      <c r="BQ3771" s="41"/>
      <c r="BR3771" s="41"/>
      <c r="BS3771" s="41"/>
      <c r="BT3771" s="41"/>
      <c r="BU3771" s="41"/>
      <c r="BV3771" s="41"/>
      <c r="BW3771" s="41"/>
      <c r="BX3771" s="41"/>
      <c r="BY3771" s="26"/>
      <c r="BZ3771" s="26"/>
      <c r="CA3771" s="26"/>
      <c r="CB3771" s="26"/>
      <c r="CC3771" s="26"/>
      <c r="CD3771" s="26"/>
      <c r="CE3771" s="26"/>
      <c r="CF3771" s="26"/>
      <c r="CG3771" s="26"/>
      <c r="CH3771" s="26"/>
      <c r="CI3771" s="26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</row>
    <row r="3772" spans="1:99" x14ac:dyDescent="0.15">
      <c r="A3772" s="1"/>
      <c r="B3772" s="1"/>
      <c r="AM3772" s="1"/>
      <c r="AW3772" s="1"/>
      <c r="AX3772" s="1"/>
      <c r="AY3772" s="24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20"/>
      <c r="BQ3772" s="41"/>
      <c r="BR3772" s="41"/>
      <c r="BS3772" s="41"/>
      <c r="BT3772" s="41"/>
      <c r="BU3772" s="41"/>
      <c r="BV3772" s="41"/>
      <c r="BW3772" s="41"/>
      <c r="BX3772" s="41"/>
      <c r="BY3772" s="26"/>
      <c r="BZ3772" s="26"/>
      <c r="CA3772" s="26"/>
      <c r="CB3772" s="26"/>
      <c r="CC3772" s="26"/>
      <c r="CD3772" s="26"/>
      <c r="CE3772" s="26"/>
      <c r="CF3772" s="26"/>
      <c r="CG3772" s="26"/>
      <c r="CH3772" s="26"/>
      <c r="CI3772" s="26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</row>
    <row r="3773" spans="1:99" x14ac:dyDescent="0.15">
      <c r="A3773" s="1"/>
      <c r="B3773" s="1"/>
      <c r="AM3773" s="1"/>
      <c r="AW3773" s="1"/>
      <c r="AX3773" s="1"/>
      <c r="AY3773" s="24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20"/>
      <c r="BQ3773" s="41"/>
      <c r="BR3773" s="41"/>
      <c r="BS3773" s="41"/>
      <c r="BT3773" s="41"/>
      <c r="BU3773" s="41"/>
      <c r="BV3773" s="41"/>
      <c r="BW3773" s="41"/>
      <c r="BX3773" s="41"/>
      <c r="BY3773" s="26"/>
      <c r="BZ3773" s="26"/>
      <c r="CA3773" s="26"/>
      <c r="CB3773" s="26"/>
      <c r="CC3773" s="26"/>
      <c r="CD3773" s="26"/>
      <c r="CE3773" s="26"/>
      <c r="CF3773" s="26"/>
      <c r="CG3773" s="26"/>
      <c r="CH3773" s="26"/>
      <c r="CI3773" s="26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</row>
    <row r="3774" spans="1:99" x14ac:dyDescent="0.15">
      <c r="A3774" s="1"/>
      <c r="B3774" s="1"/>
      <c r="AM3774" s="1"/>
      <c r="AW3774" s="1"/>
      <c r="AX3774" s="1"/>
      <c r="AY3774" s="24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20"/>
      <c r="BQ3774" s="41"/>
      <c r="BR3774" s="41"/>
      <c r="BS3774" s="41"/>
      <c r="BT3774" s="41"/>
      <c r="BU3774" s="41"/>
      <c r="BV3774" s="41"/>
      <c r="BW3774" s="41"/>
      <c r="BX3774" s="41"/>
      <c r="BY3774" s="26"/>
      <c r="BZ3774" s="26"/>
      <c r="CA3774" s="26"/>
      <c r="CB3774" s="26"/>
      <c r="CC3774" s="26"/>
      <c r="CD3774" s="26"/>
      <c r="CE3774" s="26"/>
      <c r="CF3774" s="26"/>
      <c r="CG3774" s="26"/>
      <c r="CH3774" s="26"/>
      <c r="CI3774" s="26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</row>
    <row r="3775" spans="1:99" x14ac:dyDescent="0.15">
      <c r="A3775" s="1"/>
      <c r="B3775" s="1"/>
      <c r="AM3775" s="1"/>
      <c r="AW3775" s="1"/>
      <c r="AX3775" s="1"/>
      <c r="AY3775" s="24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20"/>
      <c r="BQ3775" s="41"/>
      <c r="BR3775" s="41"/>
      <c r="BS3775" s="41"/>
      <c r="BT3775" s="41"/>
      <c r="BU3775" s="41"/>
      <c r="BV3775" s="41"/>
      <c r="BW3775" s="41"/>
      <c r="BX3775" s="41"/>
      <c r="BY3775" s="26"/>
      <c r="BZ3775" s="26"/>
      <c r="CA3775" s="26"/>
      <c r="CB3775" s="26"/>
      <c r="CC3775" s="26"/>
      <c r="CD3775" s="26"/>
      <c r="CE3775" s="26"/>
      <c r="CF3775" s="26"/>
      <c r="CG3775" s="26"/>
      <c r="CH3775" s="26"/>
      <c r="CI3775" s="26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</row>
    <row r="3776" spans="1:99" x14ac:dyDescent="0.15">
      <c r="A3776" s="1"/>
      <c r="B3776" s="1"/>
      <c r="AM3776" s="1"/>
      <c r="AW3776" s="1"/>
      <c r="AX3776" s="1"/>
      <c r="AY3776" s="24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20"/>
      <c r="BQ3776" s="41"/>
      <c r="BR3776" s="41"/>
      <c r="BS3776" s="41"/>
      <c r="BT3776" s="41"/>
      <c r="BU3776" s="41"/>
      <c r="BV3776" s="41"/>
      <c r="BW3776" s="41"/>
      <c r="BX3776" s="41"/>
      <c r="BY3776" s="26"/>
      <c r="BZ3776" s="26"/>
      <c r="CA3776" s="26"/>
      <c r="CB3776" s="26"/>
      <c r="CC3776" s="26"/>
      <c r="CD3776" s="26"/>
      <c r="CE3776" s="26"/>
      <c r="CF3776" s="26"/>
      <c r="CG3776" s="26"/>
      <c r="CH3776" s="26"/>
      <c r="CI3776" s="26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</row>
    <row r="3777" spans="1:99" x14ac:dyDescent="0.15">
      <c r="A3777" s="1"/>
      <c r="B3777" s="1"/>
      <c r="AM3777" s="1"/>
      <c r="AW3777" s="1"/>
      <c r="AX3777" s="1"/>
      <c r="AY3777" s="24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20"/>
      <c r="BQ3777" s="41"/>
      <c r="BR3777" s="41"/>
      <c r="BS3777" s="41"/>
      <c r="BT3777" s="41"/>
      <c r="BU3777" s="41"/>
      <c r="BV3777" s="41"/>
      <c r="BW3777" s="41"/>
      <c r="BX3777" s="41"/>
      <c r="BY3777" s="26"/>
      <c r="BZ3777" s="26"/>
      <c r="CA3777" s="26"/>
      <c r="CB3777" s="26"/>
      <c r="CC3777" s="26"/>
      <c r="CD3777" s="26"/>
      <c r="CE3777" s="26"/>
      <c r="CF3777" s="26"/>
      <c r="CG3777" s="26"/>
      <c r="CH3777" s="26"/>
      <c r="CI3777" s="26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</row>
    <row r="3778" spans="1:99" x14ac:dyDescent="0.15">
      <c r="A3778" s="1"/>
      <c r="B3778" s="1"/>
      <c r="AM3778" s="1"/>
      <c r="AW3778" s="1"/>
      <c r="AX3778" s="1"/>
      <c r="AY3778" s="24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20"/>
      <c r="BQ3778" s="41"/>
      <c r="BR3778" s="41"/>
      <c r="BS3778" s="41"/>
      <c r="BT3778" s="41"/>
      <c r="BU3778" s="41"/>
      <c r="BV3778" s="41"/>
      <c r="BW3778" s="41"/>
      <c r="BX3778" s="41"/>
      <c r="BY3778" s="26"/>
      <c r="BZ3778" s="26"/>
      <c r="CA3778" s="26"/>
      <c r="CB3778" s="26"/>
      <c r="CC3778" s="26"/>
      <c r="CD3778" s="26"/>
      <c r="CE3778" s="26"/>
      <c r="CF3778" s="26"/>
      <c r="CG3778" s="26"/>
      <c r="CH3778" s="26"/>
      <c r="CI3778" s="26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</row>
    <row r="3779" spans="1:99" x14ac:dyDescent="0.15">
      <c r="A3779" s="1"/>
      <c r="B3779" s="1"/>
      <c r="AM3779" s="1"/>
      <c r="AW3779" s="1"/>
      <c r="AX3779" s="1"/>
      <c r="AY3779" s="24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20"/>
      <c r="BQ3779" s="41"/>
      <c r="BR3779" s="41"/>
      <c r="BS3779" s="41"/>
      <c r="BT3779" s="41"/>
      <c r="BU3779" s="41"/>
      <c r="BV3779" s="41"/>
      <c r="BW3779" s="41"/>
      <c r="BX3779" s="41"/>
      <c r="BY3779" s="26"/>
      <c r="BZ3779" s="26"/>
      <c r="CA3779" s="26"/>
      <c r="CB3779" s="26"/>
      <c r="CC3779" s="26"/>
      <c r="CD3779" s="26"/>
      <c r="CE3779" s="26"/>
      <c r="CF3779" s="26"/>
      <c r="CG3779" s="26"/>
      <c r="CH3779" s="26"/>
      <c r="CI3779" s="26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</row>
    <row r="3780" spans="1:99" x14ac:dyDescent="0.15">
      <c r="A3780" s="1"/>
      <c r="B3780" s="1"/>
      <c r="AM3780" s="1"/>
      <c r="AW3780" s="1"/>
      <c r="AX3780" s="1"/>
      <c r="AY3780" s="24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20"/>
      <c r="BQ3780" s="41"/>
      <c r="BR3780" s="41"/>
      <c r="BS3780" s="41"/>
      <c r="BT3780" s="41"/>
      <c r="BU3780" s="41"/>
      <c r="BV3780" s="41"/>
      <c r="BW3780" s="41"/>
      <c r="BX3780" s="41"/>
      <c r="BY3780" s="26"/>
      <c r="BZ3780" s="26"/>
      <c r="CA3780" s="26"/>
      <c r="CB3780" s="26"/>
      <c r="CC3780" s="26"/>
      <c r="CD3780" s="26"/>
      <c r="CE3780" s="26"/>
      <c r="CF3780" s="26"/>
      <c r="CG3780" s="26"/>
      <c r="CH3780" s="26"/>
      <c r="CI3780" s="26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</row>
    <row r="3781" spans="1:99" x14ac:dyDescent="0.15">
      <c r="A3781" s="1"/>
      <c r="B3781" s="1"/>
      <c r="AM3781" s="1"/>
      <c r="AW3781" s="1"/>
      <c r="AX3781" s="1"/>
      <c r="AY3781" s="24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20"/>
      <c r="BQ3781" s="41"/>
      <c r="BR3781" s="41"/>
      <c r="BS3781" s="41"/>
      <c r="BT3781" s="41"/>
      <c r="BU3781" s="41"/>
      <c r="BV3781" s="41"/>
      <c r="BW3781" s="41"/>
      <c r="BX3781" s="41"/>
      <c r="BY3781" s="26"/>
      <c r="BZ3781" s="26"/>
      <c r="CA3781" s="26"/>
      <c r="CB3781" s="26"/>
      <c r="CC3781" s="26"/>
      <c r="CD3781" s="26"/>
      <c r="CE3781" s="26"/>
      <c r="CF3781" s="26"/>
      <c r="CG3781" s="26"/>
      <c r="CH3781" s="26"/>
      <c r="CI3781" s="26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</row>
    <row r="3782" spans="1:99" x14ac:dyDescent="0.15">
      <c r="A3782" s="1"/>
      <c r="B3782" s="1"/>
      <c r="AM3782" s="1"/>
      <c r="AW3782" s="1"/>
      <c r="AX3782" s="1"/>
      <c r="AY3782" s="24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20"/>
      <c r="BQ3782" s="41"/>
      <c r="BR3782" s="41"/>
      <c r="BS3782" s="41"/>
      <c r="BT3782" s="41"/>
      <c r="BU3782" s="41"/>
      <c r="BV3782" s="41"/>
      <c r="BW3782" s="41"/>
      <c r="BX3782" s="41"/>
      <c r="BY3782" s="26"/>
      <c r="BZ3782" s="26"/>
      <c r="CA3782" s="26"/>
      <c r="CB3782" s="26"/>
      <c r="CC3782" s="26"/>
      <c r="CD3782" s="26"/>
      <c r="CE3782" s="26"/>
      <c r="CF3782" s="26"/>
      <c r="CG3782" s="26"/>
      <c r="CH3782" s="26"/>
      <c r="CI3782" s="26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</row>
    <row r="3783" spans="1:99" x14ac:dyDescent="0.15">
      <c r="A3783" s="1"/>
      <c r="B3783" s="1"/>
      <c r="AM3783" s="1"/>
      <c r="AW3783" s="1"/>
      <c r="AX3783" s="1"/>
      <c r="AY3783" s="24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20"/>
      <c r="BQ3783" s="41"/>
      <c r="BR3783" s="41"/>
      <c r="BS3783" s="41"/>
      <c r="BT3783" s="41"/>
      <c r="BU3783" s="41"/>
      <c r="BV3783" s="41"/>
      <c r="BW3783" s="41"/>
      <c r="BX3783" s="41"/>
      <c r="BY3783" s="26"/>
      <c r="BZ3783" s="26"/>
      <c r="CA3783" s="26"/>
      <c r="CB3783" s="26"/>
      <c r="CC3783" s="26"/>
      <c r="CD3783" s="26"/>
      <c r="CE3783" s="26"/>
      <c r="CF3783" s="26"/>
      <c r="CG3783" s="26"/>
      <c r="CH3783" s="26"/>
      <c r="CI3783" s="26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</row>
    <row r="3784" spans="1:99" x14ac:dyDescent="0.15">
      <c r="A3784" s="1"/>
      <c r="B3784" s="1"/>
      <c r="AM3784" s="1"/>
      <c r="AW3784" s="1"/>
      <c r="AX3784" s="1"/>
      <c r="AY3784" s="24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20"/>
      <c r="BQ3784" s="41"/>
      <c r="BR3784" s="41"/>
      <c r="BS3784" s="41"/>
      <c r="BT3784" s="41"/>
      <c r="BU3784" s="41"/>
      <c r="BV3784" s="41"/>
      <c r="BW3784" s="41"/>
      <c r="BX3784" s="41"/>
      <c r="BY3784" s="26"/>
      <c r="BZ3784" s="26"/>
      <c r="CA3784" s="26"/>
      <c r="CB3784" s="26"/>
      <c r="CC3784" s="26"/>
      <c r="CD3784" s="26"/>
      <c r="CE3784" s="26"/>
      <c r="CF3784" s="26"/>
      <c r="CG3784" s="26"/>
      <c r="CH3784" s="26"/>
      <c r="CI3784" s="26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</row>
    <row r="3785" spans="1:99" x14ac:dyDescent="0.15">
      <c r="A3785" s="1"/>
      <c r="B3785" s="1"/>
      <c r="AM3785" s="1"/>
      <c r="AW3785" s="1"/>
      <c r="AX3785" s="1"/>
      <c r="AY3785" s="24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20"/>
      <c r="BQ3785" s="41"/>
      <c r="BR3785" s="41"/>
      <c r="BS3785" s="41"/>
      <c r="BT3785" s="41"/>
      <c r="BU3785" s="41"/>
      <c r="BV3785" s="41"/>
      <c r="BW3785" s="41"/>
      <c r="BX3785" s="41"/>
      <c r="BY3785" s="26"/>
      <c r="BZ3785" s="26"/>
      <c r="CA3785" s="26"/>
      <c r="CB3785" s="26"/>
      <c r="CC3785" s="26"/>
      <c r="CD3785" s="26"/>
      <c r="CE3785" s="26"/>
      <c r="CF3785" s="26"/>
      <c r="CG3785" s="26"/>
      <c r="CH3785" s="26"/>
      <c r="CI3785" s="26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</row>
    <row r="3786" spans="1:99" x14ac:dyDescent="0.15">
      <c r="A3786" s="1"/>
      <c r="B3786" s="1"/>
      <c r="AM3786" s="1"/>
      <c r="AW3786" s="1"/>
      <c r="AX3786" s="1"/>
      <c r="AY3786" s="24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20"/>
      <c r="BQ3786" s="41"/>
      <c r="BR3786" s="41"/>
      <c r="BS3786" s="41"/>
      <c r="BT3786" s="41"/>
      <c r="BU3786" s="41"/>
      <c r="BV3786" s="41"/>
      <c r="BW3786" s="41"/>
      <c r="BX3786" s="41"/>
      <c r="BY3786" s="26"/>
      <c r="BZ3786" s="26"/>
      <c r="CA3786" s="26"/>
      <c r="CB3786" s="26"/>
      <c r="CC3786" s="26"/>
      <c r="CD3786" s="26"/>
      <c r="CE3786" s="26"/>
      <c r="CF3786" s="26"/>
      <c r="CG3786" s="26"/>
      <c r="CH3786" s="26"/>
      <c r="CI3786" s="26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</row>
    <row r="3787" spans="1:99" x14ac:dyDescent="0.15">
      <c r="A3787" s="1"/>
      <c r="B3787" s="1"/>
      <c r="AM3787" s="1"/>
      <c r="AW3787" s="1"/>
      <c r="AX3787" s="1"/>
      <c r="AY3787" s="24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20"/>
      <c r="BQ3787" s="41"/>
      <c r="BR3787" s="41"/>
      <c r="BS3787" s="41"/>
      <c r="BT3787" s="41"/>
      <c r="BU3787" s="41"/>
      <c r="BV3787" s="41"/>
      <c r="BW3787" s="41"/>
      <c r="BX3787" s="41"/>
      <c r="BY3787" s="26"/>
      <c r="BZ3787" s="26"/>
      <c r="CA3787" s="26"/>
      <c r="CB3787" s="26"/>
      <c r="CC3787" s="26"/>
      <c r="CD3787" s="26"/>
      <c r="CE3787" s="26"/>
      <c r="CF3787" s="26"/>
      <c r="CG3787" s="26"/>
      <c r="CH3787" s="26"/>
      <c r="CI3787" s="26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</row>
    <row r="3788" spans="1:99" x14ac:dyDescent="0.15">
      <c r="A3788" s="1"/>
      <c r="B3788" s="1"/>
      <c r="AM3788" s="1"/>
      <c r="AW3788" s="1"/>
      <c r="AX3788" s="1"/>
      <c r="AY3788" s="24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20"/>
      <c r="BQ3788" s="41"/>
      <c r="BR3788" s="41"/>
      <c r="BS3788" s="41"/>
      <c r="BT3788" s="41"/>
      <c r="BU3788" s="41"/>
      <c r="BV3788" s="41"/>
      <c r="BW3788" s="41"/>
      <c r="BX3788" s="41"/>
      <c r="BY3788" s="26"/>
      <c r="BZ3788" s="26"/>
      <c r="CA3788" s="26"/>
      <c r="CB3788" s="26"/>
      <c r="CC3788" s="26"/>
      <c r="CD3788" s="26"/>
      <c r="CE3788" s="26"/>
      <c r="CF3788" s="26"/>
      <c r="CG3788" s="26"/>
      <c r="CH3788" s="26"/>
      <c r="CI3788" s="26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</row>
    <row r="3789" spans="1:99" x14ac:dyDescent="0.15">
      <c r="A3789" s="1"/>
      <c r="B3789" s="1"/>
      <c r="AM3789" s="1"/>
      <c r="AW3789" s="1"/>
      <c r="AX3789" s="1"/>
      <c r="AY3789" s="24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20"/>
      <c r="BQ3789" s="41"/>
      <c r="BR3789" s="41"/>
      <c r="BS3789" s="41"/>
      <c r="BT3789" s="41"/>
      <c r="BU3789" s="41"/>
      <c r="BV3789" s="41"/>
      <c r="BW3789" s="41"/>
      <c r="BX3789" s="41"/>
      <c r="BY3789" s="26"/>
      <c r="BZ3789" s="26"/>
      <c r="CA3789" s="26"/>
      <c r="CB3789" s="26"/>
      <c r="CC3789" s="26"/>
      <c r="CD3789" s="26"/>
      <c r="CE3789" s="26"/>
      <c r="CF3789" s="26"/>
      <c r="CG3789" s="26"/>
      <c r="CH3789" s="26"/>
      <c r="CI3789" s="26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</row>
    <row r="3790" spans="1:99" x14ac:dyDescent="0.15">
      <c r="A3790" s="1"/>
      <c r="B3790" s="1"/>
      <c r="AM3790" s="1"/>
      <c r="AW3790" s="1"/>
      <c r="AX3790" s="1"/>
      <c r="AY3790" s="24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20"/>
      <c r="BQ3790" s="41"/>
      <c r="BR3790" s="41"/>
      <c r="BS3790" s="41"/>
      <c r="BT3790" s="41"/>
      <c r="BU3790" s="41"/>
      <c r="BV3790" s="41"/>
      <c r="BW3790" s="41"/>
      <c r="BX3790" s="41"/>
      <c r="BY3790" s="26"/>
      <c r="BZ3790" s="26"/>
      <c r="CA3790" s="26"/>
      <c r="CB3790" s="26"/>
      <c r="CC3790" s="26"/>
      <c r="CD3790" s="26"/>
      <c r="CE3790" s="26"/>
      <c r="CF3790" s="26"/>
      <c r="CG3790" s="26"/>
      <c r="CH3790" s="26"/>
      <c r="CI3790" s="26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</row>
    <row r="3791" spans="1:99" x14ac:dyDescent="0.15">
      <c r="A3791" s="1"/>
      <c r="B3791" s="1"/>
      <c r="AM3791" s="1"/>
      <c r="AW3791" s="1"/>
      <c r="AX3791" s="1"/>
      <c r="AY3791" s="24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20"/>
      <c r="BQ3791" s="41"/>
      <c r="BR3791" s="41"/>
      <c r="BS3791" s="41"/>
      <c r="BT3791" s="41"/>
      <c r="BU3791" s="41"/>
      <c r="BV3791" s="41"/>
      <c r="BW3791" s="41"/>
      <c r="BX3791" s="41"/>
      <c r="BY3791" s="26"/>
      <c r="BZ3791" s="26"/>
      <c r="CA3791" s="26"/>
      <c r="CB3791" s="26"/>
      <c r="CC3791" s="26"/>
      <c r="CD3791" s="26"/>
      <c r="CE3791" s="26"/>
      <c r="CF3791" s="26"/>
      <c r="CG3791" s="26"/>
      <c r="CH3791" s="26"/>
      <c r="CI3791" s="26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</row>
    <row r="3792" spans="1:99" x14ac:dyDescent="0.15">
      <c r="A3792" s="1"/>
      <c r="B3792" s="1"/>
      <c r="AM3792" s="1"/>
      <c r="AW3792" s="1"/>
      <c r="AX3792" s="1"/>
      <c r="AY3792" s="24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20"/>
      <c r="BQ3792" s="41"/>
      <c r="BR3792" s="41"/>
      <c r="BS3792" s="41"/>
      <c r="BT3792" s="41"/>
      <c r="BU3792" s="41"/>
      <c r="BV3792" s="41"/>
      <c r="BW3792" s="41"/>
      <c r="BX3792" s="41"/>
      <c r="BY3792" s="26"/>
      <c r="BZ3792" s="26"/>
      <c r="CA3792" s="26"/>
      <c r="CB3792" s="26"/>
      <c r="CC3792" s="26"/>
      <c r="CD3792" s="26"/>
      <c r="CE3792" s="26"/>
      <c r="CF3792" s="26"/>
      <c r="CG3792" s="26"/>
      <c r="CH3792" s="26"/>
      <c r="CI3792" s="26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</row>
    <row r="3793" spans="1:99" x14ac:dyDescent="0.15">
      <c r="A3793" s="1"/>
      <c r="B3793" s="1"/>
      <c r="AM3793" s="1"/>
      <c r="AW3793" s="1"/>
      <c r="AX3793" s="1"/>
      <c r="AY3793" s="24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20"/>
      <c r="BQ3793" s="41"/>
      <c r="BR3793" s="41"/>
      <c r="BS3793" s="41"/>
      <c r="BT3793" s="41"/>
      <c r="BU3793" s="41"/>
      <c r="BV3793" s="41"/>
      <c r="BW3793" s="41"/>
      <c r="BX3793" s="41"/>
      <c r="BY3793" s="26"/>
      <c r="BZ3793" s="26"/>
      <c r="CA3793" s="26"/>
      <c r="CB3793" s="26"/>
      <c r="CC3793" s="26"/>
      <c r="CD3793" s="26"/>
      <c r="CE3793" s="26"/>
      <c r="CF3793" s="26"/>
      <c r="CG3793" s="26"/>
      <c r="CH3793" s="26"/>
      <c r="CI3793" s="26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</row>
    <row r="3794" spans="1:99" x14ac:dyDescent="0.15">
      <c r="A3794" s="1"/>
      <c r="B3794" s="1"/>
      <c r="AM3794" s="1"/>
      <c r="AW3794" s="1"/>
      <c r="AX3794" s="1"/>
      <c r="AY3794" s="24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20"/>
      <c r="BQ3794" s="41"/>
      <c r="BR3794" s="41"/>
      <c r="BS3794" s="41"/>
      <c r="BT3794" s="41"/>
      <c r="BU3794" s="41"/>
      <c r="BV3794" s="41"/>
      <c r="BW3794" s="41"/>
      <c r="BX3794" s="41"/>
      <c r="BY3794" s="26"/>
      <c r="BZ3794" s="26"/>
      <c r="CA3794" s="26"/>
      <c r="CB3794" s="26"/>
      <c r="CC3794" s="26"/>
      <c r="CD3794" s="26"/>
      <c r="CE3794" s="26"/>
      <c r="CF3794" s="26"/>
      <c r="CG3794" s="26"/>
      <c r="CH3794" s="26"/>
      <c r="CI3794" s="26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</row>
    <row r="3795" spans="1:99" x14ac:dyDescent="0.15">
      <c r="A3795" s="1"/>
      <c r="B3795" s="1"/>
      <c r="AM3795" s="1"/>
      <c r="AW3795" s="1"/>
      <c r="AX3795" s="1"/>
      <c r="AY3795" s="24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20"/>
      <c r="BQ3795" s="41"/>
      <c r="BR3795" s="41"/>
      <c r="BS3795" s="41"/>
      <c r="BT3795" s="41"/>
      <c r="BU3795" s="41"/>
      <c r="BV3795" s="41"/>
      <c r="BW3795" s="41"/>
      <c r="BX3795" s="41"/>
      <c r="BY3795" s="26"/>
      <c r="BZ3795" s="26"/>
      <c r="CA3795" s="26"/>
      <c r="CB3795" s="26"/>
      <c r="CC3795" s="26"/>
      <c r="CD3795" s="26"/>
      <c r="CE3795" s="26"/>
      <c r="CF3795" s="26"/>
      <c r="CG3795" s="26"/>
      <c r="CH3795" s="26"/>
      <c r="CI3795" s="26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</row>
    <row r="3796" spans="1:99" x14ac:dyDescent="0.15">
      <c r="A3796" s="1"/>
      <c r="B3796" s="1"/>
      <c r="AM3796" s="1"/>
      <c r="AW3796" s="1"/>
      <c r="AX3796" s="1"/>
      <c r="AY3796" s="24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20"/>
      <c r="BQ3796" s="41"/>
      <c r="BR3796" s="41"/>
      <c r="BS3796" s="41"/>
      <c r="BT3796" s="41"/>
      <c r="BU3796" s="41"/>
      <c r="BV3796" s="41"/>
      <c r="BW3796" s="41"/>
      <c r="BX3796" s="41"/>
      <c r="BY3796" s="26"/>
      <c r="BZ3796" s="26"/>
      <c r="CA3796" s="26"/>
      <c r="CB3796" s="26"/>
      <c r="CC3796" s="26"/>
      <c r="CD3796" s="26"/>
      <c r="CE3796" s="26"/>
      <c r="CF3796" s="26"/>
      <c r="CG3796" s="26"/>
      <c r="CH3796" s="26"/>
      <c r="CI3796" s="26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</row>
    <row r="3797" spans="1:99" x14ac:dyDescent="0.15">
      <c r="A3797" s="1"/>
      <c r="B3797" s="1"/>
      <c r="AM3797" s="1"/>
      <c r="AW3797" s="1"/>
      <c r="AX3797" s="1"/>
      <c r="AY3797" s="24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20"/>
      <c r="BQ3797" s="41"/>
      <c r="BR3797" s="41"/>
      <c r="BS3797" s="41"/>
      <c r="BT3797" s="41"/>
      <c r="BU3797" s="41"/>
      <c r="BV3797" s="41"/>
      <c r="BW3797" s="41"/>
      <c r="BX3797" s="41"/>
      <c r="BY3797" s="26"/>
      <c r="BZ3797" s="26"/>
      <c r="CA3797" s="26"/>
      <c r="CB3797" s="26"/>
      <c r="CC3797" s="26"/>
      <c r="CD3797" s="26"/>
      <c r="CE3797" s="26"/>
      <c r="CF3797" s="26"/>
      <c r="CG3797" s="26"/>
      <c r="CH3797" s="26"/>
      <c r="CI3797" s="26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</row>
    <row r="3798" spans="1:99" x14ac:dyDescent="0.15">
      <c r="A3798" s="1"/>
      <c r="B3798" s="1"/>
      <c r="AM3798" s="1"/>
      <c r="AW3798" s="1"/>
      <c r="AX3798" s="1"/>
      <c r="AY3798" s="24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20"/>
      <c r="BQ3798" s="41"/>
      <c r="BR3798" s="41"/>
      <c r="BS3798" s="41"/>
      <c r="BT3798" s="41"/>
      <c r="BU3798" s="41"/>
      <c r="BV3798" s="41"/>
      <c r="BW3798" s="41"/>
      <c r="BX3798" s="41"/>
      <c r="BY3798" s="26"/>
      <c r="BZ3798" s="26"/>
      <c r="CA3798" s="26"/>
      <c r="CB3798" s="26"/>
      <c r="CC3798" s="26"/>
      <c r="CD3798" s="26"/>
      <c r="CE3798" s="26"/>
      <c r="CF3798" s="26"/>
      <c r="CG3798" s="26"/>
      <c r="CH3798" s="26"/>
      <c r="CI3798" s="26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</row>
    <row r="3799" spans="1:99" x14ac:dyDescent="0.15">
      <c r="A3799" s="1"/>
      <c r="B3799" s="1"/>
      <c r="AM3799" s="1"/>
      <c r="AW3799" s="1"/>
      <c r="AX3799" s="1"/>
      <c r="AY3799" s="24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20"/>
      <c r="BQ3799" s="41"/>
      <c r="BR3799" s="41"/>
      <c r="BS3799" s="41"/>
      <c r="BT3799" s="41"/>
      <c r="BU3799" s="41"/>
      <c r="BV3799" s="41"/>
      <c r="BW3799" s="41"/>
      <c r="BX3799" s="41"/>
      <c r="BY3799" s="26"/>
      <c r="BZ3799" s="26"/>
      <c r="CA3799" s="26"/>
      <c r="CB3799" s="26"/>
      <c r="CC3799" s="26"/>
      <c r="CD3799" s="26"/>
      <c r="CE3799" s="26"/>
      <c r="CF3799" s="26"/>
      <c r="CG3799" s="26"/>
      <c r="CH3799" s="26"/>
      <c r="CI3799" s="26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</row>
    <row r="3800" spans="1:99" x14ac:dyDescent="0.15">
      <c r="A3800" s="1"/>
      <c r="B3800" s="1"/>
      <c r="AM3800" s="1"/>
      <c r="AW3800" s="1"/>
      <c r="AX3800" s="1"/>
      <c r="AY3800" s="24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20"/>
      <c r="BQ3800" s="41"/>
      <c r="BR3800" s="41"/>
      <c r="BS3800" s="41"/>
      <c r="BT3800" s="41"/>
      <c r="BU3800" s="41"/>
      <c r="BV3800" s="41"/>
      <c r="BW3800" s="41"/>
      <c r="BX3800" s="41"/>
      <c r="BY3800" s="26"/>
      <c r="BZ3800" s="26"/>
      <c r="CA3800" s="26"/>
      <c r="CB3800" s="26"/>
      <c r="CC3800" s="26"/>
      <c r="CD3800" s="26"/>
      <c r="CE3800" s="26"/>
      <c r="CF3800" s="26"/>
      <c r="CG3800" s="26"/>
      <c r="CH3800" s="26"/>
      <c r="CI3800" s="26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</row>
    <row r="3801" spans="1:99" x14ac:dyDescent="0.15">
      <c r="A3801" s="1"/>
      <c r="B3801" s="1"/>
      <c r="AM3801" s="1"/>
      <c r="AW3801" s="1"/>
      <c r="AX3801" s="1"/>
      <c r="AY3801" s="24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20"/>
      <c r="BQ3801" s="41"/>
      <c r="BR3801" s="41"/>
      <c r="BS3801" s="41"/>
      <c r="BT3801" s="41"/>
      <c r="BU3801" s="41"/>
      <c r="BV3801" s="41"/>
      <c r="BW3801" s="41"/>
      <c r="BX3801" s="41"/>
      <c r="BY3801" s="26"/>
      <c r="BZ3801" s="26"/>
      <c r="CA3801" s="26"/>
      <c r="CB3801" s="26"/>
      <c r="CC3801" s="26"/>
      <c r="CD3801" s="26"/>
      <c r="CE3801" s="26"/>
      <c r="CF3801" s="26"/>
      <c r="CG3801" s="26"/>
      <c r="CH3801" s="26"/>
      <c r="CI3801" s="26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</row>
    <row r="3802" spans="1:99" x14ac:dyDescent="0.15">
      <c r="A3802" s="1"/>
      <c r="B3802" s="1"/>
      <c r="AM3802" s="1"/>
      <c r="AW3802" s="1"/>
      <c r="AX3802" s="1"/>
      <c r="AY3802" s="24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20"/>
      <c r="BQ3802" s="41"/>
      <c r="BR3802" s="41"/>
      <c r="BS3802" s="41"/>
      <c r="BT3802" s="41"/>
      <c r="BU3802" s="41"/>
      <c r="BV3802" s="41"/>
      <c r="BW3802" s="41"/>
      <c r="BX3802" s="41"/>
      <c r="BY3802" s="26"/>
      <c r="BZ3802" s="26"/>
      <c r="CA3802" s="26"/>
      <c r="CB3802" s="26"/>
      <c r="CC3802" s="26"/>
      <c r="CD3802" s="26"/>
      <c r="CE3802" s="26"/>
      <c r="CF3802" s="26"/>
      <c r="CG3802" s="26"/>
      <c r="CH3802" s="26"/>
      <c r="CI3802" s="26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</row>
    <row r="3803" spans="1:99" x14ac:dyDescent="0.15">
      <c r="A3803" s="1"/>
      <c r="B3803" s="1"/>
      <c r="AM3803" s="1"/>
      <c r="AW3803" s="1"/>
      <c r="AX3803" s="1"/>
      <c r="AY3803" s="24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20"/>
      <c r="BQ3803" s="41"/>
      <c r="BR3803" s="41"/>
      <c r="BS3803" s="41"/>
      <c r="BT3803" s="41"/>
      <c r="BU3803" s="41"/>
      <c r="BV3803" s="41"/>
      <c r="BW3803" s="41"/>
      <c r="BX3803" s="41"/>
      <c r="BY3803" s="26"/>
      <c r="BZ3803" s="26"/>
      <c r="CA3803" s="26"/>
      <c r="CB3803" s="26"/>
      <c r="CC3803" s="26"/>
      <c r="CD3803" s="26"/>
      <c r="CE3803" s="26"/>
      <c r="CF3803" s="26"/>
      <c r="CG3803" s="26"/>
      <c r="CH3803" s="26"/>
      <c r="CI3803" s="26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</row>
    <row r="3804" spans="1:99" x14ac:dyDescent="0.15">
      <c r="A3804" s="1"/>
      <c r="B3804" s="1"/>
      <c r="AM3804" s="1"/>
      <c r="AW3804" s="1"/>
      <c r="AX3804" s="1"/>
      <c r="AY3804" s="24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20"/>
      <c r="BQ3804" s="41"/>
      <c r="BR3804" s="41"/>
      <c r="BS3804" s="41"/>
      <c r="BT3804" s="41"/>
      <c r="BU3804" s="41"/>
      <c r="BV3804" s="41"/>
      <c r="BW3804" s="41"/>
      <c r="BX3804" s="41"/>
      <c r="BY3804" s="26"/>
      <c r="BZ3804" s="26"/>
      <c r="CA3804" s="26"/>
      <c r="CB3804" s="26"/>
      <c r="CC3804" s="26"/>
      <c r="CD3804" s="26"/>
      <c r="CE3804" s="26"/>
      <c r="CF3804" s="26"/>
      <c r="CG3804" s="26"/>
      <c r="CH3804" s="26"/>
      <c r="CI3804" s="26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</row>
    <row r="3805" spans="1:99" x14ac:dyDescent="0.15">
      <c r="A3805" s="1"/>
      <c r="B3805" s="1"/>
      <c r="AM3805" s="1"/>
      <c r="AW3805" s="1"/>
      <c r="AX3805" s="1"/>
      <c r="AY3805" s="24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20"/>
      <c r="BQ3805" s="41"/>
      <c r="BR3805" s="41"/>
      <c r="BS3805" s="41"/>
      <c r="BT3805" s="41"/>
      <c r="BU3805" s="41"/>
      <c r="BV3805" s="41"/>
      <c r="BW3805" s="41"/>
      <c r="BX3805" s="41"/>
      <c r="BY3805" s="26"/>
      <c r="BZ3805" s="26"/>
      <c r="CA3805" s="26"/>
      <c r="CB3805" s="26"/>
      <c r="CC3805" s="26"/>
      <c r="CD3805" s="26"/>
      <c r="CE3805" s="26"/>
      <c r="CF3805" s="26"/>
      <c r="CG3805" s="26"/>
      <c r="CH3805" s="26"/>
      <c r="CI3805" s="26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</row>
    <row r="3806" spans="1:99" x14ac:dyDescent="0.15">
      <c r="A3806" s="1"/>
      <c r="B3806" s="1"/>
      <c r="AM3806" s="1"/>
      <c r="AW3806" s="1"/>
      <c r="AX3806" s="1"/>
      <c r="AY3806" s="24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20"/>
      <c r="BQ3806" s="41"/>
      <c r="BR3806" s="41"/>
      <c r="BS3806" s="41"/>
      <c r="BT3806" s="41"/>
      <c r="BU3806" s="41"/>
      <c r="BV3806" s="41"/>
      <c r="BW3806" s="41"/>
      <c r="BX3806" s="41"/>
      <c r="BY3806" s="26"/>
      <c r="BZ3806" s="26"/>
      <c r="CA3806" s="26"/>
      <c r="CB3806" s="26"/>
      <c r="CC3806" s="26"/>
      <c r="CD3806" s="26"/>
      <c r="CE3806" s="26"/>
      <c r="CF3806" s="26"/>
      <c r="CG3806" s="26"/>
      <c r="CH3806" s="26"/>
      <c r="CI3806" s="26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</row>
    <row r="3807" spans="1:99" x14ac:dyDescent="0.15">
      <c r="A3807" s="1"/>
      <c r="B3807" s="1"/>
      <c r="AM3807" s="1"/>
      <c r="AW3807" s="1"/>
      <c r="AX3807" s="1"/>
      <c r="AY3807" s="24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20"/>
      <c r="BQ3807" s="41"/>
      <c r="BR3807" s="41"/>
      <c r="BS3807" s="41"/>
      <c r="BT3807" s="41"/>
      <c r="BU3807" s="41"/>
      <c r="BV3807" s="41"/>
      <c r="BW3807" s="41"/>
      <c r="BX3807" s="41"/>
      <c r="BY3807" s="26"/>
      <c r="BZ3807" s="26"/>
      <c r="CA3807" s="26"/>
      <c r="CB3807" s="26"/>
      <c r="CC3807" s="26"/>
      <c r="CD3807" s="26"/>
      <c r="CE3807" s="26"/>
      <c r="CF3807" s="26"/>
      <c r="CG3807" s="26"/>
      <c r="CH3807" s="26"/>
      <c r="CI3807" s="26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</row>
    <row r="3808" spans="1:99" x14ac:dyDescent="0.15">
      <c r="A3808" s="1"/>
      <c r="B3808" s="1"/>
      <c r="AM3808" s="1"/>
      <c r="AW3808" s="1"/>
      <c r="AX3808" s="1"/>
      <c r="AY3808" s="24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20"/>
      <c r="BQ3808" s="41"/>
      <c r="BR3808" s="41"/>
      <c r="BS3808" s="41"/>
      <c r="BT3808" s="41"/>
      <c r="BU3808" s="41"/>
      <c r="BV3808" s="41"/>
      <c r="BW3808" s="41"/>
      <c r="BX3808" s="41"/>
      <c r="BY3808" s="26"/>
      <c r="BZ3808" s="26"/>
      <c r="CA3808" s="26"/>
      <c r="CB3808" s="26"/>
      <c r="CC3808" s="26"/>
      <c r="CD3808" s="26"/>
      <c r="CE3808" s="26"/>
      <c r="CF3808" s="26"/>
      <c r="CG3808" s="26"/>
      <c r="CH3808" s="26"/>
      <c r="CI3808" s="26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</row>
    <row r="3809" spans="1:99" x14ac:dyDescent="0.15">
      <c r="A3809" s="1"/>
      <c r="B3809" s="1"/>
      <c r="AM3809" s="1"/>
      <c r="AW3809" s="1"/>
      <c r="AX3809" s="1"/>
      <c r="AY3809" s="24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20"/>
      <c r="BQ3809" s="41"/>
      <c r="BR3809" s="41"/>
      <c r="BS3809" s="41"/>
      <c r="BT3809" s="41"/>
      <c r="BU3809" s="41"/>
      <c r="BV3809" s="41"/>
      <c r="BW3809" s="41"/>
      <c r="BX3809" s="41"/>
      <c r="BY3809" s="26"/>
      <c r="BZ3809" s="26"/>
      <c r="CA3809" s="26"/>
      <c r="CB3809" s="26"/>
      <c r="CC3809" s="26"/>
      <c r="CD3809" s="26"/>
      <c r="CE3809" s="26"/>
      <c r="CF3809" s="26"/>
      <c r="CG3809" s="26"/>
      <c r="CH3809" s="26"/>
      <c r="CI3809" s="26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</row>
    <row r="3810" spans="1:99" x14ac:dyDescent="0.15">
      <c r="A3810" s="1"/>
      <c r="B3810" s="1"/>
      <c r="AM3810" s="1"/>
      <c r="AW3810" s="1"/>
      <c r="AX3810" s="1"/>
      <c r="AY3810" s="24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20"/>
      <c r="BQ3810" s="41"/>
      <c r="BR3810" s="41"/>
      <c r="BS3810" s="41"/>
      <c r="BT3810" s="41"/>
      <c r="BU3810" s="41"/>
      <c r="BV3810" s="41"/>
      <c r="BW3810" s="41"/>
      <c r="BX3810" s="41"/>
      <c r="BY3810" s="26"/>
      <c r="BZ3810" s="26"/>
      <c r="CA3810" s="26"/>
      <c r="CB3810" s="26"/>
      <c r="CC3810" s="26"/>
      <c r="CD3810" s="26"/>
      <c r="CE3810" s="26"/>
      <c r="CF3810" s="26"/>
      <c r="CG3810" s="26"/>
      <c r="CH3810" s="26"/>
      <c r="CI3810" s="26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</row>
    <row r="3811" spans="1:99" x14ac:dyDescent="0.15">
      <c r="A3811" s="1"/>
      <c r="B3811" s="1"/>
      <c r="AM3811" s="1"/>
      <c r="AW3811" s="1"/>
      <c r="AX3811" s="1"/>
      <c r="AY3811" s="24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20"/>
      <c r="BQ3811" s="41"/>
      <c r="BR3811" s="41"/>
      <c r="BS3811" s="41"/>
      <c r="BT3811" s="41"/>
      <c r="BU3811" s="41"/>
      <c r="BV3811" s="41"/>
      <c r="BW3811" s="41"/>
      <c r="BX3811" s="41"/>
      <c r="BY3811" s="26"/>
      <c r="BZ3811" s="26"/>
      <c r="CA3811" s="26"/>
      <c r="CB3811" s="26"/>
      <c r="CC3811" s="26"/>
      <c r="CD3811" s="26"/>
      <c r="CE3811" s="26"/>
      <c r="CF3811" s="26"/>
      <c r="CG3811" s="26"/>
      <c r="CH3811" s="26"/>
      <c r="CI3811" s="26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</row>
    <row r="3812" spans="1:99" x14ac:dyDescent="0.15">
      <c r="A3812" s="1"/>
      <c r="B3812" s="1"/>
      <c r="AM3812" s="1"/>
      <c r="AW3812" s="1"/>
      <c r="AX3812" s="1"/>
      <c r="AY3812" s="24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20"/>
      <c r="BQ3812" s="41"/>
      <c r="BR3812" s="41"/>
      <c r="BS3812" s="41"/>
      <c r="BT3812" s="41"/>
      <c r="BU3812" s="41"/>
      <c r="BV3812" s="41"/>
      <c r="BW3812" s="41"/>
      <c r="BX3812" s="41"/>
      <c r="BY3812" s="26"/>
      <c r="BZ3812" s="26"/>
      <c r="CA3812" s="26"/>
      <c r="CB3812" s="26"/>
      <c r="CC3812" s="26"/>
      <c r="CD3812" s="26"/>
      <c r="CE3812" s="26"/>
      <c r="CF3812" s="26"/>
      <c r="CG3812" s="26"/>
      <c r="CH3812" s="26"/>
      <c r="CI3812" s="26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</row>
    <row r="3813" spans="1:99" x14ac:dyDescent="0.15">
      <c r="A3813" s="1"/>
      <c r="B3813" s="1"/>
      <c r="AM3813" s="1"/>
      <c r="AW3813" s="1"/>
      <c r="AX3813" s="1"/>
      <c r="AY3813" s="24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20"/>
      <c r="BQ3813" s="41"/>
      <c r="BR3813" s="41"/>
      <c r="BS3813" s="41"/>
      <c r="BT3813" s="41"/>
      <c r="BU3813" s="41"/>
      <c r="BV3813" s="41"/>
      <c r="BW3813" s="41"/>
      <c r="BX3813" s="41"/>
      <c r="BY3813" s="26"/>
      <c r="BZ3813" s="26"/>
      <c r="CA3813" s="26"/>
      <c r="CB3813" s="26"/>
      <c r="CC3813" s="26"/>
      <c r="CD3813" s="26"/>
      <c r="CE3813" s="26"/>
      <c r="CF3813" s="26"/>
      <c r="CG3813" s="26"/>
      <c r="CH3813" s="26"/>
      <c r="CI3813" s="26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</row>
    <row r="3814" spans="1:99" x14ac:dyDescent="0.15">
      <c r="A3814" s="1"/>
      <c r="B3814" s="1"/>
      <c r="AM3814" s="1"/>
      <c r="AW3814" s="1"/>
      <c r="AX3814" s="1"/>
      <c r="AY3814" s="24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20"/>
      <c r="BQ3814" s="41"/>
      <c r="BR3814" s="41"/>
      <c r="BS3814" s="41"/>
      <c r="BT3814" s="41"/>
      <c r="BU3814" s="41"/>
      <c r="BV3814" s="41"/>
      <c r="BW3814" s="41"/>
      <c r="BX3814" s="41"/>
      <c r="BY3814" s="26"/>
      <c r="BZ3814" s="26"/>
      <c r="CA3814" s="26"/>
      <c r="CB3814" s="26"/>
      <c r="CC3814" s="26"/>
      <c r="CD3814" s="26"/>
      <c r="CE3814" s="26"/>
      <c r="CF3814" s="26"/>
      <c r="CG3814" s="26"/>
      <c r="CH3814" s="26"/>
      <c r="CI3814" s="26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</row>
    <row r="3815" spans="1:99" x14ac:dyDescent="0.15">
      <c r="A3815" s="1"/>
      <c r="B3815" s="1"/>
      <c r="AM3815" s="1"/>
      <c r="AW3815" s="1"/>
      <c r="AX3815" s="1"/>
      <c r="AY3815" s="24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20"/>
      <c r="BQ3815" s="41"/>
      <c r="BR3815" s="41"/>
      <c r="BS3815" s="41"/>
      <c r="BT3815" s="41"/>
      <c r="BU3815" s="41"/>
      <c r="BV3815" s="41"/>
      <c r="BW3815" s="41"/>
      <c r="BX3815" s="41"/>
      <c r="BY3815" s="26"/>
      <c r="BZ3815" s="26"/>
      <c r="CA3815" s="26"/>
      <c r="CB3815" s="26"/>
      <c r="CC3815" s="26"/>
      <c r="CD3815" s="26"/>
      <c r="CE3815" s="26"/>
      <c r="CF3815" s="26"/>
      <c r="CG3815" s="26"/>
      <c r="CH3815" s="26"/>
      <c r="CI3815" s="26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</row>
    <row r="3816" spans="1:99" x14ac:dyDescent="0.15">
      <c r="A3816" s="1"/>
      <c r="B3816" s="1"/>
      <c r="AM3816" s="1"/>
      <c r="AW3816" s="1"/>
      <c r="AX3816" s="1"/>
      <c r="AY3816" s="24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20"/>
      <c r="BQ3816" s="41"/>
      <c r="BR3816" s="41"/>
      <c r="BS3816" s="41"/>
      <c r="BT3816" s="41"/>
      <c r="BU3816" s="41"/>
      <c r="BV3816" s="41"/>
      <c r="BW3816" s="41"/>
      <c r="BX3816" s="41"/>
      <c r="BY3816" s="26"/>
      <c r="BZ3816" s="26"/>
      <c r="CA3816" s="26"/>
      <c r="CB3816" s="26"/>
      <c r="CC3816" s="26"/>
      <c r="CD3816" s="26"/>
      <c r="CE3816" s="26"/>
      <c r="CF3816" s="26"/>
      <c r="CG3816" s="26"/>
      <c r="CH3816" s="26"/>
      <c r="CI3816" s="26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</row>
    <row r="3817" spans="1:99" x14ac:dyDescent="0.15">
      <c r="A3817" s="1"/>
      <c r="B3817" s="1"/>
      <c r="AM3817" s="1"/>
      <c r="AW3817" s="1"/>
      <c r="AX3817" s="1"/>
      <c r="AY3817" s="24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20"/>
      <c r="BQ3817" s="41"/>
      <c r="BR3817" s="41"/>
      <c r="BS3817" s="41"/>
      <c r="BT3817" s="41"/>
      <c r="BU3817" s="41"/>
      <c r="BV3817" s="41"/>
      <c r="BW3817" s="41"/>
      <c r="BX3817" s="41"/>
      <c r="BY3817" s="26"/>
      <c r="BZ3817" s="26"/>
      <c r="CA3817" s="26"/>
      <c r="CB3817" s="26"/>
      <c r="CC3817" s="26"/>
      <c r="CD3817" s="26"/>
      <c r="CE3817" s="26"/>
      <c r="CF3817" s="26"/>
      <c r="CG3817" s="26"/>
      <c r="CH3817" s="26"/>
      <c r="CI3817" s="26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</row>
    <row r="3818" spans="1:99" x14ac:dyDescent="0.15">
      <c r="A3818" s="1"/>
      <c r="B3818" s="1"/>
      <c r="AM3818" s="1"/>
      <c r="AW3818" s="1"/>
      <c r="AX3818" s="1"/>
      <c r="AY3818" s="24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20"/>
      <c r="BQ3818" s="41"/>
      <c r="BR3818" s="41"/>
      <c r="BS3818" s="41"/>
      <c r="BT3818" s="41"/>
      <c r="BU3818" s="41"/>
      <c r="BV3818" s="41"/>
      <c r="BW3818" s="41"/>
      <c r="BX3818" s="41"/>
      <c r="BY3818" s="26"/>
      <c r="BZ3818" s="26"/>
      <c r="CA3818" s="26"/>
      <c r="CB3818" s="26"/>
      <c r="CC3818" s="26"/>
      <c r="CD3818" s="26"/>
      <c r="CE3818" s="26"/>
      <c r="CF3818" s="26"/>
      <c r="CG3818" s="26"/>
      <c r="CH3818" s="26"/>
      <c r="CI3818" s="26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</row>
    <row r="3819" spans="1:99" x14ac:dyDescent="0.15">
      <c r="A3819" s="1"/>
      <c r="B3819" s="1"/>
      <c r="AM3819" s="1"/>
      <c r="AW3819" s="1"/>
      <c r="AX3819" s="1"/>
      <c r="AY3819" s="24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20"/>
      <c r="BQ3819" s="41"/>
      <c r="BR3819" s="41"/>
      <c r="BS3819" s="41"/>
      <c r="BT3819" s="41"/>
      <c r="BU3819" s="41"/>
      <c r="BV3819" s="41"/>
      <c r="BW3819" s="41"/>
      <c r="BX3819" s="41"/>
      <c r="BY3819" s="26"/>
      <c r="BZ3819" s="26"/>
      <c r="CA3819" s="26"/>
      <c r="CB3819" s="26"/>
      <c r="CC3819" s="26"/>
      <c r="CD3819" s="26"/>
      <c r="CE3819" s="26"/>
      <c r="CF3819" s="26"/>
      <c r="CG3819" s="26"/>
      <c r="CH3819" s="26"/>
      <c r="CI3819" s="26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</row>
    <row r="3820" spans="1:99" x14ac:dyDescent="0.15">
      <c r="A3820" s="1"/>
      <c r="B3820" s="1"/>
      <c r="AM3820" s="1"/>
      <c r="AW3820" s="1"/>
      <c r="AX3820" s="1"/>
      <c r="AY3820" s="24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20"/>
      <c r="BQ3820" s="41"/>
      <c r="BR3820" s="41"/>
      <c r="BS3820" s="41"/>
      <c r="BT3820" s="41"/>
      <c r="BU3820" s="41"/>
      <c r="BV3820" s="41"/>
      <c r="BW3820" s="41"/>
      <c r="BX3820" s="41"/>
      <c r="BY3820" s="26"/>
      <c r="BZ3820" s="26"/>
      <c r="CA3820" s="26"/>
      <c r="CB3820" s="26"/>
      <c r="CC3820" s="26"/>
      <c r="CD3820" s="26"/>
      <c r="CE3820" s="26"/>
      <c r="CF3820" s="26"/>
      <c r="CG3820" s="26"/>
      <c r="CH3820" s="26"/>
      <c r="CI3820" s="26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</row>
    <row r="3821" spans="1:99" x14ac:dyDescent="0.15">
      <c r="A3821" s="1"/>
      <c r="B3821" s="1"/>
      <c r="AM3821" s="1"/>
      <c r="AW3821" s="1"/>
      <c r="AX3821" s="1"/>
      <c r="AY3821" s="24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20"/>
      <c r="BQ3821" s="41"/>
      <c r="BR3821" s="41"/>
      <c r="BS3821" s="41"/>
      <c r="BT3821" s="41"/>
      <c r="BU3821" s="41"/>
      <c r="BV3821" s="41"/>
      <c r="BW3821" s="41"/>
      <c r="BX3821" s="41"/>
      <c r="BY3821" s="26"/>
      <c r="BZ3821" s="26"/>
      <c r="CA3821" s="26"/>
      <c r="CB3821" s="26"/>
      <c r="CC3821" s="26"/>
      <c r="CD3821" s="26"/>
      <c r="CE3821" s="26"/>
      <c r="CF3821" s="26"/>
      <c r="CG3821" s="26"/>
      <c r="CH3821" s="26"/>
      <c r="CI3821" s="26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</row>
    <row r="3822" spans="1:99" x14ac:dyDescent="0.15">
      <c r="A3822" s="1"/>
      <c r="B3822" s="1"/>
      <c r="AM3822" s="1"/>
      <c r="AW3822" s="1"/>
      <c r="AX3822" s="1"/>
      <c r="AY3822" s="24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20"/>
      <c r="BQ3822" s="41"/>
      <c r="BR3822" s="41"/>
      <c r="BS3822" s="41"/>
      <c r="BT3822" s="41"/>
      <c r="BU3822" s="41"/>
      <c r="BV3822" s="41"/>
      <c r="BW3822" s="41"/>
      <c r="BX3822" s="41"/>
      <c r="BY3822" s="26"/>
      <c r="BZ3822" s="26"/>
      <c r="CA3822" s="26"/>
      <c r="CB3822" s="26"/>
      <c r="CC3822" s="26"/>
      <c r="CD3822" s="26"/>
      <c r="CE3822" s="26"/>
      <c r="CF3822" s="26"/>
      <c r="CG3822" s="26"/>
      <c r="CH3822" s="26"/>
      <c r="CI3822" s="26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</row>
    <row r="3823" spans="1:99" x14ac:dyDescent="0.15">
      <c r="A3823" s="1"/>
      <c r="B3823" s="1"/>
      <c r="AM3823" s="1"/>
      <c r="AW3823" s="1"/>
      <c r="AX3823" s="1"/>
      <c r="AY3823" s="24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20"/>
      <c r="BQ3823" s="41"/>
      <c r="BR3823" s="41"/>
      <c r="BS3823" s="41"/>
      <c r="BT3823" s="41"/>
      <c r="BU3823" s="41"/>
      <c r="BV3823" s="41"/>
      <c r="BW3823" s="41"/>
      <c r="BX3823" s="41"/>
      <c r="BY3823" s="26"/>
      <c r="BZ3823" s="26"/>
      <c r="CA3823" s="26"/>
      <c r="CB3823" s="26"/>
      <c r="CC3823" s="26"/>
      <c r="CD3823" s="26"/>
      <c r="CE3823" s="26"/>
      <c r="CF3823" s="26"/>
      <c r="CG3823" s="26"/>
      <c r="CH3823" s="26"/>
      <c r="CI3823" s="26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</row>
    <row r="3824" spans="1:99" x14ac:dyDescent="0.15">
      <c r="A3824" s="1"/>
      <c r="B3824" s="1"/>
      <c r="AM3824" s="1"/>
      <c r="AW3824" s="1"/>
      <c r="AX3824" s="1"/>
      <c r="AY3824" s="24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20"/>
      <c r="BQ3824" s="41"/>
      <c r="BR3824" s="41"/>
      <c r="BS3824" s="41"/>
      <c r="BT3824" s="41"/>
      <c r="BU3824" s="41"/>
      <c r="BV3824" s="41"/>
      <c r="BW3824" s="41"/>
      <c r="BX3824" s="41"/>
      <c r="BY3824" s="26"/>
      <c r="BZ3824" s="26"/>
      <c r="CA3824" s="26"/>
      <c r="CB3824" s="26"/>
      <c r="CC3824" s="26"/>
      <c r="CD3824" s="26"/>
      <c r="CE3824" s="26"/>
      <c r="CF3824" s="26"/>
      <c r="CG3824" s="26"/>
      <c r="CH3824" s="26"/>
      <c r="CI3824" s="26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</row>
    <row r="3825" spans="1:99" x14ac:dyDescent="0.15">
      <c r="A3825" s="1"/>
      <c r="B3825" s="1"/>
      <c r="AM3825" s="1"/>
      <c r="AW3825" s="1"/>
      <c r="AX3825" s="1"/>
      <c r="AY3825" s="24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20"/>
      <c r="BQ3825" s="41"/>
      <c r="BR3825" s="41"/>
      <c r="BS3825" s="41"/>
      <c r="BT3825" s="41"/>
      <c r="BU3825" s="41"/>
      <c r="BV3825" s="41"/>
      <c r="BW3825" s="41"/>
      <c r="BX3825" s="41"/>
      <c r="BY3825" s="26"/>
      <c r="BZ3825" s="26"/>
      <c r="CA3825" s="26"/>
      <c r="CB3825" s="26"/>
      <c r="CC3825" s="26"/>
      <c r="CD3825" s="26"/>
      <c r="CE3825" s="26"/>
      <c r="CF3825" s="26"/>
      <c r="CG3825" s="26"/>
      <c r="CH3825" s="26"/>
      <c r="CI3825" s="26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</row>
    <row r="3826" spans="1:99" x14ac:dyDescent="0.15">
      <c r="A3826" s="1"/>
      <c r="B3826" s="1"/>
      <c r="AM3826" s="1"/>
      <c r="AW3826" s="1"/>
      <c r="AX3826" s="1"/>
      <c r="AY3826" s="24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20"/>
      <c r="BQ3826" s="41"/>
      <c r="BR3826" s="41"/>
      <c r="BS3826" s="41"/>
      <c r="BT3826" s="41"/>
      <c r="BU3826" s="41"/>
      <c r="BV3826" s="41"/>
      <c r="BW3826" s="41"/>
      <c r="BX3826" s="41"/>
      <c r="BY3826" s="26"/>
      <c r="BZ3826" s="26"/>
      <c r="CA3826" s="26"/>
      <c r="CB3826" s="26"/>
      <c r="CC3826" s="26"/>
      <c r="CD3826" s="26"/>
      <c r="CE3826" s="26"/>
      <c r="CF3826" s="26"/>
      <c r="CG3826" s="26"/>
      <c r="CH3826" s="26"/>
      <c r="CI3826" s="26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</row>
    <row r="3827" spans="1:99" x14ac:dyDescent="0.15">
      <c r="A3827" s="1"/>
      <c r="B3827" s="1"/>
      <c r="AM3827" s="1"/>
      <c r="AW3827" s="1"/>
      <c r="AX3827" s="1"/>
      <c r="AY3827" s="24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20"/>
      <c r="BQ3827" s="41"/>
      <c r="BR3827" s="41"/>
      <c r="BS3827" s="41"/>
      <c r="BT3827" s="41"/>
      <c r="BU3827" s="41"/>
      <c r="BV3827" s="41"/>
      <c r="BW3827" s="41"/>
      <c r="BX3827" s="41"/>
      <c r="BY3827" s="26"/>
      <c r="BZ3827" s="26"/>
      <c r="CA3827" s="26"/>
      <c r="CB3827" s="26"/>
      <c r="CC3827" s="26"/>
      <c r="CD3827" s="26"/>
      <c r="CE3827" s="26"/>
      <c r="CF3827" s="26"/>
      <c r="CG3827" s="26"/>
      <c r="CH3827" s="26"/>
      <c r="CI3827" s="26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</row>
    <row r="3828" spans="1:99" x14ac:dyDescent="0.15">
      <c r="A3828" s="1"/>
      <c r="B3828" s="1"/>
      <c r="AM3828" s="1"/>
      <c r="AW3828" s="1"/>
      <c r="AX3828" s="1"/>
      <c r="AY3828" s="24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20"/>
      <c r="BQ3828" s="41"/>
      <c r="BR3828" s="41"/>
      <c r="BS3828" s="41"/>
      <c r="BT3828" s="41"/>
      <c r="BU3828" s="41"/>
      <c r="BV3828" s="41"/>
      <c r="BW3828" s="41"/>
      <c r="BX3828" s="41"/>
      <c r="BY3828" s="26"/>
      <c r="BZ3828" s="26"/>
      <c r="CA3828" s="26"/>
      <c r="CB3828" s="26"/>
      <c r="CC3828" s="26"/>
      <c r="CD3828" s="26"/>
      <c r="CE3828" s="26"/>
      <c r="CF3828" s="26"/>
      <c r="CG3828" s="26"/>
      <c r="CH3828" s="26"/>
      <c r="CI3828" s="26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</row>
    <row r="3829" spans="1:99" x14ac:dyDescent="0.15">
      <c r="A3829" s="1"/>
      <c r="B3829" s="1"/>
      <c r="AM3829" s="1"/>
      <c r="AW3829" s="1"/>
      <c r="AX3829" s="1"/>
      <c r="AY3829" s="24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20"/>
      <c r="BQ3829" s="41"/>
      <c r="BR3829" s="41"/>
      <c r="BS3829" s="41"/>
      <c r="BT3829" s="41"/>
      <c r="BU3829" s="41"/>
      <c r="BV3829" s="41"/>
      <c r="BW3829" s="41"/>
      <c r="BX3829" s="41"/>
      <c r="BY3829" s="26"/>
      <c r="BZ3829" s="26"/>
      <c r="CA3829" s="26"/>
      <c r="CB3829" s="26"/>
      <c r="CC3829" s="26"/>
      <c r="CD3829" s="26"/>
      <c r="CE3829" s="26"/>
      <c r="CF3829" s="26"/>
      <c r="CG3829" s="26"/>
      <c r="CH3829" s="26"/>
      <c r="CI3829" s="26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</row>
    <row r="3830" spans="1:99" x14ac:dyDescent="0.15">
      <c r="A3830" s="1"/>
      <c r="B3830" s="1"/>
      <c r="AM3830" s="1"/>
      <c r="AW3830" s="1"/>
      <c r="AX3830" s="1"/>
      <c r="AY3830" s="24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20"/>
      <c r="BQ3830" s="41"/>
      <c r="BR3830" s="41"/>
      <c r="BS3830" s="41"/>
      <c r="BT3830" s="41"/>
      <c r="BU3830" s="41"/>
      <c r="BV3830" s="41"/>
      <c r="BW3830" s="41"/>
      <c r="BX3830" s="41"/>
      <c r="BY3830" s="26"/>
      <c r="BZ3830" s="26"/>
      <c r="CA3830" s="26"/>
      <c r="CB3830" s="26"/>
      <c r="CC3830" s="26"/>
      <c r="CD3830" s="26"/>
      <c r="CE3830" s="26"/>
      <c r="CF3830" s="26"/>
      <c r="CG3830" s="26"/>
      <c r="CH3830" s="26"/>
      <c r="CI3830" s="26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</row>
    <row r="3831" spans="1:99" x14ac:dyDescent="0.15">
      <c r="A3831" s="1"/>
      <c r="B3831" s="1"/>
      <c r="AM3831" s="1"/>
      <c r="AW3831" s="1"/>
      <c r="AX3831" s="1"/>
      <c r="AY3831" s="24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20"/>
      <c r="BQ3831" s="41"/>
      <c r="BR3831" s="41"/>
      <c r="BS3831" s="41"/>
      <c r="BT3831" s="41"/>
      <c r="BU3831" s="41"/>
      <c r="BV3831" s="41"/>
      <c r="BW3831" s="41"/>
      <c r="BX3831" s="41"/>
      <c r="BY3831" s="26"/>
      <c r="BZ3831" s="26"/>
      <c r="CA3831" s="26"/>
      <c r="CB3831" s="26"/>
      <c r="CC3831" s="26"/>
      <c r="CD3831" s="26"/>
      <c r="CE3831" s="26"/>
      <c r="CF3831" s="26"/>
      <c r="CG3831" s="26"/>
      <c r="CH3831" s="26"/>
      <c r="CI3831" s="26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</row>
    <row r="3832" spans="1:99" x14ac:dyDescent="0.15">
      <c r="A3832" s="1"/>
      <c r="B3832" s="1"/>
      <c r="AM3832" s="1"/>
      <c r="AW3832" s="1"/>
      <c r="AX3832" s="1"/>
      <c r="AY3832" s="24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20"/>
      <c r="BQ3832" s="41"/>
      <c r="BR3832" s="41"/>
      <c r="BS3832" s="41"/>
      <c r="BT3832" s="41"/>
      <c r="BU3832" s="41"/>
      <c r="BV3832" s="41"/>
      <c r="BW3832" s="41"/>
      <c r="BX3832" s="41"/>
      <c r="BY3832" s="26"/>
      <c r="BZ3832" s="26"/>
      <c r="CA3832" s="26"/>
      <c r="CB3832" s="26"/>
      <c r="CC3832" s="26"/>
      <c r="CD3832" s="26"/>
      <c r="CE3832" s="26"/>
      <c r="CF3832" s="26"/>
      <c r="CG3832" s="26"/>
      <c r="CH3832" s="26"/>
      <c r="CI3832" s="26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</row>
    <row r="3833" spans="1:99" x14ac:dyDescent="0.15">
      <c r="A3833" s="1"/>
      <c r="B3833" s="1"/>
      <c r="AM3833" s="1"/>
      <c r="AW3833" s="1"/>
      <c r="AX3833" s="1"/>
      <c r="AY3833" s="24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20"/>
      <c r="BQ3833" s="41"/>
      <c r="BR3833" s="41"/>
      <c r="BS3833" s="41"/>
      <c r="BT3833" s="41"/>
      <c r="BU3833" s="41"/>
      <c r="BV3833" s="41"/>
      <c r="BW3833" s="41"/>
      <c r="BX3833" s="41"/>
      <c r="BY3833" s="26"/>
      <c r="BZ3833" s="26"/>
      <c r="CA3833" s="26"/>
      <c r="CB3833" s="26"/>
      <c r="CC3833" s="26"/>
      <c r="CD3833" s="26"/>
      <c r="CE3833" s="26"/>
      <c r="CF3833" s="26"/>
      <c r="CG3833" s="26"/>
      <c r="CH3833" s="26"/>
      <c r="CI3833" s="26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</row>
    <row r="3834" spans="1:99" x14ac:dyDescent="0.15">
      <c r="A3834" s="1"/>
      <c r="B3834" s="1"/>
      <c r="AM3834" s="1"/>
      <c r="AW3834" s="1"/>
      <c r="AX3834" s="1"/>
      <c r="AY3834" s="24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20"/>
      <c r="BQ3834" s="41"/>
      <c r="BR3834" s="41"/>
      <c r="BS3834" s="41"/>
      <c r="BT3834" s="41"/>
      <c r="BU3834" s="41"/>
      <c r="BV3834" s="41"/>
      <c r="BW3834" s="41"/>
      <c r="BX3834" s="41"/>
      <c r="BY3834" s="26"/>
      <c r="BZ3834" s="26"/>
      <c r="CA3834" s="26"/>
      <c r="CB3834" s="26"/>
      <c r="CC3834" s="26"/>
      <c r="CD3834" s="26"/>
      <c r="CE3834" s="26"/>
      <c r="CF3834" s="26"/>
      <c r="CG3834" s="26"/>
      <c r="CH3834" s="26"/>
      <c r="CI3834" s="26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</row>
    <row r="3835" spans="1:99" x14ac:dyDescent="0.15">
      <c r="A3835" s="1"/>
      <c r="B3835" s="1"/>
      <c r="AM3835" s="1"/>
      <c r="AW3835" s="1"/>
      <c r="AX3835" s="1"/>
      <c r="AY3835" s="24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20"/>
      <c r="BQ3835" s="41"/>
      <c r="BR3835" s="41"/>
      <c r="BS3835" s="41"/>
      <c r="BT3835" s="41"/>
      <c r="BU3835" s="41"/>
      <c r="BV3835" s="41"/>
      <c r="BW3835" s="41"/>
      <c r="BX3835" s="41"/>
      <c r="BY3835" s="26"/>
      <c r="BZ3835" s="26"/>
      <c r="CA3835" s="26"/>
      <c r="CB3835" s="26"/>
      <c r="CC3835" s="26"/>
      <c r="CD3835" s="26"/>
      <c r="CE3835" s="26"/>
      <c r="CF3835" s="26"/>
      <c r="CG3835" s="26"/>
      <c r="CH3835" s="26"/>
      <c r="CI3835" s="26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</row>
    <row r="3836" spans="1:99" x14ac:dyDescent="0.15">
      <c r="A3836" s="1"/>
      <c r="B3836" s="1"/>
      <c r="AM3836" s="1"/>
      <c r="AW3836" s="1"/>
      <c r="AX3836" s="1"/>
      <c r="AY3836" s="24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20"/>
      <c r="BQ3836" s="41"/>
      <c r="BR3836" s="41"/>
      <c r="BS3836" s="41"/>
      <c r="BT3836" s="41"/>
      <c r="BU3836" s="41"/>
      <c r="BV3836" s="41"/>
      <c r="BW3836" s="41"/>
      <c r="BX3836" s="41"/>
      <c r="BY3836" s="26"/>
      <c r="BZ3836" s="26"/>
      <c r="CA3836" s="26"/>
      <c r="CB3836" s="26"/>
      <c r="CC3836" s="26"/>
      <c r="CD3836" s="26"/>
      <c r="CE3836" s="26"/>
      <c r="CF3836" s="26"/>
      <c r="CG3836" s="26"/>
      <c r="CH3836" s="26"/>
      <c r="CI3836" s="26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</row>
    <row r="3837" spans="1:99" x14ac:dyDescent="0.15">
      <c r="A3837" s="1"/>
      <c r="B3837" s="1"/>
      <c r="AM3837" s="1"/>
      <c r="AW3837" s="1"/>
      <c r="AX3837" s="1"/>
      <c r="AY3837" s="24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20"/>
      <c r="BQ3837" s="41"/>
      <c r="BR3837" s="41"/>
      <c r="BS3837" s="41"/>
      <c r="BT3837" s="41"/>
      <c r="BU3837" s="41"/>
      <c r="BV3837" s="41"/>
      <c r="BW3837" s="41"/>
      <c r="BX3837" s="41"/>
      <c r="BY3837" s="26"/>
      <c r="BZ3837" s="26"/>
      <c r="CA3837" s="26"/>
      <c r="CB3837" s="26"/>
      <c r="CC3837" s="26"/>
      <c r="CD3837" s="26"/>
      <c r="CE3837" s="26"/>
      <c r="CF3837" s="26"/>
      <c r="CG3837" s="26"/>
      <c r="CH3837" s="26"/>
      <c r="CI3837" s="26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</row>
    <row r="3838" spans="1:99" x14ac:dyDescent="0.15">
      <c r="A3838" s="1"/>
      <c r="B3838" s="1"/>
      <c r="AM3838" s="1"/>
      <c r="AW3838" s="1"/>
      <c r="AX3838" s="1"/>
      <c r="AY3838" s="24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20"/>
      <c r="BQ3838" s="41"/>
      <c r="BR3838" s="41"/>
      <c r="BS3838" s="41"/>
      <c r="BT3838" s="41"/>
      <c r="BU3838" s="41"/>
      <c r="BV3838" s="41"/>
      <c r="BW3838" s="41"/>
      <c r="BX3838" s="41"/>
      <c r="BY3838" s="26"/>
      <c r="BZ3838" s="26"/>
      <c r="CA3838" s="26"/>
      <c r="CB3838" s="26"/>
      <c r="CC3838" s="26"/>
      <c r="CD3838" s="26"/>
      <c r="CE3838" s="26"/>
      <c r="CF3838" s="26"/>
      <c r="CG3838" s="26"/>
      <c r="CH3838" s="26"/>
      <c r="CI3838" s="26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</row>
    <row r="3839" spans="1:99" x14ac:dyDescent="0.15">
      <c r="A3839" s="1"/>
      <c r="B3839" s="1"/>
      <c r="AM3839" s="1"/>
      <c r="AW3839" s="1"/>
      <c r="AX3839" s="1"/>
      <c r="AY3839" s="24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20"/>
      <c r="BQ3839" s="41"/>
      <c r="BR3839" s="41"/>
      <c r="BS3839" s="41"/>
      <c r="BT3839" s="41"/>
      <c r="BU3839" s="41"/>
      <c r="BV3839" s="41"/>
      <c r="BW3839" s="41"/>
      <c r="BX3839" s="41"/>
      <c r="BY3839" s="26"/>
      <c r="BZ3839" s="26"/>
      <c r="CA3839" s="26"/>
      <c r="CB3839" s="26"/>
      <c r="CC3839" s="26"/>
      <c r="CD3839" s="26"/>
      <c r="CE3839" s="26"/>
      <c r="CF3839" s="26"/>
      <c r="CG3839" s="26"/>
      <c r="CH3839" s="26"/>
      <c r="CI3839" s="26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</row>
    <row r="3840" spans="1:99" x14ac:dyDescent="0.15">
      <c r="A3840" s="1"/>
      <c r="B3840" s="1"/>
      <c r="AM3840" s="1"/>
      <c r="AW3840" s="1"/>
      <c r="AX3840" s="1"/>
      <c r="AY3840" s="24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20"/>
      <c r="BQ3840" s="41"/>
      <c r="BR3840" s="41"/>
      <c r="BS3840" s="41"/>
      <c r="BT3840" s="41"/>
      <c r="BU3840" s="41"/>
      <c r="BV3840" s="41"/>
      <c r="BW3840" s="41"/>
      <c r="BX3840" s="41"/>
      <c r="BY3840" s="26"/>
      <c r="BZ3840" s="26"/>
      <c r="CA3840" s="26"/>
      <c r="CB3840" s="26"/>
      <c r="CC3840" s="26"/>
      <c r="CD3840" s="26"/>
      <c r="CE3840" s="26"/>
      <c r="CF3840" s="26"/>
      <c r="CG3840" s="26"/>
      <c r="CH3840" s="26"/>
      <c r="CI3840" s="26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</row>
    <row r="3841" spans="1:99" x14ac:dyDescent="0.15">
      <c r="A3841" s="1"/>
      <c r="B3841" s="1"/>
      <c r="AM3841" s="1"/>
      <c r="AW3841" s="1"/>
      <c r="AX3841" s="1"/>
      <c r="AY3841" s="24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20"/>
      <c r="BQ3841" s="41"/>
      <c r="BR3841" s="41"/>
      <c r="BS3841" s="41"/>
      <c r="BT3841" s="41"/>
      <c r="BU3841" s="41"/>
      <c r="BV3841" s="41"/>
      <c r="BW3841" s="41"/>
      <c r="BX3841" s="41"/>
      <c r="BY3841" s="26"/>
      <c r="BZ3841" s="26"/>
      <c r="CA3841" s="26"/>
      <c r="CB3841" s="26"/>
      <c r="CC3841" s="26"/>
      <c r="CD3841" s="26"/>
      <c r="CE3841" s="26"/>
      <c r="CF3841" s="26"/>
      <c r="CG3841" s="26"/>
      <c r="CH3841" s="26"/>
      <c r="CI3841" s="26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</row>
    <row r="3842" spans="1:99" x14ac:dyDescent="0.15">
      <c r="A3842" s="1"/>
      <c r="B3842" s="1"/>
      <c r="AM3842" s="1"/>
      <c r="AW3842" s="1"/>
      <c r="AX3842" s="1"/>
      <c r="AY3842" s="24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20"/>
      <c r="BQ3842" s="41"/>
      <c r="BR3842" s="41"/>
      <c r="BS3842" s="41"/>
      <c r="BT3842" s="41"/>
      <c r="BU3842" s="41"/>
      <c r="BV3842" s="41"/>
      <c r="BW3842" s="41"/>
      <c r="BX3842" s="41"/>
      <c r="BY3842" s="26"/>
      <c r="BZ3842" s="26"/>
      <c r="CA3842" s="26"/>
      <c r="CB3842" s="26"/>
      <c r="CC3842" s="26"/>
      <c r="CD3842" s="26"/>
      <c r="CE3842" s="26"/>
      <c r="CF3842" s="26"/>
      <c r="CG3842" s="26"/>
      <c r="CH3842" s="26"/>
      <c r="CI3842" s="26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</row>
    <row r="3843" spans="1:99" x14ac:dyDescent="0.15">
      <c r="A3843" s="1"/>
      <c r="B3843" s="1"/>
      <c r="AM3843" s="1"/>
      <c r="AW3843" s="1"/>
      <c r="AX3843" s="1"/>
      <c r="AY3843" s="24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20"/>
      <c r="BQ3843" s="41"/>
      <c r="BR3843" s="41"/>
      <c r="BS3843" s="41"/>
      <c r="BT3843" s="41"/>
      <c r="BU3843" s="41"/>
      <c r="BV3843" s="41"/>
      <c r="BW3843" s="41"/>
      <c r="BX3843" s="41"/>
      <c r="BY3843" s="26"/>
      <c r="BZ3843" s="26"/>
      <c r="CA3843" s="26"/>
      <c r="CB3843" s="26"/>
      <c r="CC3843" s="26"/>
      <c r="CD3843" s="26"/>
      <c r="CE3843" s="26"/>
      <c r="CF3843" s="26"/>
      <c r="CG3843" s="26"/>
      <c r="CH3843" s="26"/>
      <c r="CI3843" s="26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</row>
    <row r="3844" spans="1:99" x14ac:dyDescent="0.15">
      <c r="A3844" s="1"/>
      <c r="B3844" s="1"/>
      <c r="AM3844" s="1"/>
      <c r="AW3844" s="1"/>
      <c r="AX3844" s="1"/>
      <c r="AY3844" s="24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20"/>
      <c r="BQ3844" s="41"/>
      <c r="BR3844" s="41"/>
      <c r="BS3844" s="41"/>
      <c r="BT3844" s="41"/>
      <c r="BU3844" s="41"/>
      <c r="BV3844" s="41"/>
      <c r="BW3844" s="41"/>
      <c r="BX3844" s="41"/>
      <c r="BY3844" s="26"/>
      <c r="BZ3844" s="26"/>
      <c r="CA3844" s="26"/>
      <c r="CB3844" s="26"/>
      <c r="CC3844" s="26"/>
      <c r="CD3844" s="26"/>
      <c r="CE3844" s="26"/>
      <c r="CF3844" s="26"/>
      <c r="CG3844" s="26"/>
      <c r="CH3844" s="26"/>
      <c r="CI3844" s="26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</row>
    <row r="3845" spans="1:99" x14ac:dyDescent="0.15">
      <c r="A3845" s="1"/>
      <c r="B3845" s="1"/>
      <c r="AM3845" s="1"/>
      <c r="AW3845" s="1"/>
      <c r="AX3845" s="1"/>
      <c r="AY3845" s="24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20"/>
      <c r="BQ3845" s="41"/>
      <c r="BR3845" s="41"/>
      <c r="BS3845" s="41"/>
      <c r="BT3845" s="41"/>
      <c r="BU3845" s="41"/>
      <c r="BV3845" s="41"/>
      <c r="BW3845" s="41"/>
      <c r="BX3845" s="41"/>
      <c r="BY3845" s="26"/>
      <c r="BZ3845" s="26"/>
      <c r="CA3845" s="26"/>
      <c r="CB3845" s="26"/>
      <c r="CC3845" s="26"/>
      <c r="CD3845" s="26"/>
      <c r="CE3845" s="26"/>
      <c r="CF3845" s="26"/>
      <c r="CG3845" s="26"/>
      <c r="CH3845" s="26"/>
      <c r="CI3845" s="26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</row>
    <row r="3846" spans="1:99" x14ac:dyDescent="0.15">
      <c r="A3846" s="1"/>
      <c r="B3846" s="1"/>
      <c r="AM3846" s="1"/>
      <c r="AW3846" s="1"/>
      <c r="AX3846" s="1"/>
      <c r="AY3846" s="24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20"/>
      <c r="BQ3846" s="41"/>
      <c r="BR3846" s="41"/>
      <c r="BS3846" s="41"/>
      <c r="BT3846" s="41"/>
      <c r="BU3846" s="41"/>
      <c r="BV3846" s="41"/>
      <c r="BW3846" s="41"/>
      <c r="BX3846" s="41"/>
      <c r="BY3846" s="26"/>
      <c r="BZ3846" s="26"/>
      <c r="CA3846" s="26"/>
      <c r="CB3846" s="26"/>
      <c r="CC3846" s="26"/>
      <c r="CD3846" s="26"/>
      <c r="CE3846" s="26"/>
      <c r="CF3846" s="26"/>
      <c r="CG3846" s="26"/>
      <c r="CH3846" s="26"/>
      <c r="CI3846" s="26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</row>
    <row r="3847" spans="1:99" x14ac:dyDescent="0.15">
      <c r="A3847" s="1"/>
      <c r="B3847" s="1"/>
      <c r="AM3847" s="1"/>
      <c r="AW3847" s="1"/>
      <c r="AX3847" s="1"/>
      <c r="AY3847" s="24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20"/>
      <c r="BQ3847" s="41"/>
      <c r="BR3847" s="41"/>
      <c r="BS3847" s="41"/>
      <c r="BT3847" s="41"/>
      <c r="BU3847" s="41"/>
      <c r="BV3847" s="41"/>
      <c r="BW3847" s="41"/>
      <c r="BX3847" s="41"/>
      <c r="BY3847" s="26"/>
      <c r="BZ3847" s="26"/>
      <c r="CA3847" s="26"/>
      <c r="CB3847" s="26"/>
      <c r="CC3847" s="26"/>
      <c r="CD3847" s="26"/>
      <c r="CE3847" s="26"/>
      <c r="CF3847" s="26"/>
      <c r="CG3847" s="26"/>
      <c r="CH3847" s="26"/>
      <c r="CI3847" s="26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</row>
    <row r="3848" spans="1:99" x14ac:dyDescent="0.15">
      <c r="A3848" s="1"/>
      <c r="B3848" s="1"/>
      <c r="AM3848" s="1"/>
      <c r="AW3848" s="1"/>
      <c r="AX3848" s="1"/>
      <c r="AY3848" s="24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20"/>
      <c r="BQ3848" s="41"/>
      <c r="BR3848" s="41"/>
      <c r="BS3848" s="41"/>
      <c r="BT3848" s="41"/>
      <c r="BU3848" s="41"/>
      <c r="BV3848" s="41"/>
      <c r="BW3848" s="41"/>
      <c r="BX3848" s="41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</row>
    <row r="3849" spans="1:99" x14ac:dyDescent="0.15">
      <c r="A3849" s="1"/>
      <c r="B3849" s="1"/>
      <c r="AM3849" s="1"/>
      <c r="AW3849" s="1"/>
      <c r="AX3849" s="1"/>
      <c r="AY3849" s="24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20"/>
      <c r="BQ3849" s="41"/>
      <c r="BR3849" s="41"/>
      <c r="BS3849" s="41"/>
      <c r="BT3849" s="41"/>
      <c r="BU3849" s="41"/>
      <c r="BV3849" s="41"/>
      <c r="BW3849" s="41"/>
      <c r="BX3849" s="41"/>
      <c r="BY3849" s="26"/>
      <c r="BZ3849" s="26"/>
      <c r="CA3849" s="26"/>
      <c r="CB3849" s="26"/>
      <c r="CC3849" s="26"/>
      <c r="CD3849" s="26"/>
      <c r="CE3849" s="26"/>
      <c r="CF3849" s="26"/>
      <c r="CG3849" s="26"/>
      <c r="CH3849" s="26"/>
      <c r="CI3849" s="26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</row>
    <row r="3850" spans="1:99" x14ac:dyDescent="0.15">
      <c r="A3850" s="1"/>
      <c r="B3850" s="1"/>
      <c r="AM3850" s="1"/>
      <c r="AW3850" s="1"/>
      <c r="AX3850" s="1"/>
      <c r="AY3850" s="24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20"/>
      <c r="BQ3850" s="41"/>
      <c r="BR3850" s="41"/>
      <c r="BS3850" s="41"/>
      <c r="BT3850" s="41"/>
      <c r="BU3850" s="41"/>
      <c r="BV3850" s="41"/>
      <c r="BW3850" s="41"/>
      <c r="BX3850" s="41"/>
      <c r="BY3850" s="26"/>
      <c r="BZ3850" s="26"/>
      <c r="CA3850" s="26"/>
      <c r="CB3850" s="26"/>
      <c r="CC3850" s="26"/>
      <c r="CD3850" s="26"/>
      <c r="CE3850" s="26"/>
      <c r="CF3850" s="26"/>
      <c r="CG3850" s="26"/>
      <c r="CH3850" s="26"/>
      <c r="CI3850" s="26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</row>
    <row r="3851" spans="1:99" x14ac:dyDescent="0.15">
      <c r="A3851" s="1"/>
      <c r="B3851" s="1"/>
      <c r="AM3851" s="1"/>
      <c r="AW3851" s="1"/>
      <c r="AX3851" s="1"/>
      <c r="AY3851" s="24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20"/>
      <c r="BQ3851" s="41"/>
      <c r="BR3851" s="41"/>
      <c r="BS3851" s="41"/>
      <c r="BT3851" s="41"/>
      <c r="BU3851" s="41"/>
      <c r="BV3851" s="41"/>
      <c r="BW3851" s="41"/>
      <c r="BX3851" s="41"/>
      <c r="BY3851" s="26"/>
      <c r="BZ3851" s="26"/>
      <c r="CA3851" s="26"/>
      <c r="CB3851" s="26"/>
      <c r="CC3851" s="26"/>
      <c r="CD3851" s="26"/>
      <c r="CE3851" s="26"/>
      <c r="CF3851" s="26"/>
      <c r="CG3851" s="26"/>
      <c r="CH3851" s="26"/>
      <c r="CI3851" s="26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</row>
    <row r="3852" spans="1:99" x14ac:dyDescent="0.15">
      <c r="A3852" s="1"/>
      <c r="B3852" s="1"/>
      <c r="AM3852" s="1"/>
      <c r="AW3852" s="1"/>
      <c r="AX3852" s="1"/>
      <c r="AY3852" s="24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20"/>
      <c r="BQ3852" s="41"/>
      <c r="BR3852" s="41"/>
      <c r="BS3852" s="41"/>
      <c r="BT3852" s="41"/>
      <c r="BU3852" s="41"/>
      <c r="BV3852" s="41"/>
      <c r="BW3852" s="41"/>
      <c r="BX3852" s="41"/>
      <c r="BY3852" s="26"/>
      <c r="BZ3852" s="26"/>
      <c r="CA3852" s="26"/>
      <c r="CB3852" s="26"/>
      <c r="CC3852" s="26"/>
      <c r="CD3852" s="26"/>
      <c r="CE3852" s="26"/>
      <c r="CF3852" s="26"/>
      <c r="CG3852" s="26"/>
      <c r="CH3852" s="26"/>
      <c r="CI3852" s="26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</row>
    <row r="3853" spans="1:99" x14ac:dyDescent="0.15">
      <c r="A3853" s="1"/>
      <c r="B3853" s="1"/>
      <c r="AM3853" s="1"/>
      <c r="AW3853" s="1"/>
      <c r="AX3853" s="1"/>
      <c r="AY3853" s="24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20"/>
      <c r="BQ3853" s="41"/>
      <c r="BR3853" s="41"/>
      <c r="BS3853" s="41"/>
      <c r="BT3853" s="41"/>
      <c r="BU3853" s="41"/>
      <c r="BV3853" s="41"/>
      <c r="BW3853" s="41"/>
      <c r="BX3853" s="41"/>
      <c r="BY3853" s="26"/>
      <c r="BZ3853" s="26"/>
      <c r="CA3853" s="26"/>
      <c r="CB3853" s="26"/>
      <c r="CC3853" s="26"/>
      <c r="CD3853" s="26"/>
      <c r="CE3853" s="26"/>
      <c r="CF3853" s="26"/>
      <c r="CG3853" s="26"/>
      <c r="CH3853" s="26"/>
      <c r="CI3853" s="26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</row>
    <row r="3854" spans="1:99" x14ac:dyDescent="0.15">
      <c r="A3854" s="1"/>
      <c r="B3854" s="1"/>
      <c r="AM3854" s="1"/>
      <c r="AW3854" s="1"/>
      <c r="AX3854" s="1"/>
      <c r="AY3854" s="24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20"/>
      <c r="BQ3854" s="41"/>
      <c r="BR3854" s="41"/>
      <c r="BS3854" s="41"/>
      <c r="BT3854" s="41"/>
      <c r="BU3854" s="41"/>
      <c r="BV3854" s="41"/>
      <c r="BW3854" s="41"/>
      <c r="BX3854" s="41"/>
      <c r="BY3854" s="26"/>
      <c r="BZ3854" s="26"/>
      <c r="CA3854" s="26"/>
      <c r="CB3854" s="26"/>
      <c r="CC3854" s="26"/>
      <c r="CD3854" s="26"/>
      <c r="CE3854" s="26"/>
      <c r="CF3854" s="26"/>
      <c r="CG3854" s="26"/>
      <c r="CH3854" s="26"/>
      <c r="CI3854" s="26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</row>
    <row r="3855" spans="1:99" x14ac:dyDescent="0.15">
      <c r="A3855" s="1"/>
      <c r="B3855" s="1"/>
      <c r="AM3855" s="1"/>
      <c r="AW3855" s="1"/>
      <c r="AX3855" s="1"/>
      <c r="AY3855" s="24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20"/>
      <c r="BQ3855" s="41"/>
      <c r="BR3855" s="41"/>
      <c r="BS3855" s="41"/>
      <c r="BT3855" s="41"/>
      <c r="BU3855" s="41"/>
      <c r="BV3855" s="41"/>
      <c r="BW3855" s="41"/>
      <c r="BX3855" s="41"/>
      <c r="BY3855" s="26"/>
      <c r="BZ3855" s="26"/>
      <c r="CA3855" s="26"/>
      <c r="CB3855" s="26"/>
      <c r="CC3855" s="26"/>
      <c r="CD3855" s="26"/>
      <c r="CE3855" s="26"/>
      <c r="CF3855" s="26"/>
      <c r="CG3855" s="26"/>
      <c r="CH3855" s="26"/>
      <c r="CI3855" s="26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</row>
    <row r="3856" spans="1:99" x14ac:dyDescent="0.15">
      <c r="A3856" s="1"/>
      <c r="B3856" s="1"/>
      <c r="AM3856" s="1"/>
      <c r="AW3856" s="1"/>
      <c r="AX3856" s="1"/>
      <c r="AY3856" s="24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20"/>
      <c r="BQ3856" s="41"/>
      <c r="BR3856" s="41"/>
      <c r="BS3856" s="41"/>
      <c r="BT3856" s="41"/>
      <c r="BU3856" s="41"/>
      <c r="BV3856" s="41"/>
      <c r="BW3856" s="41"/>
      <c r="BX3856" s="41"/>
      <c r="BY3856" s="26"/>
      <c r="BZ3856" s="26"/>
      <c r="CA3856" s="26"/>
      <c r="CB3856" s="26"/>
      <c r="CC3856" s="26"/>
      <c r="CD3856" s="26"/>
      <c r="CE3856" s="26"/>
      <c r="CF3856" s="26"/>
      <c r="CG3856" s="26"/>
      <c r="CH3856" s="26"/>
      <c r="CI3856" s="26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</row>
    <row r="3857" spans="1:99" x14ac:dyDescent="0.15">
      <c r="A3857" s="1"/>
      <c r="B3857" s="1"/>
      <c r="AM3857" s="1"/>
      <c r="AW3857" s="1"/>
      <c r="AX3857" s="1"/>
      <c r="AY3857" s="24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20"/>
      <c r="BQ3857" s="41"/>
      <c r="BR3857" s="41"/>
      <c r="BS3857" s="41"/>
      <c r="BT3857" s="41"/>
      <c r="BU3857" s="41"/>
      <c r="BV3857" s="41"/>
      <c r="BW3857" s="41"/>
      <c r="BX3857" s="41"/>
      <c r="BY3857" s="26"/>
      <c r="BZ3857" s="26"/>
      <c r="CA3857" s="26"/>
      <c r="CB3857" s="26"/>
      <c r="CC3857" s="26"/>
      <c r="CD3857" s="26"/>
      <c r="CE3857" s="26"/>
      <c r="CF3857" s="26"/>
      <c r="CG3857" s="26"/>
      <c r="CH3857" s="26"/>
      <c r="CI3857" s="26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</row>
    <row r="3858" spans="1:99" x14ac:dyDescent="0.15">
      <c r="A3858" s="1"/>
      <c r="B3858" s="1"/>
      <c r="AM3858" s="1"/>
      <c r="AW3858" s="1"/>
      <c r="AX3858" s="1"/>
      <c r="AY3858" s="24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20"/>
      <c r="BQ3858" s="41"/>
      <c r="BR3858" s="41"/>
      <c r="BS3858" s="41"/>
      <c r="BT3858" s="41"/>
      <c r="BU3858" s="41"/>
      <c r="BV3858" s="41"/>
      <c r="BW3858" s="41"/>
      <c r="BX3858" s="41"/>
      <c r="BY3858" s="26"/>
      <c r="BZ3858" s="26"/>
      <c r="CA3858" s="26"/>
      <c r="CB3858" s="26"/>
      <c r="CC3858" s="26"/>
      <c r="CD3858" s="26"/>
      <c r="CE3858" s="26"/>
      <c r="CF3858" s="26"/>
      <c r="CG3858" s="26"/>
      <c r="CH3858" s="26"/>
      <c r="CI3858" s="26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</row>
    <row r="3859" spans="1:99" x14ac:dyDescent="0.15">
      <c r="A3859" s="1"/>
      <c r="B3859" s="1"/>
      <c r="AM3859" s="1"/>
      <c r="AW3859" s="1"/>
      <c r="AX3859" s="1"/>
      <c r="AY3859" s="24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20"/>
      <c r="BQ3859" s="41"/>
      <c r="BR3859" s="41"/>
      <c r="BS3859" s="41"/>
      <c r="BT3859" s="41"/>
      <c r="BU3859" s="41"/>
      <c r="BV3859" s="41"/>
      <c r="BW3859" s="41"/>
      <c r="BX3859" s="41"/>
      <c r="BY3859" s="26"/>
      <c r="BZ3859" s="26"/>
      <c r="CA3859" s="26"/>
      <c r="CB3859" s="26"/>
      <c r="CC3859" s="26"/>
      <c r="CD3859" s="26"/>
      <c r="CE3859" s="26"/>
      <c r="CF3859" s="26"/>
      <c r="CG3859" s="26"/>
      <c r="CH3859" s="26"/>
      <c r="CI3859" s="26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</row>
    <row r="3860" spans="1:99" x14ac:dyDescent="0.15">
      <c r="A3860" s="1"/>
      <c r="B3860" s="1"/>
      <c r="AM3860" s="1"/>
      <c r="AW3860" s="1"/>
      <c r="AX3860" s="1"/>
      <c r="AY3860" s="24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20"/>
      <c r="BQ3860" s="41"/>
      <c r="BR3860" s="41"/>
      <c r="BS3860" s="41"/>
      <c r="BT3860" s="41"/>
      <c r="BU3860" s="41"/>
      <c r="BV3860" s="41"/>
      <c r="BW3860" s="41"/>
      <c r="BX3860" s="41"/>
      <c r="BY3860" s="26"/>
      <c r="BZ3860" s="26"/>
      <c r="CA3860" s="26"/>
      <c r="CB3860" s="26"/>
      <c r="CC3860" s="26"/>
      <c r="CD3860" s="26"/>
      <c r="CE3860" s="26"/>
      <c r="CF3860" s="26"/>
      <c r="CG3860" s="26"/>
      <c r="CH3860" s="26"/>
      <c r="CI3860" s="26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</row>
    <row r="3861" spans="1:99" x14ac:dyDescent="0.15">
      <c r="A3861" s="1"/>
      <c r="B3861" s="1"/>
      <c r="AM3861" s="1"/>
      <c r="AW3861" s="1"/>
      <c r="AX3861" s="1"/>
      <c r="AY3861" s="24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20"/>
      <c r="BQ3861" s="41"/>
      <c r="BR3861" s="41"/>
      <c r="BS3861" s="41"/>
      <c r="BT3861" s="41"/>
      <c r="BU3861" s="41"/>
      <c r="BV3861" s="41"/>
      <c r="BW3861" s="41"/>
      <c r="BX3861" s="41"/>
      <c r="BY3861" s="26"/>
      <c r="BZ3861" s="26"/>
      <c r="CA3861" s="26"/>
      <c r="CB3861" s="26"/>
      <c r="CC3861" s="26"/>
      <c r="CD3861" s="26"/>
      <c r="CE3861" s="26"/>
      <c r="CF3861" s="26"/>
      <c r="CG3861" s="26"/>
      <c r="CH3861" s="26"/>
      <c r="CI3861" s="26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</row>
    <row r="3862" spans="1:99" x14ac:dyDescent="0.15">
      <c r="A3862" s="1"/>
      <c r="B3862" s="1"/>
      <c r="AM3862" s="1"/>
      <c r="AW3862" s="1"/>
      <c r="AX3862" s="1"/>
      <c r="AY3862" s="24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20"/>
      <c r="BQ3862" s="41"/>
      <c r="BR3862" s="41"/>
      <c r="BS3862" s="41"/>
      <c r="BT3862" s="41"/>
      <c r="BU3862" s="41"/>
      <c r="BV3862" s="41"/>
      <c r="BW3862" s="41"/>
      <c r="BX3862" s="41"/>
      <c r="BY3862" s="26"/>
      <c r="BZ3862" s="26"/>
      <c r="CA3862" s="26"/>
      <c r="CB3862" s="26"/>
      <c r="CC3862" s="26"/>
      <c r="CD3862" s="26"/>
      <c r="CE3862" s="26"/>
      <c r="CF3862" s="26"/>
      <c r="CG3862" s="26"/>
      <c r="CH3862" s="26"/>
      <c r="CI3862" s="26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</row>
    <row r="3863" spans="1:99" x14ac:dyDescent="0.15">
      <c r="A3863" s="1"/>
      <c r="B3863" s="1"/>
      <c r="AM3863" s="1"/>
      <c r="AW3863" s="1"/>
      <c r="AX3863" s="1"/>
      <c r="AY3863" s="24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20"/>
      <c r="BQ3863" s="41"/>
      <c r="BR3863" s="41"/>
      <c r="BS3863" s="41"/>
      <c r="BT3863" s="41"/>
      <c r="BU3863" s="41"/>
      <c r="BV3863" s="41"/>
      <c r="BW3863" s="41"/>
      <c r="BX3863" s="41"/>
      <c r="BY3863" s="26"/>
      <c r="BZ3863" s="26"/>
      <c r="CA3863" s="26"/>
      <c r="CB3863" s="26"/>
      <c r="CC3863" s="26"/>
      <c r="CD3863" s="26"/>
      <c r="CE3863" s="26"/>
      <c r="CF3863" s="26"/>
      <c r="CG3863" s="26"/>
      <c r="CH3863" s="26"/>
      <c r="CI3863" s="26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</row>
    <row r="3864" spans="1:99" x14ac:dyDescent="0.15">
      <c r="A3864" s="1"/>
      <c r="B3864" s="1"/>
      <c r="AM3864" s="1"/>
      <c r="AW3864" s="1"/>
      <c r="AX3864" s="1"/>
      <c r="AY3864" s="24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20"/>
      <c r="BQ3864" s="41"/>
      <c r="BR3864" s="41"/>
      <c r="BS3864" s="41"/>
      <c r="BT3864" s="41"/>
      <c r="BU3864" s="41"/>
      <c r="BV3864" s="41"/>
      <c r="BW3864" s="41"/>
      <c r="BX3864" s="41"/>
      <c r="BY3864" s="26"/>
      <c r="BZ3864" s="26"/>
      <c r="CA3864" s="26"/>
      <c r="CB3864" s="26"/>
      <c r="CC3864" s="26"/>
      <c r="CD3864" s="26"/>
      <c r="CE3864" s="26"/>
      <c r="CF3864" s="26"/>
      <c r="CG3864" s="26"/>
      <c r="CH3864" s="26"/>
      <c r="CI3864" s="26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</row>
    <row r="3865" spans="1:99" x14ac:dyDescent="0.15">
      <c r="A3865" s="1"/>
      <c r="B3865" s="1"/>
      <c r="AM3865" s="1"/>
      <c r="AW3865" s="1"/>
      <c r="AX3865" s="1"/>
      <c r="AY3865" s="24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20"/>
      <c r="BQ3865" s="41"/>
      <c r="BR3865" s="41"/>
      <c r="BS3865" s="41"/>
      <c r="BT3865" s="41"/>
      <c r="BU3865" s="41"/>
      <c r="BV3865" s="41"/>
      <c r="BW3865" s="41"/>
      <c r="BX3865" s="41"/>
      <c r="BY3865" s="26"/>
      <c r="BZ3865" s="26"/>
      <c r="CA3865" s="26"/>
      <c r="CB3865" s="26"/>
      <c r="CC3865" s="26"/>
      <c r="CD3865" s="26"/>
      <c r="CE3865" s="26"/>
      <c r="CF3865" s="26"/>
      <c r="CG3865" s="26"/>
      <c r="CH3865" s="26"/>
      <c r="CI3865" s="26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</row>
    <row r="3866" spans="1:99" x14ac:dyDescent="0.15">
      <c r="A3866" s="1"/>
      <c r="B3866" s="1"/>
      <c r="AM3866" s="1"/>
      <c r="AW3866" s="1"/>
      <c r="AX3866" s="1"/>
      <c r="AY3866" s="24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20"/>
      <c r="BQ3866" s="41"/>
      <c r="BR3866" s="41"/>
      <c r="BS3866" s="41"/>
      <c r="BT3866" s="41"/>
      <c r="BU3866" s="41"/>
      <c r="BV3866" s="41"/>
      <c r="BW3866" s="41"/>
      <c r="BX3866" s="41"/>
      <c r="BY3866" s="26"/>
      <c r="BZ3866" s="26"/>
      <c r="CA3866" s="26"/>
      <c r="CB3866" s="26"/>
      <c r="CC3866" s="26"/>
      <c r="CD3866" s="26"/>
      <c r="CE3866" s="26"/>
      <c r="CF3866" s="26"/>
      <c r="CG3866" s="26"/>
      <c r="CH3866" s="26"/>
      <c r="CI3866" s="26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</row>
    <row r="3867" spans="1:99" x14ac:dyDescent="0.15">
      <c r="A3867" s="1"/>
      <c r="B3867" s="1"/>
      <c r="AM3867" s="1"/>
      <c r="AW3867" s="1"/>
      <c r="AX3867" s="1"/>
      <c r="AY3867" s="24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20"/>
      <c r="BQ3867" s="41"/>
      <c r="BR3867" s="41"/>
      <c r="BS3867" s="41"/>
      <c r="BT3867" s="41"/>
      <c r="BU3867" s="41"/>
      <c r="BV3867" s="41"/>
      <c r="BW3867" s="41"/>
      <c r="BX3867" s="41"/>
      <c r="BY3867" s="26"/>
      <c r="BZ3867" s="26"/>
      <c r="CA3867" s="26"/>
      <c r="CB3867" s="26"/>
      <c r="CC3867" s="26"/>
      <c r="CD3867" s="26"/>
      <c r="CE3867" s="26"/>
      <c r="CF3867" s="26"/>
      <c r="CG3867" s="26"/>
      <c r="CH3867" s="26"/>
      <c r="CI3867" s="26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</row>
    <row r="3868" spans="1:99" x14ac:dyDescent="0.15">
      <c r="A3868" s="1"/>
      <c r="B3868" s="1"/>
      <c r="AM3868" s="1"/>
      <c r="AW3868" s="1"/>
      <c r="AX3868" s="1"/>
      <c r="AY3868" s="24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20"/>
      <c r="BQ3868" s="41"/>
      <c r="BR3868" s="41"/>
      <c r="BS3868" s="41"/>
      <c r="BT3868" s="41"/>
      <c r="BU3868" s="41"/>
      <c r="BV3868" s="41"/>
      <c r="BW3868" s="41"/>
      <c r="BX3868" s="41"/>
      <c r="BY3868" s="26"/>
      <c r="BZ3868" s="26"/>
      <c r="CA3868" s="26"/>
      <c r="CB3868" s="26"/>
      <c r="CC3868" s="26"/>
      <c r="CD3868" s="26"/>
      <c r="CE3868" s="26"/>
      <c r="CF3868" s="26"/>
      <c r="CG3868" s="26"/>
      <c r="CH3868" s="26"/>
      <c r="CI3868" s="26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</row>
    <row r="3869" spans="1:99" x14ac:dyDescent="0.15">
      <c r="A3869" s="1"/>
      <c r="B3869" s="1"/>
      <c r="AM3869" s="1"/>
      <c r="AW3869" s="1"/>
      <c r="AX3869" s="1"/>
      <c r="AY3869" s="24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20"/>
      <c r="BQ3869" s="41"/>
      <c r="BR3869" s="41"/>
      <c r="BS3869" s="41"/>
      <c r="BT3869" s="41"/>
      <c r="BU3869" s="41"/>
      <c r="BV3869" s="41"/>
      <c r="BW3869" s="41"/>
      <c r="BX3869" s="41"/>
      <c r="BY3869" s="26"/>
      <c r="BZ3869" s="26"/>
      <c r="CA3869" s="26"/>
      <c r="CB3869" s="26"/>
      <c r="CC3869" s="26"/>
      <c r="CD3869" s="26"/>
      <c r="CE3869" s="26"/>
      <c r="CF3869" s="26"/>
      <c r="CG3869" s="26"/>
      <c r="CH3869" s="26"/>
      <c r="CI3869" s="26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</row>
    <row r="3870" spans="1:99" x14ac:dyDescent="0.15">
      <c r="A3870" s="1"/>
      <c r="B3870" s="1"/>
      <c r="AM3870" s="1"/>
      <c r="AW3870" s="1"/>
      <c r="AX3870" s="1"/>
      <c r="AY3870" s="24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20"/>
      <c r="BQ3870" s="41"/>
      <c r="BR3870" s="41"/>
      <c r="BS3870" s="41"/>
      <c r="BT3870" s="41"/>
      <c r="BU3870" s="41"/>
      <c r="BV3870" s="41"/>
      <c r="BW3870" s="41"/>
      <c r="BX3870" s="41"/>
      <c r="BY3870" s="26"/>
      <c r="BZ3870" s="26"/>
      <c r="CA3870" s="26"/>
      <c r="CB3870" s="26"/>
      <c r="CC3870" s="26"/>
      <c r="CD3870" s="26"/>
      <c r="CE3870" s="26"/>
      <c r="CF3870" s="26"/>
      <c r="CG3870" s="26"/>
      <c r="CH3870" s="26"/>
      <c r="CI3870" s="26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</row>
    <row r="3871" spans="1:99" x14ac:dyDescent="0.15">
      <c r="A3871" s="1"/>
      <c r="B3871" s="1"/>
      <c r="AM3871" s="1"/>
      <c r="AW3871" s="1"/>
      <c r="AX3871" s="1"/>
      <c r="AY3871" s="24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20"/>
      <c r="BQ3871" s="41"/>
      <c r="BR3871" s="41"/>
      <c r="BS3871" s="41"/>
      <c r="BT3871" s="41"/>
      <c r="BU3871" s="41"/>
      <c r="BV3871" s="41"/>
      <c r="BW3871" s="41"/>
      <c r="BX3871" s="41"/>
      <c r="BY3871" s="26"/>
      <c r="BZ3871" s="26"/>
      <c r="CA3871" s="26"/>
      <c r="CB3871" s="26"/>
      <c r="CC3871" s="26"/>
      <c r="CD3871" s="26"/>
      <c r="CE3871" s="26"/>
      <c r="CF3871" s="26"/>
      <c r="CG3871" s="26"/>
      <c r="CH3871" s="26"/>
      <c r="CI3871" s="26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</row>
    <row r="3872" spans="1:99" x14ac:dyDescent="0.15">
      <c r="A3872" s="1"/>
      <c r="B3872" s="1"/>
      <c r="AM3872" s="1"/>
      <c r="AW3872" s="1"/>
      <c r="AX3872" s="1"/>
      <c r="AY3872" s="24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20"/>
      <c r="BQ3872" s="41"/>
      <c r="BR3872" s="41"/>
      <c r="BS3872" s="41"/>
      <c r="BT3872" s="41"/>
      <c r="BU3872" s="41"/>
      <c r="BV3872" s="41"/>
      <c r="BW3872" s="41"/>
      <c r="BX3872" s="41"/>
      <c r="BY3872" s="26"/>
      <c r="BZ3872" s="26"/>
      <c r="CA3872" s="26"/>
      <c r="CB3872" s="26"/>
      <c r="CC3872" s="26"/>
      <c r="CD3872" s="26"/>
      <c r="CE3872" s="26"/>
      <c r="CF3872" s="26"/>
      <c r="CG3872" s="26"/>
      <c r="CH3872" s="26"/>
      <c r="CI3872" s="26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</row>
    <row r="3873" spans="1:99" x14ac:dyDescent="0.15">
      <c r="A3873" s="1"/>
      <c r="B3873" s="1"/>
      <c r="AM3873" s="1"/>
      <c r="AW3873" s="1"/>
      <c r="AX3873" s="1"/>
      <c r="AY3873" s="24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20"/>
      <c r="BQ3873" s="41"/>
      <c r="BR3873" s="41"/>
      <c r="BS3873" s="41"/>
      <c r="BT3873" s="41"/>
      <c r="BU3873" s="41"/>
      <c r="BV3873" s="41"/>
      <c r="BW3873" s="41"/>
      <c r="BX3873" s="41"/>
      <c r="BY3873" s="26"/>
      <c r="BZ3873" s="26"/>
      <c r="CA3873" s="26"/>
      <c r="CB3873" s="26"/>
      <c r="CC3873" s="26"/>
      <c r="CD3873" s="26"/>
      <c r="CE3873" s="26"/>
      <c r="CF3873" s="26"/>
      <c r="CG3873" s="26"/>
      <c r="CH3873" s="26"/>
      <c r="CI3873" s="26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</row>
    <row r="3874" spans="1:99" x14ac:dyDescent="0.15">
      <c r="A3874" s="1"/>
      <c r="B3874" s="1"/>
      <c r="AM3874" s="1"/>
      <c r="AW3874" s="1"/>
      <c r="AX3874" s="1"/>
      <c r="AY3874" s="24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20"/>
      <c r="BQ3874" s="41"/>
      <c r="BR3874" s="41"/>
      <c r="BS3874" s="41"/>
      <c r="BT3874" s="41"/>
      <c r="BU3874" s="41"/>
      <c r="BV3874" s="41"/>
      <c r="BW3874" s="41"/>
      <c r="BX3874" s="41"/>
      <c r="BY3874" s="26"/>
      <c r="BZ3874" s="26"/>
      <c r="CA3874" s="26"/>
      <c r="CB3874" s="26"/>
      <c r="CC3874" s="26"/>
      <c r="CD3874" s="26"/>
      <c r="CE3874" s="26"/>
      <c r="CF3874" s="26"/>
      <c r="CG3874" s="26"/>
      <c r="CH3874" s="26"/>
      <c r="CI3874" s="26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</row>
    <row r="3875" spans="1:99" x14ac:dyDescent="0.15">
      <c r="A3875" s="1"/>
      <c r="B3875" s="1"/>
      <c r="AM3875" s="1"/>
      <c r="AW3875" s="1"/>
      <c r="AX3875" s="1"/>
      <c r="AY3875" s="24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20"/>
      <c r="BQ3875" s="41"/>
      <c r="BR3875" s="41"/>
      <c r="BS3875" s="41"/>
      <c r="BT3875" s="41"/>
      <c r="BU3875" s="41"/>
      <c r="BV3875" s="41"/>
      <c r="BW3875" s="41"/>
      <c r="BX3875" s="41"/>
      <c r="BY3875" s="26"/>
      <c r="BZ3875" s="26"/>
      <c r="CA3875" s="26"/>
      <c r="CB3875" s="26"/>
      <c r="CC3875" s="26"/>
      <c r="CD3875" s="26"/>
      <c r="CE3875" s="26"/>
      <c r="CF3875" s="26"/>
      <c r="CG3875" s="26"/>
      <c r="CH3875" s="26"/>
      <c r="CI3875" s="26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</row>
    <row r="3876" spans="1:99" x14ac:dyDescent="0.15">
      <c r="A3876" s="1"/>
      <c r="B3876" s="1"/>
      <c r="AM3876" s="1"/>
      <c r="AW3876" s="1"/>
      <c r="AX3876" s="1"/>
      <c r="AY3876" s="24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20"/>
      <c r="BQ3876" s="41"/>
      <c r="BR3876" s="41"/>
      <c r="BS3876" s="41"/>
      <c r="BT3876" s="41"/>
      <c r="BU3876" s="41"/>
      <c r="BV3876" s="41"/>
      <c r="BW3876" s="41"/>
      <c r="BX3876" s="41"/>
      <c r="BY3876" s="26"/>
      <c r="BZ3876" s="26"/>
      <c r="CA3876" s="26"/>
      <c r="CB3876" s="26"/>
      <c r="CC3876" s="26"/>
      <c r="CD3876" s="26"/>
      <c r="CE3876" s="26"/>
      <c r="CF3876" s="26"/>
      <c r="CG3876" s="26"/>
      <c r="CH3876" s="26"/>
      <c r="CI3876" s="26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</row>
    <row r="3877" spans="1:99" x14ac:dyDescent="0.15">
      <c r="A3877" s="1"/>
      <c r="B3877" s="1"/>
      <c r="AM3877" s="1"/>
      <c r="AW3877" s="1"/>
      <c r="AX3877" s="1"/>
      <c r="AY3877" s="24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20"/>
      <c r="BQ3877" s="41"/>
      <c r="BR3877" s="41"/>
      <c r="BS3877" s="41"/>
      <c r="BT3877" s="41"/>
      <c r="BU3877" s="41"/>
      <c r="BV3877" s="41"/>
      <c r="BW3877" s="41"/>
      <c r="BX3877" s="41"/>
      <c r="BY3877" s="26"/>
      <c r="BZ3877" s="26"/>
      <c r="CA3877" s="26"/>
      <c r="CB3877" s="26"/>
      <c r="CC3877" s="26"/>
      <c r="CD3877" s="26"/>
      <c r="CE3877" s="26"/>
      <c r="CF3877" s="26"/>
      <c r="CG3877" s="26"/>
      <c r="CH3877" s="26"/>
      <c r="CI3877" s="26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</row>
    <row r="3878" spans="1:99" x14ac:dyDescent="0.15">
      <c r="A3878" s="1"/>
      <c r="B3878" s="1"/>
      <c r="AM3878" s="1"/>
      <c r="AW3878" s="1"/>
      <c r="AX3878" s="1"/>
      <c r="AY3878" s="24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20"/>
      <c r="BQ3878" s="41"/>
      <c r="BR3878" s="41"/>
      <c r="BS3878" s="41"/>
      <c r="BT3878" s="41"/>
      <c r="BU3878" s="41"/>
      <c r="BV3878" s="41"/>
      <c r="BW3878" s="41"/>
      <c r="BX3878" s="41"/>
      <c r="BY3878" s="26"/>
      <c r="BZ3878" s="26"/>
      <c r="CA3878" s="26"/>
      <c r="CB3878" s="26"/>
      <c r="CC3878" s="26"/>
      <c r="CD3878" s="26"/>
      <c r="CE3878" s="26"/>
      <c r="CF3878" s="26"/>
      <c r="CG3878" s="26"/>
      <c r="CH3878" s="26"/>
      <c r="CI3878" s="26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</row>
    <row r="3879" spans="1:99" x14ac:dyDescent="0.15">
      <c r="A3879" s="1"/>
      <c r="B3879" s="1"/>
      <c r="AM3879" s="1"/>
      <c r="AW3879" s="1"/>
      <c r="AX3879" s="1"/>
      <c r="AY3879" s="24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20"/>
      <c r="BQ3879" s="41"/>
      <c r="BR3879" s="41"/>
      <c r="BS3879" s="41"/>
      <c r="BT3879" s="41"/>
      <c r="BU3879" s="41"/>
      <c r="BV3879" s="41"/>
      <c r="BW3879" s="41"/>
      <c r="BX3879" s="41"/>
      <c r="BY3879" s="26"/>
      <c r="BZ3879" s="26"/>
      <c r="CA3879" s="26"/>
      <c r="CB3879" s="26"/>
      <c r="CC3879" s="26"/>
      <c r="CD3879" s="26"/>
      <c r="CE3879" s="26"/>
      <c r="CF3879" s="26"/>
      <c r="CG3879" s="26"/>
      <c r="CH3879" s="26"/>
      <c r="CI3879" s="26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</row>
    <row r="3880" spans="1:99" x14ac:dyDescent="0.15">
      <c r="A3880" s="1"/>
      <c r="B3880" s="1"/>
      <c r="AM3880" s="1"/>
      <c r="AW3880" s="1"/>
      <c r="AX3880" s="1"/>
      <c r="AY3880" s="24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20"/>
      <c r="BQ3880" s="41"/>
      <c r="BR3880" s="41"/>
      <c r="BS3880" s="41"/>
      <c r="BT3880" s="41"/>
      <c r="BU3880" s="41"/>
      <c r="BV3880" s="41"/>
      <c r="BW3880" s="41"/>
      <c r="BX3880" s="41"/>
      <c r="BY3880" s="26"/>
      <c r="BZ3880" s="26"/>
      <c r="CA3880" s="26"/>
      <c r="CB3880" s="26"/>
      <c r="CC3880" s="26"/>
      <c r="CD3880" s="26"/>
      <c r="CE3880" s="26"/>
      <c r="CF3880" s="26"/>
      <c r="CG3880" s="26"/>
      <c r="CH3880" s="26"/>
      <c r="CI3880" s="26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</row>
    <row r="3881" spans="1:99" x14ac:dyDescent="0.15">
      <c r="A3881" s="1"/>
      <c r="B3881" s="1"/>
      <c r="AM3881" s="1"/>
      <c r="AW3881" s="1"/>
      <c r="AX3881" s="1"/>
      <c r="AY3881" s="24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20"/>
      <c r="BQ3881" s="41"/>
      <c r="BR3881" s="41"/>
      <c r="BS3881" s="41"/>
      <c r="BT3881" s="41"/>
      <c r="BU3881" s="41"/>
      <c r="BV3881" s="41"/>
      <c r="BW3881" s="41"/>
      <c r="BX3881" s="41"/>
      <c r="BY3881" s="26"/>
      <c r="BZ3881" s="26"/>
      <c r="CA3881" s="26"/>
      <c r="CB3881" s="26"/>
      <c r="CC3881" s="26"/>
      <c r="CD3881" s="26"/>
      <c r="CE3881" s="26"/>
      <c r="CF3881" s="26"/>
      <c r="CG3881" s="26"/>
      <c r="CH3881" s="26"/>
      <c r="CI3881" s="26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</row>
    <row r="3882" spans="1:99" x14ac:dyDescent="0.15">
      <c r="A3882" s="1"/>
      <c r="B3882" s="1"/>
      <c r="AM3882" s="1"/>
      <c r="AW3882" s="1"/>
      <c r="AX3882" s="1"/>
      <c r="AY3882" s="24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20"/>
      <c r="BQ3882" s="41"/>
      <c r="BR3882" s="41"/>
      <c r="BS3882" s="41"/>
      <c r="BT3882" s="41"/>
      <c r="BU3882" s="41"/>
      <c r="BV3882" s="41"/>
      <c r="BW3882" s="41"/>
      <c r="BX3882" s="41"/>
      <c r="BY3882" s="26"/>
      <c r="BZ3882" s="26"/>
      <c r="CA3882" s="26"/>
      <c r="CB3882" s="26"/>
      <c r="CC3882" s="26"/>
      <c r="CD3882" s="26"/>
      <c r="CE3882" s="26"/>
      <c r="CF3882" s="26"/>
      <c r="CG3882" s="26"/>
      <c r="CH3882" s="26"/>
      <c r="CI3882" s="26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</row>
    <row r="3883" spans="1:99" x14ac:dyDescent="0.15">
      <c r="A3883" s="1"/>
      <c r="B3883" s="1"/>
      <c r="AM3883" s="1"/>
      <c r="AW3883" s="1"/>
      <c r="AX3883" s="1"/>
      <c r="AY3883" s="24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20"/>
      <c r="BQ3883" s="41"/>
      <c r="BR3883" s="41"/>
      <c r="BS3883" s="41"/>
      <c r="BT3883" s="41"/>
      <c r="BU3883" s="41"/>
      <c r="BV3883" s="41"/>
      <c r="BW3883" s="41"/>
      <c r="BX3883" s="41"/>
      <c r="BY3883" s="26"/>
      <c r="BZ3883" s="26"/>
      <c r="CA3883" s="26"/>
      <c r="CB3883" s="26"/>
      <c r="CC3883" s="26"/>
      <c r="CD3883" s="26"/>
      <c r="CE3883" s="26"/>
      <c r="CF3883" s="26"/>
      <c r="CG3883" s="26"/>
      <c r="CH3883" s="26"/>
      <c r="CI3883" s="26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</row>
    <row r="3884" spans="1:99" x14ac:dyDescent="0.15">
      <c r="A3884" s="1"/>
      <c r="B3884" s="1"/>
      <c r="AM3884" s="1"/>
      <c r="AW3884" s="1"/>
      <c r="AX3884" s="1"/>
      <c r="AY3884" s="24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20"/>
      <c r="BQ3884" s="41"/>
      <c r="BR3884" s="41"/>
      <c r="BS3884" s="41"/>
      <c r="BT3884" s="41"/>
      <c r="BU3884" s="41"/>
      <c r="BV3884" s="41"/>
      <c r="BW3884" s="41"/>
      <c r="BX3884" s="41"/>
      <c r="BY3884" s="26"/>
      <c r="BZ3884" s="26"/>
      <c r="CA3884" s="26"/>
      <c r="CB3884" s="26"/>
      <c r="CC3884" s="26"/>
      <c r="CD3884" s="26"/>
      <c r="CE3884" s="26"/>
      <c r="CF3884" s="26"/>
      <c r="CG3884" s="26"/>
      <c r="CH3884" s="26"/>
      <c r="CI3884" s="26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</row>
    <row r="3885" spans="1:99" x14ac:dyDescent="0.15">
      <c r="A3885" s="1"/>
      <c r="B3885" s="1"/>
      <c r="AM3885" s="1"/>
      <c r="AW3885" s="1"/>
      <c r="AX3885" s="1"/>
      <c r="AY3885" s="24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20"/>
      <c r="BQ3885" s="41"/>
      <c r="BR3885" s="41"/>
      <c r="BS3885" s="41"/>
      <c r="BT3885" s="41"/>
      <c r="BU3885" s="41"/>
      <c r="BV3885" s="41"/>
      <c r="BW3885" s="41"/>
      <c r="BX3885" s="41"/>
      <c r="BY3885" s="26"/>
      <c r="BZ3885" s="26"/>
      <c r="CA3885" s="26"/>
      <c r="CB3885" s="26"/>
      <c r="CC3885" s="26"/>
      <c r="CD3885" s="26"/>
      <c r="CE3885" s="26"/>
      <c r="CF3885" s="26"/>
      <c r="CG3885" s="26"/>
      <c r="CH3885" s="26"/>
      <c r="CI3885" s="26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</row>
    <row r="3886" spans="1:99" x14ac:dyDescent="0.15">
      <c r="A3886" s="1"/>
      <c r="B3886" s="1"/>
      <c r="AM3886" s="1"/>
      <c r="AW3886" s="1"/>
      <c r="AX3886" s="1"/>
      <c r="AY3886" s="24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20"/>
      <c r="BQ3886" s="41"/>
      <c r="BR3886" s="41"/>
      <c r="BS3886" s="41"/>
      <c r="BT3886" s="41"/>
      <c r="BU3886" s="41"/>
      <c r="BV3886" s="41"/>
      <c r="BW3886" s="41"/>
      <c r="BX3886" s="41"/>
      <c r="BY3886" s="26"/>
      <c r="BZ3886" s="26"/>
      <c r="CA3886" s="26"/>
      <c r="CB3886" s="26"/>
      <c r="CC3886" s="26"/>
      <c r="CD3886" s="26"/>
      <c r="CE3886" s="26"/>
      <c r="CF3886" s="26"/>
      <c r="CG3886" s="26"/>
      <c r="CH3886" s="26"/>
      <c r="CI3886" s="26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</row>
    <row r="3887" spans="1:99" x14ac:dyDescent="0.15">
      <c r="A3887" s="1"/>
      <c r="B3887" s="1"/>
      <c r="AM3887" s="1"/>
      <c r="AW3887" s="1"/>
      <c r="AX3887" s="1"/>
      <c r="AY3887" s="24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20"/>
      <c r="BQ3887" s="41"/>
      <c r="BR3887" s="41"/>
      <c r="BS3887" s="41"/>
      <c r="BT3887" s="41"/>
      <c r="BU3887" s="41"/>
      <c r="BV3887" s="41"/>
      <c r="BW3887" s="41"/>
      <c r="BX3887" s="41"/>
      <c r="BY3887" s="26"/>
      <c r="BZ3887" s="26"/>
      <c r="CA3887" s="26"/>
      <c r="CB3887" s="26"/>
      <c r="CC3887" s="26"/>
      <c r="CD3887" s="26"/>
      <c r="CE3887" s="26"/>
      <c r="CF3887" s="26"/>
      <c r="CG3887" s="26"/>
      <c r="CH3887" s="26"/>
      <c r="CI3887" s="26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</row>
    <row r="3888" spans="1:99" x14ac:dyDescent="0.15">
      <c r="A3888" s="1"/>
      <c r="B3888" s="1"/>
      <c r="AM3888" s="1"/>
      <c r="AW3888" s="1"/>
      <c r="AX3888" s="1"/>
      <c r="AY3888" s="24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20"/>
      <c r="BQ3888" s="41"/>
      <c r="BR3888" s="41"/>
      <c r="BS3888" s="41"/>
      <c r="BT3888" s="41"/>
      <c r="BU3888" s="41"/>
      <c r="BV3888" s="41"/>
      <c r="BW3888" s="41"/>
      <c r="BX3888" s="41"/>
      <c r="BY3888" s="26"/>
      <c r="BZ3888" s="26"/>
      <c r="CA3888" s="26"/>
      <c r="CB3888" s="26"/>
      <c r="CC3888" s="26"/>
      <c r="CD3888" s="26"/>
      <c r="CE3888" s="26"/>
      <c r="CF3888" s="26"/>
      <c r="CG3888" s="26"/>
      <c r="CH3888" s="26"/>
      <c r="CI3888" s="26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</row>
    <row r="3889" spans="1:99" x14ac:dyDescent="0.15">
      <c r="A3889" s="1"/>
      <c r="B3889" s="1"/>
      <c r="AM3889" s="1"/>
      <c r="AW3889" s="1"/>
      <c r="AX3889" s="1"/>
      <c r="AY3889" s="24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20"/>
      <c r="BQ3889" s="41"/>
      <c r="BR3889" s="41"/>
      <c r="BS3889" s="41"/>
      <c r="BT3889" s="41"/>
      <c r="BU3889" s="41"/>
      <c r="BV3889" s="41"/>
      <c r="BW3889" s="41"/>
      <c r="BX3889" s="41"/>
      <c r="BY3889" s="26"/>
      <c r="BZ3889" s="26"/>
      <c r="CA3889" s="26"/>
      <c r="CB3889" s="26"/>
      <c r="CC3889" s="26"/>
      <c r="CD3889" s="26"/>
      <c r="CE3889" s="26"/>
      <c r="CF3889" s="26"/>
      <c r="CG3889" s="26"/>
      <c r="CH3889" s="26"/>
      <c r="CI3889" s="26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</row>
    <row r="3890" spans="1:99" x14ac:dyDescent="0.15">
      <c r="A3890" s="1"/>
      <c r="B3890" s="1"/>
      <c r="AM3890" s="1"/>
      <c r="AW3890" s="1"/>
      <c r="AX3890" s="1"/>
      <c r="AY3890" s="24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20"/>
      <c r="BQ3890" s="41"/>
      <c r="BR3890" s="41"/>
      <c r="BS3890" s="41"/>
      <c r="BT3890" s="41"/>
      <c r="BU3890" s="41"/>
      <c r="BV3890" s="41"/>
      <c r="BW3890" s="41"/>
      <c r="BX3890" s="41"/>
      <c r="BY3890" s="26"/>
      <c r="BZ3890" s="26"/>
      <c r="CA3890" s="26"/>
      <c r="CB3890" s="26"/>
      <c r="CC3890" s="26"/>
      <c r="CD3890" s="26"/>
      <c r="CE3890" s="26"/>
      <c r="CF3890" s="26"/>
      <c r="CG3890" s="26"/>
      <c r="CH3890" s="26"/>
      <c r="CI3890" s="26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</row>
    <row r="3891" spans="1:99" x14ac:dyDescent="0.15">
      <c r="A3891" s="1"/>
      <c r="B3891" s="1"/>
      <c r="AM3891" s="1"/>
      <c r="AW3891" s="1"/>
      <c r="AX3891" s="1"/>
      <c r="AY3891" s="24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20"/>
      <c r="BQ3891" s="41"/>
      <c r="BR3891" s="41"/>
      <c r="BS3891" s="41"/>
      <c r="BT3891" s="41"/>
      <c r="BU3891" s="41"/>
      <c r="BV3891" s="41"/>
      <c r="BW3891" s="41"/>
      <c r="BX3891" s="41"/>
      <c r="BY3891" s="26"/>
      <c r="BZ3891" s="26"/>
      <c r="CA3891" s="26"/>
      <c r="CB3891" s="26"/>
      <c r="CC3891" s="26"/>
      <c r="CD3891" s="26"/>
      <c r="CE3891" s="26"/>
      <c r="CF3891" s="26"/>
      <c r="CG3891" s="26"/>
      <c r="CH3891" s="26"/>
      <c r="CI3891" s="26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</row>
    <row r="3892" spans="1:99" x14ac:dyDescent="0.15">
      <c r="A3892" s="1"/>
      <c r="B3892" s="1"/>
      <c r="AM3892" s="1"/>
      <c r="AW3892" s="1"/>
      <c r="AX3892" s="1"/>
      <c r="AY3892" s="24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20"/>
      <c r="BQ3892" s="41"/>
      <c r="BR3892" s="41"/>
      <c r="BS3892" s="41"/>
      <c r="BT3892" s="41"/>
      <c r="BU3892" s="41"/>
      <c r="BV3892" s="41"/>
      <c r="BW3892" s="41"/>
      <c r="BX3892" s="41"/>
      <c r="BY3892" s="26"/>
      <c r="BZ3892" s="26"/>
      <c r="CA3892" s="26"/>
      <c r="CB3892" s="26"/>
      <c r="CC3892" s="26"/>
      <c r="CD3892" s="26"/>
      <c r="CE3892" s="26"/>
      <c r="CF3892" s="26"/>
      <c r="CG3892" s="26"/>
      <c r="CH3892" s="26"/>
      <c r="CI3892" s="26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</row>
    <row r="3893" spans="1:99" x14ac:dyDescent="0.15">
      <c r="A3893" s="1"/>
      <c r="B3893" s="1"/>
      <c r="AM3893" s="1"/>
      <c r="AW3893" s="1"/>
      <c r="AX3893" s="1"/>
      <c r="AY3893" s="24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20"/>
      <c r="BQ3893" s="41"/>
      <c r="BR3893" s="41"/>
      <c r="BS3893" s="41"/>
      <c r="BT3893" s="41"/>
      <c r="BU3893" s="41"/>
      <c r="BV3893" s="41"/>
      <c r="BW3893" s="41"/>
      <c r="BX3893" s="41"/>
      <c r="BY3893" s="26"/>
      <c r="BZ3893" s="26"/>
      <c r="CA3893" s="26"/>
      <c r="CB3893" s="26"/>
      <c r="CC3893" s="26"/>
      <c r="CD3893" s="26"/>
      <c r="CE3893" s="26"/>
      <c r="CF3893" s="26"/>
      <c r="CG3893" s="26"/>
      <c r="CH3893" s="26"/>
      <c r="CI3893" s="26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</row>
    <row r="3894" spans="1:99" x14ac:dyDescent="0.15">
      <c r="A3894" s="1"/>
      <c r="B3894" s="1"/>
      <c r="AM3894" s="1"/>
      <c r="AW3894" s="1"/>
      <c r="AX3894" s="1"/>
      <c r="AY3894" s="24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20"/>
      <c r="BQ3894" s="41"/>
      <c r="BR3894" s="41"/>
      <c r="BS3894" s="41"/>
      <c r="BT3894" s="41"/>
      <c r="BU3894" s="41"/>
      <c r="BV3894" s="41"/>
      <c r="BW3894" s="41"/>
      <c r="BX3894" s="41"/>
      <c r="BY3894" s="26"/>
      <c r="BZ3894" s="26"/>
      <c r="CA3894" s="26"/>
      <c r="CB3894" s="26"/>
      <c r="CC3894" s="26"/>
      <c r="CD3894" s="26"/>
      <c r="CE3894" s="26"/>
      <c r="CF3894" s="26"/>
      <c r="CG3894" s="26"/>
      <c r="CH3894" s="26"/>
      <c r="CI3894" s="26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</row>
    <row r="3895" spans="1:99" x14ac:dyDescent="0.15">
      <c r="A3895" s="1"/>
      <c r="B3895" s="1"/>
      <c r="AM3895" s="1"/>
      <c r="AW3895" s="1"/>
      <c r="AX3895" s="1"/>
      <c r="AY3895" s="24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20"/>
      <c r="BQ3895" s="41"/>
      <c r="BR3895" s="41"/>
      <c r="BS3895" s="41"/>
      <c r="BT3895" s="41"/>
      <c r="BU3895" s="41"/>
      <c r="BV3895" s="41"/>
      <c r="BW3895" s="41"/>
      <c r="BX3895" s="41"/>
      <c r="BY3895" s="26"/>
      <c r="BZ3895" s="26"/>
      <c r="CA3895" s="26"/>
      <c r="CB3895" s="26"/>
      <c r="CC3895" s="26"/>
      <c r="CD3895" s="26"/>
      <c r="CE3895" s="26"/>
      <c r="CF3895" s="26"/>
      <c r="CG3895" s="26"/>
      <c r="CH3895" s="26"/>
      <c r="CI3895" s="26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</row>
    <row r="3896" spans="1:99" x14ac:dyDescent="0.15">
      <c r="A3896" s="1"/>
      <c r="B3896" s="1"/>
      <c r="AM3896" s="1"/>
      <c r="AW3896" s="1"/>
      <c r="AX3896" s="1"/>
      <c r="AY3896" s="24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20"/>
      <c r="BQ3896" s="41"/>
      <c r="BR3896" s="41"/>
      <c r="BS3896" s="41"/>
      <c r="BT3896" s="41"/>
      <c r="BU3896" s="41"/>
      <c r="BV3896" s="41"/>
      <c r="BW3896" s="41"/>
      <c r="BX3896" s="41"/>
      <c r="BY3896" s="26"/>
      <c r="BZ3896" s="26"/>
      <c r="CA3896" s="26"/>
      <c r="CB3896" s="26"/>
      <c r="CC3896" s="26"/>
      <c r="CD3896" s="26"/>
      <c r="CE3896" s="26"/>
      <c r="CF3896" s="26"/>
      <c r="CG3896" s="26"/>
      <c r="CH3896" s="26"/>
      <c r="CI3896" s="26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</row>
    <row r="3897" spans="1:99" x14ac:dyDescent="0.15">
      <c r="A3897" s="1"/>
      <c r="B3897" s="1"/>
      <c r="AM3897" s="1"/>
      <c r="AW3897" s="1"/>
      <c r="AX3897" s="1"/>
      <c r="AY3897" s="24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20"/>
      <c r="BQ3897" s="41"/>
      <c r="BR3897" s="41"/>
      <c r="BS3897" s="41"/>
      <c r="BT3897" s="41"/>
      <c r="BU3897" s="41"/>
      <c r="BV3897" s="41"/>
      <c r="BW3897" s="41"/>
      <c r="BX3897" s="41"/>
      <c r="BY3897" s="26"/>
      <c r="BZ3897" s="26"/>
      <c r="CA3897" s="26"/>
      <c r="CB3897" s="26"/>
      <c r="CC3897" s="26"/>
      <c r="CD3897" s="26"/>
      <c r="CE3897" s="26"/>
      <c r="CF3897" s="26"/>
      <c r="CG3897" s="26"/>
      <c r="CH3897" s="26"/>
      <c r="CI3897" s="26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</row>
    <row r="3898" spans="1:99" x14ac:dyDescent="0.15">
      <c r="A3898" s="1"/>
      <c r="B3898" s="1"/>
      <c r="AM3898" s="1"/>
      <c r="AW3898" s="1"/>
      <c r="AX3898" s="1"/>
      <c r="AY3898" s="24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20"/>
      <c r="BQ3898" s="41"/>
      <c r="BR3898" s="41"/>
      <c r="BS3898" s="41"/>
      <c r="BT3898" s="41"/>
      <c r="BU3898" s="41"/>
      <c r="BV3898" s="41"/>
      <c r="BW3898" s="41"/>
      <c r="BX3898" s="41"/>
      <c r="BY3898" s="26"/>
      <c r="BZ3898" s="26"/>
      <c r="CA3898" s="26"/>
      <c r="CB3898" s="26"/>
      <c r="CC3898" s="26"/>
      <c r="CD3898" s="26"/>
      <c r="CE3898" s="26"/>
      <c r="CF3898" s="26"/>
      <c r="CG3898" s="26"/>
      <c r="CH3898" s="26"/>
      <c r="CI3898" s="26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</row>
    <row r="3899" spans="1:99" x14ac:dyDescent="0.15">
      <c r="A3899" s="1"/>
      <c r="B3899" s="1"/>
      <c r="AM3899" s="1"/>
      <c r="AW3899" s="1"/>
      <c r="AX3899" s="1"/>
      <c r="AY3899" s="24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20"/>
      <c r="BQ3899" s="41"/>
      <c r="BR3899" s="41"/>
      <c r="BS3899" s="41"/>
      <c r="BT3899" s="41"/>
      <c r="BU3899" s="41"/>
      <c r="BV3899" s="41"/>
      <c r="BW3899" s="41"/>
      <c r="BX3899" s="41"/>
      <c r="BY3899" s="26"/>
      <c r="BZ3899" s="26"/>
      <c r="CA3899" s="26"/>
      <c r="CB3899" s="26"/>
      <c r="CC3899" s="26"/>
      <c r="CD3899" s="26"/>
      <c r="CE3899" s="26"/>
      <c r="CF3899" s="26"/>
      <c r="CG3899" s="26"/>
      <c r="CH3899" s="26"/>
      <c r="CI3899" s="26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</row>
    <row r="3900" spans="1:99" x14ac:dyDescent="0.15">
      <c r="A3900" s="1"/>
      <c r="B3900" s="1"/>
      <c r="AM3900" s="1"/>
      <c r="AW3900" s="1"/>
      <c r="AX3900" s="1"/>
      <c r="AY3900" s="24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20"/>
      <c r="BQ3900" s="41"/>
      <c r="BR3900" s="41"/>
      <c r="BS3900" s="41"/>
      <c r="BT3900" s="41"/>
      <c r="BU3900" s="41"/>
      <c r="BV3900" s="41"/>
      <c r="BW3900" s="41"/>
      <c r="BX3900" s="41"/>
      <c r="BY3900" s="26"/>
      <c r="BZ3900" s="26"/>
      <c r="CA3900" s="26"/>
      <c r="CB3900" s="26"/>
      <c r="CC3900" s="26"/>
      <c r="CD3900" s="26"/>
      <c r="CE3900" s="26"/>
      <c r="CF3900" s="26"/>
      <c r="CG3900" s="26"/>
      <c r="CH3900" s="26"/>
      <c r="CI3900" s="26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</row>
    <row r="3901" spans="1:99" x14ac:dyDescent="0.15">
      <c r="A3901" s="1"/>
      <c r="B3901" s="1"/>
      <c r="AM3901" s="1"/>
      <c r="AW3901" s="1"/>
      <c r="AX3901" s="1"/>
      <c r="AY3901" s="24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20"/>
      <c r="BQ3901" s="41"/>
      <c r="BR3901" s="41"/>
      <c r="BS3901" s="41"/>
      <c r="BT3901" s="41"/>
      <c r="BU3901" s="41"/>
      <c r="BV3901" s="41"/>
      <c r="BW3901" s="41"/>
      <c r="BX3901" s="41"/>
      <c r="BY3901" s="26"/>
      <c r="BZ3901" s="26"/>
      <c r="CA3901" s="26"/>
      <c r="CB3901" s="26"/>
      <c r="CC3901" s="26"/>
      <c r="CD3901" s="26"/>
      <c r="CE3901" s="26"/>
      <c r="CF3901" s="26"/>
      <c r="CG3901" s="26"/>
      <c r="CH3901" s="26"/>
      <c r="CI3901" s="26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</row>
    <row r="3902" spans="1:99" x14ac:dyDescent="0.15">
      <c r="A3902" s="1"/>
      <c r="B3902" s="1"/>
      <c r="AM3902" s="1"/>
      <c r="AW3902" s="1"/>
      <c r="AX3902" s="1"/>
      <c r="AY3902" s="24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20"/>
      <c r="BQ3902" s="41"/>
      <c r="BR3902" s="41"/>
      <c r="BS3902" s="41"/>
      <c r="BT3902" s="41"/>
      <c r="BU3902" s="41"/>
      <c r="BV3902" s="41"/>
      <c r="BW3902" s="41"/>
      <c r="BX3902" s="41"/>
      <c r="BY3902" s="26"/>
      <c r="BZ3902" s="26"/>
      <c r="CA3902" s="26"/>
      <c r="CB3902" s="26"/>
      <c r="CC3902" s="26"/>
      <c r="CD3902" s="26"/>
      <c r="CE3902" s="26"/>
      <c r="CF3902" s="26"/>
      <c r="CG3902" s="26"/>
      <c r="CH3902" s="26"/>
      <c r="CI3902" s="26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</row>
    <row r="3903" spans="1:99" x14ac:dyDescent="0.15">
      <c r="A3903" s="1"/>
      <c r="B3903" s="1"/>
      <c r="AM3903" s="1"/>
      <c r="AW3903" s="1"/>
      <c r="AX3903" s="1"/>
      <c r="AY3903" s="24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20"/>
      <c r="BQ3903" s="41"/>
      <c r="BR3903" s="41"/>
      <c r="BS3903" s="41"/>
      <c r="BT3903" s="41"/>
      <c r="BU3903" s="41"/>
      <c r="BV3903" s="41"/>
      <c r="BW3903" s="41"/>
      <c r="BX3903" s="41"/>
      <c r="BY3903" s="26"/>
      <c r="BZ3903" s="26"/>
      <c r="CA3903" s="26"/>
      <c r="CB3903" s="26"/>
      <c r="CC3903" s="26"/>
      <c r="CD3903" s="26"/>
      <c r="CE3903" s="26"/>
      <c r="CF3903" s="26"/>
      <c r="CG3903" s="26"/>
      <c r="CH3903" s="26"/>
      <c r="CI3903" s="26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</row>
    <row r="3904" spans="1:99" x14ac:dyDescent="0.15">
      <c r="A3904" s="1"/>
      <c r="B3904" s="1"/>
      <c r="AM3904" s="1"/>
      <c r="AW3904" s="1"/>
      <c r="AX3904" s="1"/>
      <c r="AY3904" s="24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20"/>
      <c r="BQ3904" s="41"/>
      <c r="BR3904" s="41"/>
      <c r="BS3904" s="41"/>
      <c r="BT3904" s="41"/>
      <c r="BU3904" s="41"/>
      <c r="BV3904" s="41"/>
      <c r="BW3904" s="41"/>
      <c r="BX3904" s="41"/>
      <c r="BY3904" s="26"/>
      <c r="BZ3904" s="26"/>
      <c r="CA3904" s="26"/>
      <c r="CB3904" s="26"/>
      <c r="CC3904" s="26"/>
      <c r="CD3904" s="26"/>
      <c r="CE3904" s="26"/>
      <c r="CF3904" s="26"/>
      <c r="CG3904" s="26"/>
      <c r="CH3904" s="26"/>
      <c r="CI3904" s="26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</row>
    <row r="3905" spans="1:99" x14ac:dyDescent="0.15">
      <c r="A3905" s="1"/>
      <c r="B3905" s="1"/>
      <c r="AM3905" s="1"/>
      <c r="AW3905" s="1"/>
      <c r="AX3905" s="1"/>
      <c r="AY3905" s="24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20"/>
      <c r="BQ3905" s="41"/>
      <c r="BR3905" s="41"/>
      <c r="BS3905" s="41"/>
      <c r="BT3905" s="41"/>
      <c r="BU3905" s="41"/>
      <c r="BV3905" s="41"/>
      <c r="BW3905" s="41"/>
      <c r="BX3905" s="41"/>
      <c r="BY3905" s="26"/>
      <c r="BZ3905" s="26"/>
      <c r="CA3905" s="26"/>
      <c r="CB3905" s="26"/>
      <c r="CC3905" s="26"/>
      <c r="CD3905" s="26"/>
      <c r="CE3905" s="26"/>
      <c r="CF3905" s="26"/>
      <c r="CG3905" s="26"/>
      <c r="CH3905" s="26"/>
      <c r="CI3905" s="26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</row>
    <row r="3906" spans="1:99" x14ac:dyDescent="0.15">
      <c r="A3906" s="1"/>
      <c r="B3906" s="1"/>
      <c r="AM3906" s="1"/>
      <c r="AW3906" s="1"/>
      <c r="AX3906" s="1"/>
      <c r="AY3906" s="24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20"/>
      <c r="BQ3906" s="41"/>
      <c r="BR3906" s="41"/>
      <c r="BS3906" s="41"/>
      <c r="BT3906" s="41"/>
      <c r="BU3906" s="41"/>
      <c r="BV3906" s="41"/>
      <c r="BW3906" s="41"/>
      <c r="BX3906" s="41"/>
      <c r="BY3906" s="26"/>
      <c r="BZ3906" s="26"/>
      <c r="CA3906" s="26"/>
      <c r="CB3906" s="26"/>
      <c r="CC3906" s="26"/>
      <c r="CD3906" s="26"/>
      <c r="CE3906" s="26"/>
      <c r="CF3906" s="26"/>
      <c r="CG3906" s="26"/>
      <c r="CH3906" s="26"/>
      <c r="CI3906" s="26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</row>
    <row r="3907" spans="1:99" x14ac:dyDescent="0.15">
      <c r="A3907" s="1"/>
      <c r="B3907" s="1"/>
      <c r="AM3907" s="1"/>
      <c r="AW3907" s="1"/>
      <c r="AX3907" s="1"/>
      <c r="AY3907" s="24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20"/>
      <c r="BQ3907" s="41"/>
      <c r="BR3907" s="41"/>
      <c r="BS3907" s="41"/>
      <c r="BT3907" s="41"/>
      <c r="BU3907" s="41"/>
      <c r="BV3907" s="41"/>
      <c r="BW3907" s="41"/>
      <c r="BX3907" s="41"/>
      <c r="BY3907" s="26"/>
      <c r="BZ3907" s="26"/>
      <c r="CA3907" s="26"/>
      <c r="CB3907" s="26"/>
      <c r="CC3907" s="26"/>
      <c r="CD3907" s="26"/>
      <c r="CE3907" s="26"/>
      <c r="CF3907" s="26"/>
      <c r="CG3907" s="26"/>
      <c r="CH3907" s="26"/>
      <c r="CI3907" s="26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</row>
    <row r="3908" spans="1:99" x14ac:dyDescent="0.15">
      <c r="A3908" s="1"/>
      <c r="B3908" s="1"/>
      <c r="AM3908" s="1"/>
      <c r="AW3908" s="1"/>
      <c r="AX3908" s="1"/>
      <c r="AY3908" s="24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20"/>
      <c r="BQ3908" s="41"/>
      <c r="BR3908" s="41"/>
      <c r="BS3908" s="41"/>
      <c r="BT3908" s="41"/>
      <c r="BU3908" s="41"/>
      <c r="BV3908" s="41"/>
      <c r="BW3908" s="41"/>
      <c r="BX3908" s="41"/>
      <c r="BY3908" s="26"/>
      <c r="BZ3908" s="26"/>
      <c r="CA3908" s="26"/>
      <c r="CB3908" s="26"/>
      <c r="CC3908" s="26"/>
      <c r="CD3908" s="26"/>
      <c r="CE3908" s="26"/>
      <c r="CF3908" s="26"/>
      <c r="CG3908" s="26"/>
      <c r="CH3908" s="26"/>
      <c r="CI3908" s="26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</row>
    <row r="3909" spans="1:99" x14ac:dyDescent="0.15">
      <c r="A3909" s="1"/>
      <c r="B3909" s="1"/>
      <c r="AM3909" s="1"/>
      <c r="AW3909" s="1"/>
      <c r="AX3909" s="1"/>
      <c r="AY3909" s="24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20"/>
      <c r="BQ3909" s="41"/>
      <c r="BR3909" s="41"/>
      <c r="BS3909" s="41"/>
      <c r="BT3909" s="41"/>
      <c r="BU3909" s="41"/>
      <c r="BV3909" s="41"/>
      <c r="BW3909" s="41"/>
      <c r="BX3909" s="41"/>
      <c r="BY3909" s="26"/>
      <c r="BZ3909" s="26"/>
      <c r="CA3909" s="26"/>
      <c r="CB3909" s="26"/>
      <c r="CC3909" s="26"/>
      <c r="CD3909" s="26"/>
      <c r="CE3909" s="26"/>
      <c r="CF3909" s="26"/>
      <c r="CG3909" s="26"/>
      <c r="CH3909" s="26"/>
      <c r="CI3909" s="26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</row>
    <row r="3910" spans="1:99" x14ac:dyDescent="0.15">
      <c r="A3910" s="1"/>
      <c r="B3910" s="1"/>
      <c r="AM3910" s="1"/>
      <c r="AW3910" s="1"/>
      <c r="AX3910" s="1"/>
      <c r="AY3910" s="24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20"/>
      <c r="BQ3910" s="41"/>
      <c r="BR3910" s="41"/>
      <c r="BS3910" s="41"/>
      <c r="BT3910" s="41"/>
      <c r="BU3910" s="41"/>
      <c r="BV3910" s="41"/>
      <c r="BW3910" s="41"/>
      <c r="BX3910" s="41"/>
      <c r="BY3910" s="26"/>
      <c r="BZ3910" s="26"/>
      <c r="CA3910" s="26"/>
      <c r="CB3910" s="26"/>
      <c r="CC3910" s="26"/>
      <c r="CD3910" s="26"/>
      <c r="CE3910" s="26"/>
      <c r="CF3910" s="26"/>
      <c r="CG3910" s="26"/>
      <c r="CH3910" s="26"/>
      <c r="CI3910" s="26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</row>
    <row r="3911" spans="1:99" x14ac:dyDescent="0.15">
      <c r="A3911" s="1"/>
      <c r="B3911" s="1"/>
      <c r="AM3911" s="1"/>
      <c r="AW3911" s="1"/>
      <c r="AX3911" s="1"/>
      <c r="AY3911" s="24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20"/>
      <c r="BQ3911" s="41"/>
      <c r="BR3911" s="41"/>
      <c r="BS3911" s="41"/>
      <c r="BT3911" s="41"/>
      <c r="BU3911" s="41"/>
      <c r="BV3911" s="41"/>
      <c r="BW3911" s="41"/>
      <c r="BX3911" s="41"/>
      <c r="BY3911" s="26"/>
      <c r="BZ3911" s="26"/>
      <c r="CA3911" s="26"/>
      <c r="CB3911" s="26"/>
      <c r="CC3911" s="26"/>
      <c r="CD3911" s="26"/>
      <c r="CE3911" s="26"/>
      <c r="CF3911" s="26"/>
      <c r="CG3911" s="26"/>
      <c r="CH3911" s="26"/>
      <c r="CI3911" s="26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</row>
    <row r="3912" spans="1:99" x14ac:dyDescent="0.15">
      <c r="A3912" s="1"/>
      <c r="B3912" s="1"/>
      <c r="AM3912" s="1"/>
      <c r="AW3912" s="1"/>
      <c r="AX3912" s="1"/>
      <c r="AY3912" s="24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20"/>
      <c r="BQ3912" s="41"/>
      <c r="BR3912" s="41"/>
      <c r="BS3912" s="41"/>
      <c r="BT3912" s="41"/>
      <c r="BU3912" s="41"/>
      <c r="BV3912" s="41"/>
      <c r="BW3912" s="41"/>
      <c r="BX3912" s="41"/>
      <c r="BY3912" s="26"/>
      <c r="BZ3912" s="26"/>
      <c r="CA3912" s="26"/>
      <c r="CB3912" s="26"/>
      <c r="CC3912" s="26"/>
      <c r="CD3912" s="26"/>
      <c r="CE3912" s="26"/>
      <c r="CF3912" s="26"/>
      <c r="CG3912" s="26"/>
      <c r="CH3912" s="26"/>
      <c r="CI3912" s="26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</row>
    <row r="3913" spans="1:99" x14ac:dyDescent="0.15">
      <c r="A3913" s="1"/>
      <c r="B3913" s="1"/>
      <c r="AM3913" s="1"/>
      <c r="AW3913" s="1"/>
      <c r="AX3913" s="1"/>
      <c r="AY3913" s="24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20"/>
      <c r="BQ3913" s="41"/>
      <c r="BR3913" s="41"/>
      <c r="BS3913" s="41"/>
      <c r="BT3913" s="41"/>
      <c r="BU3913" s="41"/>
      <c r="BV3913" s="41"/>
      <c r="BW3913" s="41"/>
      <c r="BX3913" s="41"/>
      <c r="BY3913" s="26"/>
      <c r="BZ3913" s="26"/>
      <c r="CA3913" s="26"/>
      <c r="CB3913" s="26"/>
      <c r="CC3913" s="26"/>
      <c r="CD3913" s="26"/>
      <c r="CE3913" s="26"/>
      <c r="CF3913" s="26"/>
      <c r="CG3913" s="26"/>
      <c r="CH3913" s="26"/>
      <c r="CI3913" s="26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</row>
    <row r="3914" spans="1:99" x14ac:dyDescent="0.15">
      <c r="A3914" s="1"/>
      <c r="B3914" s="1"/>
      <c r="AM3914" s="1"/>
      <c r="AW3914" s="1"/>
      <c r="AX3914" s="1"/>
      <c r="AY3914" s="24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20"/>
      <c r="BQ3914" s="41"/>
      <c r="BR3914" s="41"/>
      <c r="BS3914" s="41"/>
      <c r="BT3914" s="41"/>
      <c r="BU3914" s="41"/>
      <c r="BV3914" s="41"/>
      <c r="BW3914" s="41"/>
      <c r="BX3914" s="41"/>
      <c r="BY3914" s="26"/>
      <c r="BZ3914" s="26"/>
      <c r="CA3914" s="26"/>
      <c r="CB3914" s="26"/>
      <c r="CC3914" s="26"/>
      <c r="CD3914" s="26"/>
      <c r="CE3914" s="26"/>
      <c r="CF3914" s="26"/>
      <c r="CG3914" s="26"/>
      <c r="CH3914" s="26"/>
      <c r="CI3914" s="26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</row>
    <row r="3915" spans="1:99" x14ac:dyDescent="0.15">
      <c r="A3915" s="1"/>
      <c r="B3915" s="1"/>
      <c r="AM3915" s="1"/>
      <c r="AW3915" s="1"/>
      <c r="AX3915" s="1"/>
      <c r="AY3915" s="24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20"/>
      <c r="BQ3915" s="41"/>
      <c r="BR3915" s="41"/>
      <c r="BS3915" s="41"/>
      <c r="BT3915" s="41"/>
      <c r="BU3915" s="41"/>
      <c r="BV3915" s="41"/>
      <c r="BW3915" s="41"/>
      <c r="BX3915" s="41"/>
      <c r="BY3915" s="26"/>
      <c r="BZ3915" s="26"/>
      <c r="CA3915" s="26"/>
      <c r="CB3915" s="26"/>
      <c r="CC3915" s="26"/>
      <c r="CD3915" s="26"/>
      <c r="CE3915" s="26"/>
      <c r="CF3915" s="26"/>
      <c r="CG3915" s="26"/>
      <c r="CH3915" s="26"/>
      <c r="CI3915" s="26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</row>
    <row r="3916" spans="1:99" x14ac:dyDescent="0.15">
      <c r="A3916" s="1"/>
      <c r="B3916" s="1"/>
      <c r="AM3916" s="1"/>
      <c r="AW3916" s="1"/>
      <c r="AX3916" s="1"/>
      <c r="AY3916" s="24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20"/>
      <c r="BQ3916" s="41"/>
      <c r="BR3916" s="41"/>
      <c r="BS3916" s="41"/>
      <c r="BT3916" s="41"/>
      <c r="BU3916" s="41"/>
      <c r="BV3916" s="41"/>
      <c r="BW3916" s="41"/>
      <c r="BX3916" s="41"/>
      <c r="BY3916" s="26"/>
      <c r="BZ3916" s="26"/>
      <c r="CA3916" s="26"/>
      <c r="CB3916" s="26"/>
      <c r="CC3916" s="26"/>
      <c r="CD3916" s="26"/>
      <c r="CE3916" s="26"/>
      <c r="CF3916" s="26"/>
      <c r="CG3916" s="26"/>
      <c r="CH3916" s="26"/>
      <c r="CI3916" s="26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</row>
    <row r="3917" spans="1:99" x14ac:dyDescent="0.15">
      <c r="A3917" s="1"/>
      <c r="B3917" s="1"/>
      <c r="AM3917" s="1"/>
      <c r="AW3917" s="1"/>
      <c r="AX3917" s="1"/>
      <c r="AY3917" s="24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20"/>
      <c r="BQ3917" s="41"/>
      <c r="BR3917" s="41"/>
      <c r="BS3917" s="41"/>
      <c r="BT3917" s="41"/>
      <c r="BU3917" s="41"/>
      <c r="BV3917" s="41"/>
      <c r="BW3917" s="41"/>
      <c r="BX3917" s="41"/>
      <c r="BY3917" s="26"/>
      <c r="BZ3917" s="26"/>
      <c r="CA3917" s="26"/>
      <c r="CB3917" s="26"/>
      <c r="CC3917" s="26"/>
      <c r="CD3917" s="26"/>
      <c r="CE3917" s="26"/>
      <c r="CF3917" s="26"/>
      <c r="CG3917" s="26"/>
      <c r="CH3917" s="26"/>
      <c r="CI3917" s="26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</row>
    <row r="3918" spans="1:99" x14ac:dyDescent="0.15">
      <c r="A3918" s="1"/>
      <c r="B3918" s="1"/>
      <c r="AM3918" s="1"/>
      <c r="AW3918" s="1"/>
      <c r="AX3918" s="1"/>
      <c r="AY3918" s="24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20"/>
      <c r="BQ3918" s="41"/>
      <c r="BR3918" s="41"/>
      <c r="BS3918" s="41"/>
      <c r="BT3918" s="41"/>
      <c r="BU3918" s="41"/>
      <c r="BV3918" s="41"/>
      <c r="BW3918" s="41"/>
      <c r="BX3918" s="41"/>
      <c r="BY3918" s="26"/>
      <c r="BZ3918" s="26"/>
      <c r="CA3918" s="26"/>
      <c r="CB3918" s="26"/>
      <c r="CC3918" s="26"/>
      <c r="CD3918" s="26"/>
      <c r="CE3918" s="26"/>
      <c r="CF3918" s="26"/>
      <c r="CG3918" s="26"/>
      <c r="CH3918" s="26"/>
      <c r="CI3918" s="26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</row>
    <row r="3919" spans="1:99" x14ac:dyDescent="0.15">
      <c r="A3919" s="1"/>
      <c r="B3919" s="1"/>
      <c r="AM3919" s="1"/>
      <c r="AW3919" s="1"/>
      <c r="AX3919" s="1"/>
      <c r="AY3919" s="24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20"/>
      <c r="BQ3919" s="41"/>
      <c r="BR3919" s="41"/>
      <c r="BS3919" s="41"/>
      <c r="BT3919" s="41"/>
      <c r="BU3919" s="41"/>
      <c r="BV3919" s="41"/>
      <c r="BW3919" s="41"/>
      <c r="BX3919" s="41"/>
      <c r="BY3919" s="26"/>
      <c r="BZ3919" s="26"/>
      <c r="CA3919" s="26"/>
      <c r="CB3919" s="26"/>
      <c r="CC3919" s="26"/>
      <c r="CD3919" s="26"/>
      <c r="CE3919" s="26"/>
      <c r="CF3919" s="26"/>
      <c r="CG3919" s="26"/>
      <c r="CH3919" s="26"/>
      <c r="CI3919" s="26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</row>
    <row r="3920" spans="1:99" x14ac:dyDescent="0.15">
      <c r="A3920" s="1"/>
      <c r="B3920" s="1"/>
      <c r="AM3920" s="1"/>
      <c r="AW3920" s="1"/>
      <c r="AX3920" s="1"/>
      <c r="AY3920" s="24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20"/>
      <c r="BQ3920" s="41"/>
      <c r="BR3920" s="41"/>
      <c r="BS3920" s="41"/>
      <c r="BT3920" s="41"/>
      <c r="BU3920" s="41"/>
      <c r="BV3920" s="41"/>
      <c r="BW3920" s="41"/>
      <c r="BX3920" s="41"/>
      <c r="BY3920" s="26"/>
      <c r="BZ3920" s="26"/>
      <c r="CA3920" s="26"/>
      <c r="CB3920" s="26"/>
      <c r="CC3920" s="26"/>
      <c r="CD3920" s="26"/>
      <c r="CE3920" s="26"/>
      <c r="CF3920" s="26"/>
      <c r="CG3920" s="26"/>
      <c r="CH3920" s="26"/>
      <c r="CI3920" s="26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</row>
    <row r="3921" spans="1:99" x14ac:dyDescent="0.15">
      <c r="A3921" s="1"/>
      <c r="B3921" s="1"/>
      <c r="AM3921" s="1"/>
      <c r="AW3921" s="1"/>
      <c r="AX3921" s="1"/>
      <c r="AY3921" s="24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20"/>
      <c r="BQ3921" s="41"/>
      <c r="BR3921" s="41"/>
      <c r="BS3921" s="41"/>
      <c r="BT3921" s="41"/>
      <c r="BU3921" s="41"/>
      <c r="BV3921" s="41"/>
      <c r="BW3921" s="41"/>
      <c r="BX3921" s="41"/>
      <c r="BY3921" s="26"/>
      <c r="BZ3921" s="26"/>
      <c r="CA3921" s="26"/>
      <c r="CB3921" s="26"/>
      <c r="CC3921" s="26"/>
      <c r="CD3921" s="26"/>
      <c r="CE3921" s="26"/>
      <c r="CF3921" s="26"/>
      <c r="CG3921" s="26"/>
      <c r="CH3921" s="26"/>
      <c r="CI3921" s="26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</row>
    <row r="3922" spans="1:99" x14ac:dyDescent="0.15">
      <c r="A3922" s="1"/>
      <c r="B3922" s="1"/>
      <c r="AM3922" s="1"/>
      <c r="AW3922" s="1"/>
      <c r="AX3922" s="1"/>
      <c r="AY3922" s="24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20"/>
      <c r="BQ3922" s="41"/>
      <c r="BR3922" s="41"/>
      <c r="BS3922" s="41"/>
      <c r="BT3922" s="41"/>
      <c r="BU3922" s="41"/>
      <c r="BV3922" s="41"/>
      <c r="BW3922" s="41"/>
      <c r="BX3922" s="41"/>
      <c r="BY3922" s="26"/>
      <c r="BZ3922" s="26"/>
      <c r="CA3922" s="26"/>
      <c r="CB3922" s="26"/>
      <c r="CC3922" s="26"/>
      <c r="CD3922" s="26"/>
      <c r="CE3922" s="26"/>
      <c r="CF3922" s="26"/>
      <c r="CG3922" s="26"/>
      <c r="CH3922" s="26"/>
      <c r="CI3922" s="26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</row>
    <row r="3923" spans="1:99" x14ac:dyDescent="0.15">
      <c r="A3923" s="1"/>
      <c r="B3923" s="1"/>
      <c r="AM3923" s="1"/>
      <c r="AW3923" s="1"/>
      <c r="AX3923" s="1"/>
      <c r="AY3923" s="24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20"/>
      <c r="BQ3923" s="41"/>
      <c r="BR3923" s="41"/>
      <c r="BS3923" s="41"/>
      <c r="BT3923" s="41"/>
      <c r="BU3923" s="41"/>
      <c r="BV3923" s="41"/>
      <c r="BW3923" s="41"/>
      <c r="BX3923" s="41"/>
      <c r="BY3923" s="26"/>
      <c r="BZ3923" s="26"/>
      <c r="CA3923" s="26"/>
      <c r="CB3923" s="26"/>
      <c r="CC3923" s="26"/>
      <c r="CD3923" s="26"/>
      <c r="CE3923" s="26"/>
      <c r="CF3923" s="26"/>
      <c r="CG3923" s="26"/>
      <c r="CH3923" s="26"/>
      <c r="CI3923" s="26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</row>
    <row r="3924" spans="1:99" x14ac:dyDescent="0.15">
      <c r="A3924" s="1"/>
      <c r="B3924" s="1"/>
      <c r="AM3924" s="1"/>
      <c r="AW3924" s="1"/>
      <c r="AX3924" s="1"/>
      <c r="AY3924" s="24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20"/>
      <c r="BQ3924" s="41"/>
      <c r="BR3924" s="41"/>
      <c r="BS3924" s="41"/>
      <c r="BT3924" s="41"/>
      <c r="BU3924" s="41"/>
      <c r="BV3924" s="41"/>
      <c r="BW3924" s="41"/>
      <c r="BX3924" s="41"/>
      <c r="BY3924" s="26"/>
      <c r="BZ3924" s="26"/>
      <c r="CA3924" s="26"/>
      <c r="CB3924" s="26"/>
      <c r="CC3924" s="26"/>
      <c r="CD3924" s="26"/>
      <c r="CE3924" s="26"/>
      <c r="CF3924" s="26"/>
      <c r="CG3924" s="26"/>
      <c r="CH3924" s="26"/>
      <c r="CI3924" s="26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</row>
    <row r="3925" spans="1:99" x14ac:dyDescent="0.15">
      <c r="A3925" s="1"/>
      <c r="B3925" s="1"/>
      <c r="AM3925" s="1"/>
      <c r="AW3925" s="1"/>
      <c r="AX3925" s="1"/>
      <c r="AY3925" s="24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20"/>
      <c r="BQ3925" s="41"/>
      <c r="BR3925" s="41"/>
      <c r="BS3925" s="41"/>
      <c r="BT3925" s="41"/>
      <c r="BU3925" s="41"/>
      <c r="BV3925" s="41"/>
      <c r="BW3925" s="41"/>
      <c r="BX3925" s="41"/>
      <c r="BY3925" s="26"/>
      <c r="BZ3925" s="26"/>
      <c r="CA3925" s="26"/>
      <c r="CB3925" s="26"/>
      <c r="CC3925" s="26"/>
      <c r="CD3925" s="26"/>
      <c r="CE3925" s="26"/>
      <c r="CF3925" s="26"/>
      <c r="CG3925" s="26"/>
      <c r="CH3925" s="26"/>
      <c r="CI3925" s="26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</row>
    <row r="3926" spans="1:99" x14ac:dyDescent="0.15">
      <c r="A3926" s="1"/>
      <c r="B3926" s="1"/>
      <c r="AM3926" s="1"/>
      <c r="AW3926" s="1"/>
      <c r="AX3926" s="1"/>
      <c r="AY3926" s="24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20"/>
      <c r="BQ3926" s="41"/>
      <c r="BR3926" s="41"/>
      <c r="BS3926" s="41"/>
      <c r="BT3926" s="41"/>
      <c r="BU3926" s="41"/>
      <c r="BV3926" s="41"/>
      <c r="BW3926" s="41"/>
      <c r="BX3926" s="41"/>
      <c r="BY3926" s="26"/>
      <c r="BZ3926" s="26"/>
      <c r="CA3926" s="26"/>
      <c r="CB3926" s="26"/>
      <c r="CC3926" s="26"/>
      <c r="CD3926" s="26"/>
      <c r="CE3926" s="26"/>
      <c r="CF3926" s="26"/>
      <c r="CG3926" s="26"/>
      <c r="CH3926" s="26"/>
      <c r="CI3926" s="26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</row>
    <row r="3927" spans="1:99" x14ac:dyDescent="0.15">
      <c r="A3927" s="1"/>
      <c r="B3927" s="1"/>
      <c r="AM3927" s="1"/>
      <c r="AW3927" s="1"/>
      <c r="AX3927" s="1"/>
      <c r="AY3927" s="24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20"/>
      <c r="BQ3927" s="41"/>
      <c r="BR3927" s="41"/>
      <c r="BS3927" s="41"/>
      <c r="BT3927" s="41"/>
      <c r="BU3927" s="41"/>
      <c r="BV3927" s="41"/>
      <c r="BW3927" s="41"/>
      <c r="BX3927" s="41"/>
      <c r="BY3927" s="26"/>
      <c r="BZ3927" s="26"/>
      <c r="CA3927" s="26"/>
      <c r="CB3927" s="26"/>
      <c r="CC3927" s="26"/>
      <c r="CD3927" s="26"/>
      <c r="CE3927" s="26"/>
      <c r="CF3927" s="26"/>
      <c r="CG3927" s="26"/>
      <c r="CH3927" s="26"/>
      <c r="CI3927" s="26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</row>
    <row r="3928" spans="1:99" x14ac:dyDescent="0.15">
      <c r="A3928" s="1"/>
      <c r="B3928" s="1"/>
      <c r="AM3928" s="1"/>
      <c r="AW3928" s="1"/>
      <c r="AX3928" s="1"/>
      <c r="AY3928" s="24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20"/>
      <c r="BQ3928" s="41"/>
      <c r="BR3928" s="41"/>
      <c r="BS3928" s="41"/>
      <c r="BT3928" s="41"/>
      <c r="BU3928" s="41"/>
      <c r="BV3928" s="41"/>
      <c r="BW3928" s="41"/>
      <c r="BX3928" s="41"/>
      <c r="BY3928" s="26"/>
      <c r="BZ3928" s="26"/>
      <c r="CA3928" s="26"/>
      <c r="CB3928" s="26"/>
      <c r="CC3928" s="26"/>
      <c r="CD3928" s="26"/>
      <c r="CE3928" s="26"/>
      <c r="CF3928" s="26"/>
      <c r="CG3928" s="26"/>
      <c r="CH3928" s="26"/>
      <c r="CI3928" s="26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</row>
    <row r="3929" spans="1:99" x14ac:dyDescent="0.15">
      <c r="A3929" s="1"/>
      <c r="B3929" s="1"/>
      <c r="AM3929" s="1"/>
      <c r="AW3929" s="1"/>
      <c r="AX3929" s="1"/>
      <c r="AY3929" s="24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20"/>
      <c r="BQ3929" s="41"/>
      <c r="BR3929" s="41"/>
      <c r="BS3929" s="41"/>
      <c r="BT3929" s="41"/>
      <c r="BU3929" s="41"/>
      <c r="BV3929" s="41"/>
      <c r="BW3929" s="41"/>
      <c r="BX3929" s="41"/>
      <c r="BY3929" s="26"/>
      <c r="BZ3929" s="26"/>
      <c r="CA3929" s="26"/>
      <c r="CB3929" s="26"/>
      <c r="CC3929" s="26"/>
      <c r="CD3929" s="26"/>
      <c r="CE3929" s="26"/>
      <c r="CF3929" s="26"/>
      <c r="CG3929" s="26"/>
      <c r="CH3929" s="26"/>
      <c r="CI3929" s="26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</row>
    <row r="3930" spans="1:99" x14ac:dyDescent="0.15">
      <c r="A3930" s="1"/>
      <c r="B3930" s="1"/>
      <c r="AM3930" s="1"/>
      <c r="AW3930" s="1"/>
      <c r="AX3930" s="1"/>
      <c r="AY3930" s="24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20"/>
      <c r="BQ3930" s="41"/>
      <c r="BR3930" s="41"/>
      <c r="BS3930" s="41"/>
      <c r="BT3930" s="41"/>
      <c r="BU3930" s="41"/>
      <c r="BV3930" s="41"/>
      <c r="BW3930" s="41"/>
      <c r="BX3930" s="41"/>
      <c r="BY3930" s="26"/>
      <c r="BZ3930" s="26"/>
      <c r="CA3930" s="26"/>
      <c r="CB3930" s="26"/>
      <c r="CC3930" s="26"/>
      <c r="CD3930" s="26"/>
      <c r="CE3930" s="26"/>
      <c r="CF3930" s="26"/>
      <c r="CG3930" s="26"/>
      <c r="CH3930" s="26"/>
      <c r="CI3930" s="26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</row>
    <row r="3931" spans="1:99" x14ac:dyDescent="0.15">
      <c r="A3931" s="1"/>
      <c r="B3931" s="1"/>
      <c r="AM3931" s="1"/>
      <c r="AW3931" s="1"/>
      <c r="AX3931" s="1"/>
      <c r="AY3931" s="24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20"/>
      <c r="BQ3931" s="41"/>
      <c r="BR3931" s="41"/>
      <c r="BS3931" s="41"/>
      <c r="BT3931" s="41"/>
      <c r="BU3931" s="41"/>
      <c r="BV3931" s="41"/>
      <c r="BW3931" s="41"/>
      <c r="BX3931" s="41"/>
      <c r="BY3931" s="26"/>
      <c r="BZ3931" s="26"/>
      <c r="CA3931" s="26"/>
      <c r="CB3931" s="26"/>
      <c r="CC3931" s="26"/>
      <c r="CD3931" s="26"/>
      <c r="CE3931" s="26"/>
      <c r="CF3931" s="26"/>
      <c r="CG3931" s="26"/>
      <c r="CH3931" s="26"/>
      <c r="CI3931" s="26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</row>
    <row r="3932" spans="1:99" x14ac:dyDescent="0.15">
      <c r="A3932" s="1"/>
      <c r="B3932" s="1"/>
      <c r="AM3932" s="1"/>
      <c r="AW3932" s="1"/>
      <c r="AX3932" s="1"/>
      <c r="AY3932" s="24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20"/>
      <c r="BQ3932" s="41"/>
      <c r="BR3932" s="41"/>
      <c r="BS3932" s="41"/>
      <c r="BT3932" s="41"/>
      <c r="BU3932" s="41"/>
      <c r="BV3932" s="41"/>
      <c r="BW3932" s="41"/>
      <c r="BX3932" s="41"/>
      <c r="BY3932" s="26"/>
      <c r="BZ3932" s="26"/>
      <c r="CA3932" s="26"/>
      <c r="CB3932" s="26"/>
      <c r="CC3932" s="26"/>
      <c r="CD3932" s="26"/>
      <c r="CE3932" s="26"/>
      <c r="CF3932" s="26"/>
      <c r="CG3932" s="26"/>
      <c r="CH3932" s="26"/>
      <c r="CI3932" s="26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</row>
    <row r="3933" spans="1:99" x14ac:dyDescent="0.15">
      <c r="A3933" s="1"/>
      <c r="B3933" s="1"/>
      <c r="AM3933" s="1"/>
      <c r="AW3933" s="1"/>
      <c r="AX3933" s="1"/>
      <c r="AY3933" s="24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20"/>
      <c r="BQ3933" s="41"/>
      <c r="BR3933" s="41"/>
      <c r="BS3933" s="41"/>
      <c r="BT3933" s="41"/>
      <c r="BU3933" s="41"/>
      <c r="BV3933" s="41"/>
      <c r="BW3933" s="41"/>
      <c r="BX3933" s="41"/>
      <c r="BY3933" s="26"/>
      <c r="BZ3933" s="26"/>
      <c r="CA3933" s="26"/>
      <c r="CB3933" s="26"/>
      <c r="CC3933" s="26"/>
      <c r="CD3933" s="26"/>
      <c r="CE3933" s="26"/>
      <c r="CF3933" s="26"/>
      <c r="CG3933" s="26"/>
      <c r="CH3933" s="26"/>
      <c r="CI3933" s="26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</row>
    <row r="3934" spans="1:99" x14ac:dyDescent="0.15">
      <c r="A3934" s="1"/>
      <c r="B3934" s="1"/>
      <c r="AM3934" s="1"/>
      <c r="AW3934" s="1"/>
      <c r="AX3934" s="1"/>
      <c r="AY3934" s="24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20"/>
      <c r="BQ3934" s="41"/>
      <c r="BR3934" s="41"/>
      <c r="BS3934" s="41"/>
      <c r="BT3934" s="41"/>
      <c r="BU3934" s="41"/>
      <c r="BV3934" s="41"/>
      <c r="BW3934" s="41"/>
      <c r="BX3934" s="41"/>
      <c r="BY3934" s="26"/>
      <c r="BZ3934" s="26"/>
      <c r="CA3934" s="26"/>
      <c r="CB3934" s="26"/>
      <c r="CC3934" s="26"/>
      <c r="CD3934" s="26"/>
      <c r="CE3934" s="26"/>
      <c r="CF3934" s="26"/>
      <c r="CG3934" s="26"/>
      <c r="CH3934" s="26"/>
      <c r="CI3934" s="26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</row>
    <row r="3935" spans="1:99" x14ac:dyDescent="0.15">
      <c r="A3935" s="1"/>
      <c r="B3935" s="1"/>
      <c r="AM3935" s="1"/>
      <c r="AW3935" s="1"/>
      <c r="AX3935" s="1"/>
      <c r="AY3935" s="24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20"/>
      <c r="BQ3935" s="41"/>
      <c r="BR3935" s="41"/>
      <c r="BS3935" s="41"/>
      <c r="BT3935" s="41"/>
      <c r="BU3935" s="41"/>
      <c r="BV3935" s="41"/>
      <c r="BW3935" s="41"/>
      <c r="BX3935" s="41"/>
      <c r="BY3935" s="26"/>
      <c r="BZ3935" s="26"/>
      <c r="CA3935" s="26"/>
      <c r="CB3935" s="26"/>
      <c r="CC3935" s="26"/>
      <c r="CD3935" s="26"/>
      <c r="CE3935" s="26"/>
      <c r="CF3935" s="26"/>
      <c r="CG3935" s="26"/>
      <c r="CH3935" s="26"/>
      <c r="CI3935" s="26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</row>
    <row r="3936" spans="1:99" x14ac:dyDescent="0.15">
      <c r="A3936" s="1"/>
      <c r="B3936" s="1"/>
      <c r="AM3936" s="1"/>
      <c r="AW3936" s="1"/>
      <c r="AX3936" s="1"/>
      <c r="AY3936" s="24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20"/>
      <c r="BQ3936" s="41"/>
      <c r="BR3936" s="41"/>
      <c r="BS3936" s="41"/>
      <c r="BT3936" s="41"/>
      <c r="BU3936" s="41"/>
      <c r="BV3936" s="41"/>
      <c r="BW3936" s="41"/>
      <c r="BX3936" s="41"/>
      <c r="BY3936" s="26"/>
      <c r="BZ3936" s="26"/>
      <c r="CA3936" s="26"/>
      <c r="CB3936" s="26"/>
      <c r="CC3936" s="26"/>
      <c r="CD3936" s="26"/>
      <c r="CE3936" s="26"/>
      <c r="CF3936" s="26"/>
      <c r="CG3936" s="26"/>
      <c r="CH3936" s="26"/>
      <c r="CI3936" s="26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</row>
    <row r="3937" spans="1:99" x14ac:dyDescent="0.15">
      <c r="A3937" s="1"/>
      <c r="B3937" s="1"/>
      <c r="AM3937" s="1"/>
      <c r="AW3937" s="1"/>
      <c r="AX3937" s="1"/>
      <c r="AY3937" s="24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20"/>
      <c r="BQ3937" s="41"/>
      <c r="BR3937" s="41"/>
      <c r="BS3937" s="41"/>
      <c r="BT3937" s="41"/>
      <c r="BU3937" s="41"/>
      <c r="BV3937" s="41"/>
      <c r="BW3937" s="41"/>
      <c r="BX3937" s="41"/>
      <c r="BY3937" s="26"/>
      <c r="BZ3937" s="26"/>
      <c r="CA3937" s="26"/>
      <c r="CB3937" s="26"/>
      <c r="CC3937" s="26"/>
      <c r="CD3937" s="26"/>
      <c r="CE3937" s="26"/>
      <c r="CF3937" s="26"/>
      <c r="CG3937" s="26"/>
      <c r="CH3937" s="26"/>
      <c r="CI3937" s="26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</row>
    <row r="3938" spans="1:99" x14ac:dyDescent="0.15">
      <c r="A3938" s="1"/>
      <c r="B3938" s="1"/>
      <c r="AM3938" s="1"/>
      <c r="AW3938" s="1"/>
      <c r="AX3938" s="1"/>
      <c r="AY3938" s="24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20"/>
      <c r="BQ3938" s="41"/>
      <c r="BR3938" s="41"/>
      <c r="BS3938" s="41"/>
      <c r="BT3938" s="41"/>
      <c r="BU3938" s="41"/>
      <c r="BV3938" s="41"/>
      <c r="BW3938" s="41"/>
      <c r="BX3938" s="41"/>
      <c r="BY3938" s="26"/>
      <c r="BZ3938" s="26"/>
      <c r="CA3938" s="26"/>
      <c r="CB3938" s="26"/>
      <c r="CC3938" s="26"/>
      <c r="CD3938" s="26"/>
      <c r="CE3938" s="26"/>
      <c r="CF3938" s="26"/>
      <c r="CG3938" s="26"/>
      <c r="CH3938" s="26"/>
      <c r="CI3938" s="26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</row>
    <row r="3939" spans="1:99" x14ac:dyDescent="0.15">
      <c r="A3939" s="1"/>
      <c r="B3939" s="1"/>
      <c r="AM3939" s="1"/>
      <c r="AW3939" s="1"/>
      <c r="AX3939" s="1"/>
      <c r="AY3939" s="24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20"/>
      <c r="BQ3939" s="41"/>
      <c r="BR3939" s="41"/>
      <c r="BS3939" s="41"/>
      <c r="BT3939" s="41"/>
      <c r="BU3939" s="41"/>
      <c r="BV3939" s="41"/>
      <c r="BW3939" s="41"/>
      <c r="BX3939" s="41"/>
      <c r="BY3939" s="26"/>
      <c r="BZ3939" s="26"/>
      <c r="CA3939" s="26"/>
      <c r="CB3939" s="26"/>
      <c r="CC3939" s="26"/>
      <c r="CD3939" s="26"/>
      <c r="CE3939" s="26"/>
      <c r="CF3939" s="26"/>
      <c r="CG3939" s="26"/>
      <c r="CH3939" s="26"/>
      <c r="CI3939" s="26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</row>
    <row r="3940" spans="1:99" x14ac:dyDescent="0.15">
      <c r="A3940" s="1"/>
      <c r="B3940" s="1"/>
      <c r="AM3940" s="1"/>
      <c r="AW3940" s="1"/>
      <c r="AX3940" s="1"/>
      <c r="AY3940" s="24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20"/>
      <c r="BQ3940" s="41"/>
      <c r="BR3940" s="41"/>
      <c r="BS3940" s="41"/>
      <c r="BT3940" s="41"/>
      <c r="BU3940" s="41"/>
      <c r="BV3940" s="41"/>
      <c r="BW3940" s="41"/>
      <c r="BX3940" s="41"/>
      <c r="BY3940" s="26"/>
      <c r="BZ3940" s="26"/>
      <c r="CA3940" s="26"/>
      <c r="CB3940" s="26"/>
      <c r="CC3940" s="26"/>
      <c r="CD3940" s="26"/>
      <c r="CE3940" s="26"/>
      <c r="CF3940" s="26"/>
      <c r="CG3940" s="26"/>
      <c r="CH3940" s="26"/>
      <c r="CI3940" s="26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</row>
    <row r="3941" spans="1:99" x14ac:dyDescent="0.15">
      <c r="A3941" s="1"/>
      <c r="B3941" s="1"/>
      <c r="AM3941" s="1"/>
      <c r="AW3941" s="1"/>
      <c r="AX3941" s="1"/>
      <c r="AY3941" s="24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20"/>
      <c r="BQ3941" s="41"/>
      <c r="BR3941" s="41"/>
      <c r="BS3941" s="41"/>
      <c r="BT3941" s="41"/>
      <c r="BU3941" s="41"/>
      <c r="BV3941" s="41"/>
      <c r="BW3941" s="41"/>
      <c r="BX3941" s="41"/>
      <c r="BY3941" s="26"/>
      <c r="BZ3941" s="26"/>
      <c r="CA3941" s="26"/>
      <c r="CB3941" s="26"/>
      <c r="CC3941" s="26"/>
      <c r="CD3941" s="26"/>
      <c r="CE3941" s="26"/>
      <c r="CF3941" s="26"/>
      <c r="CG3941" s="26"/>
      <c r="CH3941" s="26"/>
      <c r="CI3941" s="26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</row>
    <row r="3942" spans="1:99" x14ac:dyDescent="0.15">
      <c r="A3942" s="1"/>
      <c r="B3942" s="1"/>
      <c r="AM3942" s="1"/>
      <c r="AW3942" s="1"/>
      <c r="AX3942" s="1"/>
      <c r="AY3942" s="24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20"/>
      <c r="BQ3942" s="41"/>
      <c r="BR3942" s="41"/>
      <c r="BS3942" s="41"/>
      <c r="BT3942" s="41"/>
      <c r="BU3942" s="41"/>
      <c r="BV3942" s="41"/>
      <c r="BW3942" s="41"/>
      <c r="BX3942" s="41"/>
      <c r="BY3942" s="26"/>
      <c r="BZ3942" s="26"/>
      <c r="CA3942" s="26"/>
      <c r="CB3942" s="26"/>
      <c r="CC3942" s="26"/>
      <c r="CD3942" s="26"/>
      <c r="CE3942" s="26"/>
      <c r="CF3942" s="26"/>
      <c r="CG3942" s="26"/>
      <c r="CH3942" s="26"/>
      <c r="CI3942" s="26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</row>
    <row r="3943" spans="1:99" x14ac:dyDescent="0.15">
      <c r="A3943" s="1"/>
      <c r="B3943" s="1"/>
      <c r="AM3943" s="1"/>
      <c r="AW3943" s="1"/>
      <c r="AX3943" s="1"/>
      <c r="AY3943" s="24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20"/>
      <c r="BQ3943" s="41"/>
      <c r="BR3943" s="41"/>
      <c r="BS3943" s="41"/>
      <c r="BT3943" s="41"/>
      <c r="BU3943" s="41"/>
      <c r="BV3943" s="41"/>
      <c r="BW3943" s="41"/>
      <c r="BX3943" s="41"/>
      <c r="BY3943" s="26"/>
      <c r="BZ3943" s="26"/>
      <c r="CA3943" s="26"/>
      <c r="CB3943" s="26"/>
      <c r="CC3943" s="26"/>
      <c r="CD3943" s="26"/>
      <c r="CE3943" s="26"/>
      <c r="CF3943" s="26"/>
      <c r="CG3943" s="26"/>
      <c r="CH3943" s="26"/>
      <c r="CI3943" s="26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</row>
    <row r="3944" spans="1:99" x14ac:dyDescent="0.15">
      <c r="A3944" s="1"/>
      <c r="B3944" s="1"/>
      <c r="AM3944" s="1"/>
      <c r="AW3944" s="1"/>
      <c r="AX3944" s="1"/>
      <c r="AY3944" s="24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20"/>
      <c r="BQ3944" s="41"/>
      <c r="BR3944" s="41"/>
      <c r="BS3944" s="41"/>
      <c r="BT3944" s="41"/>
      <c r="BU3944" s="41"/>
      <c r="BV3944" s="41"/>
      <c r="BW3944" s="41"/>
      <c r="BX3944" s="41"/>
      <c r="BY3944" s="26"/>
      <c r="BZ3944" s="26"/>
      <c r="CA3944" s="26"/>
      <c r="CB3944" s="26"/>
      <c r="CC3944" s="26"/>
      <c r="CD3944" s="26"/>
      <c r="CE3944" s="26"/>
      <c r="CF3944" s="26"/>
      <c r="CG3944" s="26"/>
      <c r="CH3944" s="26"/>
      <c r="CI3944" s="26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</row>
    <row r="3945" spans="1:99" x14ac:dyDescent="0.15">
      <c r="A3945" s="1"/>
      <c r="B3945" s="1"/>
      <c r="AM3945" s="1"/>
      <c r="AW3945" s="1"/>
      <c r="AX3945" s="1"/>
      <c r="AY3945" s="24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20"/>
      <c r="BQ3945" s="41"/>
      <c r="BR3945" s="41"/>
      <c r="BS3945" s="41"/>
      <c r="BT3945" s="41"/>
      <c r="BU3945" s="41"/>
      <c r="BV3945" s="41"/>
      <c r="BW3945" s="41"/>
      <c r="BX3945" s="41"/>
      <c r="BY3945" s="26"/>
      <c r="BZ3945" s="26"/>
      <c r="CA3945" s="26"/>
      <c r="CB3945" s="26"/>
      <c r="CC3945" s="26"/>
      <c r="CD3945" s="26"/>
      <c r="CE3945" s="26"/>
      <c r="CF3945" s="26"/>
      <c r="CG3945" s="26"/>
      <c r="CH3945" s="26"/>
      <c r="CI3945" s="26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</row>
    <row r="3946" spans="1:99" x14ac:dyDescent="0.15">
      <c r="A3946" s="1"/>
      <c r="B3946" s="1"/>
      <c r="AM3946" s="1"/>
      <c r="AW3946" s="1"/>
      <c r="AX3946" s="1"/>
      <c r="AY3946" s="24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20"/>
      <c r="BQ3946" s="41"/>
      <c r="BR3946" s="41"/>
      <c r="BS3946" s="41"/>
      <c r="BT3946" s="41"/>
      <c r="BU3946" s="41"/>
      <c r="BV3946" s="41"/>
      <c r="BW3946" s="41"/>
      <c r="BX3946" s="41"/>
      <c r="BY3946" s="26"/>
      <c r="BZ3946" s="26"/>
      <c r="CA3946" s="26"/>
      <c r="CB3946" s="26"/>
      <c r="CC3946" s="26"/>
      <c r="CD3946" s="26"/>
      <c r="CE3946" s="26"/>
      <c r="CF3946" s="26"/>
      <c r="CG3946" s="26"/>
      <c r="CH3946" s="26"/>
      <c r="CI3946" s="26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</row>
    <row r="3947" spans="1:99" x14ac:dyDescent="0.15">
      <c r="A3947" s="1"/>
      <c r="B3947" s="1"/>
      <c r="AM3947" s="1"/>
      <c r="AW3947" s="1"/>
      <c r="AX3947" s="1"/>
      <c r="AY3947" s="24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20"/>
      <c r="BQ3947" s="41"/>
      <c r="BR3947" s="41"/>
      <c r="BS3947" s="41"/>
      <c r="BT3947" s="41"/>
      <c r="BU3947" s="41"/>
      <c r="BV3947" s="41"/>
      <c r="BW3947" s="41"/>
      <c r="BX3947" s="41"/>
      <c r="BY3947" s="26"/>
      <c r="BZ3947" s="26"/>
      <c r="CA3947" s="26"/>
      <c r="CB3947" s="26"/>
      <c r="CC3947" s="26"/>
      <c r="CD3947" s="26"/>
      <c r="CE3947" s="26"/>
      <c r="CF3947" s="26"/>
      <c r="CG3947" s="26"/>
      <c r="CH3947" s="26"/>
      <c r="CI3947" s="26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</row>
    <row r="3948" spans="1:99" x14ac:dyDescent="0.15">
      <c r="A3948" s="1"/>
      <c r="B3948" s="1"/>
      <c r="AM3948" s="1"/>
      <c r="AW3948" s="1"/>
      <c r="AX3948" s="1"/>
      <c r="AY3948" s="24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20"/>
      <c r="BQ3948" s="41"/>
      <c r="BR3948" s="41"/>
      <c r="BS3948" s="41"/>
      <c r="BT3948" s="41"/>
      <c r="BU3948" s="41"/>
      <c r="BV3948" s="41"/>
      <c r="BW3948" s="41"/>
      <c r="BX3948" s="41"/>
      <c r="BY3948" s="26"/>
      <c r="BZ3948" s="26"/>
      <c r="CA3948" s="26"/>
      <c r="CB3948" s="26"/>
      <c r="CC3948" s="26"/>
      <c r="CD3948" s="26"/>
      <c r="CE3948" s="26"/>
      <c r="CF3948" s="26"/>
      <c r="CG3948" s="26"/>
      <c r="CH3948" s="26"/>
      <c r="CI3948" s="26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</row>
    <row r="3949" spans="1:99" x14ac:dyDescent="0.15">
      <c r="A3949" s="1"/>
      <c r="B3949" s="1"/>
      <c r="AM3949" s="1"/>
      <c r="AW3949" s="1"/>
      <c r="AX3949" s="1"/>
      <c r="AY3949" s="24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20"/>
      <c r="BQ3949" s="41"/>
      <c r="BR3949" s="41"/>
      <c r="BS3949" s="41"/>
      <c r="BT3949" s="41"/>
      <c r="BU3949" s="41"/>
      <c r="BV3949" s="41"/>
      <c r="BW3949" s="41"/>
      <c r="BX3949" s="41"/>
      <c r="BY3949" s="26"/>
      <c r="BZ3949" s="26"/>
      <c r="CA3949" s="26"/>
      <c r="CB3949" s="26"/>
      <c r="CC3949" s="26"/>
      <c r="CD3949" s="26"/>
      <c r="CE3949" s="26"/>
      <c r="CF3949" s="26"/>
      <c r="CG3949" s="26"/>
      <c r="CH3949" s="26"/>
      <c r="CI3949" s="26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</row>
    <row r="3950" spans="1:99" x14ac:dyDescent="0.15">
      <c r="A3950" s="1"/>
      <c r="B3950" s="1"/>
      <c r="AM3950" s="1"/>
      <c r="AW3950" s="1"/>
      <c r="AX3950" s="1"/>
      <c r="AY3950" s="24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20"/>
      <c r="BQ3950" s="41"/>
      <c r="BR3950" s="41"/>
      <c r="BS3950" s="41"/>
      <c r="BT3950" s="41"/>
      <c r="BU3950" s="41"/>
      <c r="BV3950" s="41"/>
      <c r="BW3950" s="41"/>
      <c r="BX3950" s="41"/>
      <c r="BY3950" s="26"/>
      <c r="BZ3950" s="26"/>
      <c r="CA3950" s="26"/>
      <c r="CB3950" s="26"/>
      <c r="CC3950" s="26"/>
      <c r="CD3950" s="26"/>
      <c r="CE3950" s="26"/>
      <c r="CF3950" s="26"/>
      <c r="CG3950" s="26"/>
      <c r="CH3950" s="26"/>
      <c r="CI3950" s="26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</row>
    <row r="3951" spans="1:99" x14ac:dyDescent="0.15">
      <c r="A3951" s="1"/>
      <c r="B3951" s="1"/>
      <c r="AM3951" s="1"/>
      <c r="AW3951" s="1"/>
      <c r="AX3951" s="1"/>
      <c r="AY3951" s="24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20"/>
      <c r="BQ3951" s="41"/>
      <c r="BR3951" s="41"/>
      <c r="BS3951" s="41"/>
      <c r="BT3951" s="41"/>
      <c r="BU3951" s="41"/>
      <c r="BV3951" s="41"/>
      <c r="BW3951" s="41"/>
      <c r="BX3951" s="41"/>
      <c r="BY3951" s="26"/>
      <c r="BZ3951" s="26"/>
      <c r="CA3951" s="26"/>
      <c r="CB3951" s="26"/>
      <c r="CC3951" s="26"/>
      <c r="CD3951" s="26"/>
      <c r="CE3951" s="26"/>
      <c r="CF3951" s="26"/>
      <c r="CG3951" s="26"/>
      <c r="CH3951" s="26"/>
      <c r="CI3951" s="26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</row>
    <row r="3952" spans="1:99" x14ac:dyDescent="0.15">
      <c r="A3952" s="1"/>
      <c r="B3952" s="1"/>
      <c r="AM3952" s="1"/>
      <c r="AW3952" s="1"/>
      <c r="AX3952" s="1"/>
      <c r="AY3952" s="24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20"/>
      <c r="BQ3952" s="41"/>
      <c r="BR3952" s="41"/>
      <c r="BS3952" s="41"/>
      <c r="BT3952" s="41"/>
      <c r="BU3952" s="41"/>
      <c r="BV3952" s="41"/>
      <c r="BW3952" s="41"/>
      <c r="BX3952" s="41"/>
      <c r="BY3952" s="26"/>
      <c r="BZ3952" s="26"/>
      <c r="CA3952" s="26"/>
      <c r="CB3952" s="26"/>
      <c r="CC3952" s="26"/>
      <c r="CD3952" s="26"/>
      <c r="CE3952" s="26"/>
      <c r="CF3952" s="26"/>
      <c r="CG3952" s="26"/>
      <c r="CH3952" s="26"/>
      <c r="CI3952" s="26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</row>
    <row r="3953" spans="1:99" x14ac:dyDescent="0.15">
      <c r="A3953" s="1"/>
      <c r="B3953" s="1"/>
      <c r="AM3953" s="1"/>
      <c r="AW3953" s="1"/>
      <c r="AX3953" s="1"/>
      <c r="AY3953" s="24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20"/>
      <c r="BQ3953" s="41"/>
      <c r="BR3953" s="41"/>
      <c r="BS3953" s="41"/>
      <c r="BT3953" s="41"/>
      <c r="BU3953" s="41"/>
      <c r="BV3953" s="41"/>
      <c r="BW3953" s="41"/>
      <c r="BX3953" s="41"/>
      <c r="BY3953" s="26"/>
      <c r="BZ3953" s="26"/>
      <c r="CA3953" s="26"/>
      <c r="CB3953" s="26"/>
      <c r="CC3953" s="26"/>
      <c r="CD3953" s="26"/>
      <c r="CE3953" s="26"/>
      <c r="CF3953" s="26"/>
      <c r="CG3953" s="26"/>
      <c r="CH3953" s="26"/>
      <c r="CI3953" s="26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</row>
    <row r="3954" spans="1:99" x14ac:dyDescent="0.15">
      <c r="A3954" s="1"/>
      <c r="B3954" s="1"/>
      <c r="AM3954" s="1"/>
      <c r="AW3954" s="1"/>
      <c r="AX3954" s="1"/>
      <c r="AY3954" s="24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20"/>
      <c r="BQ3954" s="41"/>
      <c r="BR3954" s="41"/>
      <c r="BS3954" s="41"/>
      <c r="BT3954" s="41"/>
      <c r="BU3954" s="41"/>
      <c r="BV3954" s="41"/>
      <c r="BW3954" s="41"/>
      <c r="BX3954" s="41"/>
      <c r="BY3954" s="26"/>
      <c r="BZ3954" s="26"/>
      <c r="CA3954" s="26"/>
      <c r="CB3954" s="26"/>
      <c r="CC3954" s="26"/>
      <c r="CD3954" s="26"/>
      <c r="CE3954" s="26"/>
      <c r="CF3954" s="26"/>
      <c r="CG3954" s="26"/>
      <c r="CH3954" s="26"/>
      <c r="CI3954" s="26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</row>
    <row r="3955" spans="1:99" x14ac:dyDescent="0.15">
      <c r="A3955" s="1"/>
      <c r="B3955" s="1"/>
      <c r="AM3955" s="1"/>
      <c r="AW3955" s="1"/>
      <c r="AX3955" s="1"/>
      <c r="AY3955" s="24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20"/>
      <c r="BQ3955" s="41"/>
      <c r="BR3955" s="41"/>
      <c r="BS3955" s="41"/>
      <c r="BT3955" s="41"/>
      <c r="BU3955" s="41"/>
      <c r="BV3955" s="41"/>
      <c r="BW3955" s="41"/>
      <c r="BX3955" s="41"/>
      <c r="BY3955" s="26"/>
      <c r="BZ3955" s="26"/>
      <c r="CA3955" s="26"/>
      <c r="CB3955" s="26"/>
      <c r="CC3955" s="26"/>
      <c r="CD3955" s="26"/>
      <c r="CE3955" s="26"/>
      <c r="CF3955" s="26"/>
      <c r="CG3955" s="26"/>
      <c r="CH3955" s="26"/>
      <c r="CI3955" s="26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</row>
    <row r="3956" spans="1:99" x14ac:dyDescent="0.15">
      <c r="A3956" s="1"/>
      <c r="B3956" s="1"/>
      <c r="AM3956" s="1"/>
      <c r="AW3956" s="1"/>
      <c r="AX3956" s="1"/>
      <c r="AY3956" s="24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20"/>
      <c r="BQ3956" s="41"/>
      <c r="BR3956" s="41"/>
      <c r="BS3956" s="41"/>
      <c r="BT3956" s="41"/>
      <c r="BU3956" s="41"/>
      <c r="BV3956" s="41"/>
      <c r="BW3956" s="41"/>
      <c r="BX3956" s="41"/>
      <c r="BY3956" s="26"/>
      <c r="BZ3956" s="26"/>
      <c r="CA3956" s="26"/>
      <c r="CB3956" s="26"/>
      <c r="CC3956" s="26"/>
      <c r="CD3956" s="26"/>
      <c r="CE3956" s="26"/>
      <c r="CF3956" s="26"/>
      <c r="CG3956" s="26"/>
      <c r="CH3956" s="26"/>
      <c r="CI3956" s="26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</row>
    <row r="3957" spans="1:99" x14ac:dyDescent="0.15">
      <c r="A3957" s="1"/>
      <c r="B3957" s="1"/>
      <c r="AM3957" s="1"/>
      <c r="AW3957" s="1"/>
      <c r="AX3957" s="1"/>
      <c r="AY3957" s="24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20"/>
      <c r="BQ3957" s="41"/>
      <c r="BR3957" s="41"/>
      <c r="BS3957" s="41"/>
      <c r="BT3957" s="41"/>
      <c r="BU3957" s="41"/>
      <c r="BV3957" s="41"/>
      <c r="BW3957" s="41"/>
      <c r="BX3957" s="41"/>
      <c r="BY3957" s="26"/>
      <c r="BZ3957" s="26"/>
      <c r="CA3957" s="26"/>
      <c r="CB3957" s="26"/>
      <c r="CC3957" s="26"/>
      <c r="CD3957" s="26"/>
      <c r="CE3957" s="26"/>
      <c r="CF3957" s="26"/>
      <c r="CG3957" s="26"/>
      <c r="CH3957" s="26"/>
      <c r="CI3957" s="26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</row>
    <row r="3958" spans="1:99" x14ac:dyDescent="0.15">
      <c r="A3958" s="1"/>
      <c r="B3958" s="1"/>
      <c r="AM3958" s="1"/>
      <c r="AW3958" s="1"/>
      <c r="AX3958" s="1"/>
      <c r="AY3958" s="24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20"/>
      <c r="BQ3958" s="41"/>
      <c r="BR3958" s="41"/>
      <c r="BS3958" s="41"/>
      <c r="BT3958" s="41"/>
      <c r="BU3958" s="41"/>
      <c r="BV3958" s="41"/>
      <c r="BW3958" s="41"/>
      <c r="BX3958" s="41"/>
      <c r="BY3958" s="26"/>
      <c r="BZ3958" s="26"/>
      <c r="CA3958" s="26"/>
      <c r="CB3958" s="26"/>
      <c r="CC3958" s="26"/>
      <c r="CD3958" s="26"/>
      <c r="CE3958" s="26"/>
      <c r="CF3958" s="26"/>
      <c r="CG3958" s="26"/>
      <c r="CH3958" s="26"/>
      <c r="CI3958" s="26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</row>
    <row r="3959" spans="1:99" x14ac:dyDescent="0.15">
      <c r="A3959" s="1"/>
      <c r="B3959" s="1"/>
      <c r="AM3959" s="1"/>
      <c r="AW3959" s="1"/>
      <c r="AX3959" s="1"/>
      <c r="AY3959" s="24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20"/>
      <c r="BQ3959" s="41"/>
      <c r="BR3959" s="41"/>
      <c r="BS3959" s="41"/>
      <c r="BT3959" s="41"/>
      <c r="BU3959" s="41"/>
      <c r="BV3959" s="41"/>
      <c r="BW3959" s="41"/>
      <c r="BX3959" s="41"/>
      <c r="BY3959" s="26"/>
      <c r="BZ3959" s="26"/>
      <c r="CA3959" s="26"/>
      <c r="CB3959" s="26"/>
      <c r="CC3959" s="26"/>
      <c r="CD3959" s="26"/>
      <c r="CE3959" s="26"/>
      <c r="CF3959" s="26"/>
      <c r="CG3959" s="26"/>
      <c r="CH3959" s="26"/>
      <c r="CI3959" s="26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</row>
    <row r="3960" spans="1:99" x14ac:dyDescent="0.15">
      <c r="A3960" s="1"/>
      <c r="B3960" s="1"/>
      <c r="AM3960" s="1"/>
      <c r="AW3960" s="1"/>
      <c r="AX3960" s="1"/>
      <c r="AY3960" s="24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20"/>
      <c r="BQ3960" s="41"/>
      <c r="BR3960" s="41"/>
      <c r="BS3960" s="41"/>
      <c r="BT3960" s="41"/>
      <c r="BU3960" s="41"/>
      <c r="BV3960" s="41"/>
      <c r="BW3960" s="41"/>
      <c r="BX3960" s="41"/>
      <c r="BY3960" s="26"/>
      <c r="BZ3960" s="26"/>
      <c r="CA3960" s="26"/>
      <c r="CB3960" s="26"/>
      <c r="CC3960" s="26"/>
      <c r="CD3960" s="26"/>
      <c r="CE3960" s="26"/>
      <c r="CF3960" s="26"/>
      <c r="CG3960" s="26"/>
      <c r="CH3960" s="26"/>
      <c r="CI3960" s="26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</row>
    <row r="3961" spans="1:99" x14ac:dyDescent="0.15">
      <c r="A3961" s="1"/>
      <c r="B3961" s="1"/>
      <c r="AM3961" s="1"/>
      <c r="AW3961" s="1"/>
      <c r="AX3961" s="1"/>
      <c r="AY3961" s="24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20"/>
      <c r="BQ3961" s="41"/>
      <c r="BR3961" s="41"/>
      <c r="BS3961" s="41"/>
      <c r="BT3961" s="41"/>
      <c r="BU3961" s="41"/>
      <c r="BV3961" s="41"/>
      <c r="BW3961" s="41"/>
      <c r="BX3961" s="41"/>
      <c r="BY3961" s="26"/>
      <c r="BZ3961" s="26"/>
      <c r="CA3961" s="26"/>
      <c r="CB3961" s="26"/>
      <c r="CC3961" s="26"/>
      <c r="CD3961" s="26"/>
      <c r="CE3961" s="26"/>
      <c r="CF3961" s="26"/>
      <c r="CG3961" s="26"/>
      <c r="CH3961" s="26"/>
      <c r="CI3961" s="26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</row>
    <row r="3962" spans="1:99" x14ac:dyDescent="0.15">
      <c r="A3962" s="1"/>
      <c r="B3962" s="1"/>
      <c r="AM3962" s="1"/>
      <c r="AW3962" s="1"/>
      <c r="AX3962" s="1"/>
      <c r="AY3962" s="24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20"/>
      <c r="BQ3962" s="41"/>
      <c r="BR3962" s="41"/>
      <c r="BS3962" s="41"/>
      <c r="BT3962" s="41"/>
      <c r="BU3962" s="41"/>
      <c r="BV3962" s="41"/>
      <c r="BW3962" s="41"/>
      <c r="BX3962" s="41"/>
      <c r="BY3962" s="26"/>
      <c r="BZ3962" s="26"/>
      <c r="CA3962" s="26"/>
      <c r="CB3962" s="26"/>
      <c r="CC3962" s="26"/>
      <c r="CD3962" s="26"/>
      <c r="CE3962" s="26"/>
      <c r="CF3962" s="26"/>
      <c r="CG3962" s="26"/>
      <c r="CH3962" s="26"/>
      <c r="CI3962" s="26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</row>
    <row r="3963" spans="1:99" x14ac:dyDescent="0.15">
      <c r="A3963" s="1"/>
      <c r="B3963" s="1"/>
      <c r="AM3963" s="1"/>
      <c r="AW3963" s="1"/>
      <c r="AX3963" s="1"/>
      <c r="AY3963" s="24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20"/>
      <c r="BQ3963" s="41"/>
      <c r="BR3963" s="41"/>
      <c r="BS3963" s="41"/>
      <c r="BT3963" s="41"/>
      <c r="BU3963" s="41"/>
      <c r="BV3963" s="41"/>
      <c r="BW3963" s="41"/>
      <c r="BX3963" s="41"/>
      <c r="BY3963" s="26"/>
      <c r="BZ3963" s="26"/>
      <c r="CA3963" s="26"/>
      <c r="CB3963" s="26"/>
      <c r="CC3963" s="26"/>
      <c r="CD3963" s="26"/>
      <c r="CE3963" s="26"/>
      <c r="CF3963" s="26"/>
      <c r="CG3963" s="26"/>
      <c r="CH3963" s="26"/>
      <c r="CI3963" s="26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</row>
    <row r="3964" spans="1:99" x14ac:dyDescent="0.15">
      <c r="A3964" s="1"/>
      <c r="B3964" s="1"/>
      <c r="AM3964" s="1"/>
      <c r="AW3964" s="1"/>
      <c r="AX3964" s="1"/>
      <c r="AY3964" s="24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20"/>
      <c r="BQ3964" s="41"/>
      <c r="BR3964" s="41"/>
      <c r="BS3964" s="41"/>
      <c r="BT3964" s="41"/>
      <c r="BU3964" s="41"/>
      <c r="BV3964" s="41"/>
      <c r="BW3964" s="41"/>
      <c r="BX3964" s="41"/>
      <c r="BY3964" s="26"/>
      <c r="BZ3964" s="26"/>
      <c r="CA3964" s="26"/>
      <c r="CB3964" s="26"/>
      <c r="CC3964" s="26"/>
      <c r="CD3964" s="26"/>
      <c r="CE3964" s="26"/>
      <c r="CF3964" s="26"/>
      <c r="CG3964" s="26"/>
      <c r="CH3964" s="26"/>
      <c r="CI3964" s="26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</row>
    <row r="3965" spans="1:99" x14ac:dyDescent="0.15">
      <c r="A3965" s="1"/>
      <c r="B3965" s="1"/>
      <c r="AM3965" s="1"/>
      <c r="AW3965" s="1"/>
      <c r="AX3965" s="1"/>
      <c r="AY3965" s="24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20"/>
      <c r="BQ3965" s="41"/>
      <c r="BR3965" s="41"/>
      <c r="BS3965" s="41"/>
      <c r="BT3965" s="41"/>
      <c r="BU3965" s="41"/>
      <c r="BV3965" s="41"/>
      <c r="BW3965" s="41"/>
      <c r="BX3965" s="41"/>
      <c r="BY3965" s="26"/>
      <c r="BZ3965" s="26"/>
      <c r="CA3965" s="26"/>
      <c r="CB3965" s="26"/>
      <c r="CC3965" s="26"/>
      <c r="CD3965" s="26"/>
      <c r="CE3965" s="26"/>
      <c r="CF3965" s="26"/>
      <c r="CG3965" s="26"/>
      <c r="CH3965" s="26"/>
      <c r="CI3965" s="26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</row>
    <row r="3966" spans="1:99" x14ac:dyDescent="0.15">
      <c r="A3966" s="1"/>
      <c r="B3966" s="1"/>
      <c r="AM3966" s="1"/>
      <c r="AW3966" s="1"/>
      <c r="AX3966" s="1"/>
      <c r="AY3966" s="24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20"/>
      <c r="BQ3966" s="41"/>
      <c r="BR3966" s="41"/>
      <c r="BS3966" s="41"/>
      <c r="BT3966" s="41"/>
      <c r="BU3966" s="41"/>
      <c r="BV3966" s="41"/>
      <c r="BW3966" s="41"/>
      <c r="BX3966" s="41"/>
      <c r="BY3966" s="26"/>
      <c r="BZ3966" s="26"/>
      <c r="CA3966" s="26"/>
      <c r="CB3966" s="26"/>
      <c r="CC3966" s="26"/>
      <c r="CD3966" s="26"/>
      <c r="CE3966" s="26"/>
      <c r="CF3966" s="26"/>
      <c r="CG3966" s="26"/>
      <c r="CH3966" s="26"/>
      <c r="CI3966" s="26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</row>
    <row r="3967" spans="1:99" x14ac:dyDescent="0.15">
      <c r="A3967" s="1"/>
      <c r="B3967" s="1"/>
      <c r="AM3967" s="1"/>
      <c r="AW3967" s="1"/>
      <c r="AX3967" s="1"/>
      <c r="AY3967" s="24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20"/>
      <c r="BQ3967" s="41"/>
      <c r="BR3967" s="41"/>
      <c r="BS3967" s="41"/>
      <c r="BT3967" s="41"/>
      <c r="BU3967" s="41"/>
      <c r="BV3967" s="41"/>
      <c r="BW3967" s="41"/>
      <c r="BX3967" s="41"/>
      <c r="BY3967" s="26"/>
      <c r="BZ3967" s="26"/>
      <c r="CA3967" s="26"/>
      <c r="CB3967" s="26"/>
      <c r="CC3967" s="26"/>
      <c r="CD3967" s="26"/>
      <c r="CE3967" s="26"/>
      <c r="CF3967" s="26"/>
      <c r="CG3967" s="26"/>
      <c r="CH3967" s="26"/>
      <c r="CI3967" s="26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</row>
    <row r="3968" spans="1:99" x14ac:dyDescent="0.15">
      <c r="A3968" s="1"/>
      <c r="B3968" s="1"/>
      <c r="AM3968" s="1"/>
      <c r="AW3968" s="1"/>
      <c r="AX3968" s="1"/>
      <c r="AY3968" s="24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20"/>
      <c r="BQ3968" s="41"/>
      <c r="BR3968" s="41"/>
      <c r="BS3968" s="41"/>
      <c r="BT3968" s="41"/>
      <c r="BU3968" s="41"/>
      <c r="BV3968" s="41"/>
      <c r="BW3968" s="41"/>
      <c r="BX3968" s="41"/>
      <c r="BY3968" s="26"/>
      <c r="BZ3968" s="26"/>
      <c r="CA3968" s="26"/>
      <c r="CB3968" s="26"/>
      <c r="CC3968" s="26"/>
      <c r="CD3968" s="26"/>
      <c r="CE3968" s="26"/>
      <c r="CF3968" s="26"/>
      <c r="CG3968" s="26"/>
      <c r="CH3968" s="26"/>
      <c r="CI3968" s="26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</row>
    <row r="3969" spans="1:99" x14ac:dyDescent="0.15">
      <c r="A3969" s="1"/>
      <c r="B3969" s="1"/>
      <c r="AM3969" s="1"/>
      <c r="AW3969" s="1"/>
      <c r="AX3969" s="1"/>
      <c r="AY3969" s="24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20"/>
      <c r="BQ3969" s="41"/>
      <c r="BR3969" s="41"/>
      <c r="BS3969" s="41"/>
      <c r="BT3969" s="41"/>
      <c r="BU3969" s="41"/>
      <c r="BV3969" s="41"/>
      <c r="BW3969" s="41"/>
      <c r="BX3969" s="41"/>
      <c r="BY3969" s="26"/>
      <c r="BZ3969" s="26"/>
      <c r="CA3969" s="26"/>
      <c r="CB3969" s="26"/>
      <c r="CC3969" s="26"/>
      <c r="CD3969" s="26"/>
      <c r="CE3969" s="26"/>
      <c r="CF3969" s="26"/>
      <c r="CG3969" s="26"/>
      <c r="CH3969" s="26"/>
      <c r="CI3969" s="26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</row>
    <row r="3970" spans="1:99" x14ac:dyDescent="0.15">
      <c r="A3970" s="1"/>
      <c r="B3970" s="1"/>
      <c r="AM3970" s="1"/>
      <c r="AW3970" s="1"/>
      <c r="AX3970" s="1"/>
      <c r="AY3970" s="24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20"/>
      <c r="BQ3970" s="41"/>
      <c r="BR3970" s="41"/>
      <c r="BS3970" s="41"/>
      <c r="BT3970" s="41"/>
      <c r="BU3970" s="41"/>
      <c r="BV3970" s="41"/>
      <c r="BW3970" s="41"/>
      <c r="BX3970" s="41"/>
      <c r="BY3970" s="26"/>
      <c r="BZ3970" s="26"/>
      <c r="CA3970" s="26"/>
      <c r="CB3970" s="26"/>
      <c r="CC3970" s="26"/>
      <c r="CD3970" s="26"/>
      <c r="CE3970" s="26"/>
      <c r="CF3970" s="26"/>
      <c r="CG3970" s="26"/>
      <c r="CH3970" s="26"/>
      <c r="CI3970" s="26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</row>
    <row r="3971" spans="1:99" x14ac:dyDescent="0.15">
      <c r="A3971" s="1"/>
      <c r="B3971" s="1"/>
      <c r="AM3971" s="1"/>
      <c r="AW3971" s="1"/>
      <c r="AX3971" s="1"/>
      <c r="AY3971" s="24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20"/>
      <c r="BQ3971" s="41"/>
      <c r="BR3971" s="41"/>
      <c r="BS3971" s="41"/>
      <c r="BT3971" s="41"/>
      <c r="BU3971" s="41"/>
      <c r="BV3971" s="41"/>
      <c r="BW3971" s="41"/>
      <c r="BX3971" s="41"/>
      <c r="BY3971" s="26"/>
      <c r="BZ3971" s="26"/>
      <c r="CA3971" s="26"/>
      <c r="CB3971" s="26"/>
      <c r="CC3971" s="26"/>
      <c r="CD3971" s="26"/>
      <c r="CE3971" s="26"/>
      <c r="CF3971" s="26"/>
      <c r="CG3971" s="26"/>
      <c r="CH3971" s="26"/>
      <c r="CI3971" s="26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</row>
    <row r="3972" spans="1:99" x14ac:dyDescent="0.15">
      <c r="A3972" s="1"/>
      <c r="B3972" s="1"/>
      <c r="AM3972" s="1"/>
      <c r="AW3972" s="1"/>
      <c r="AX3972" s="1"/>
      <c r="AY3972" s="24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20"/>
      <c r="BQ3972" s="41"/>
      <c r="BR3972" s="41"/>
      <c r="BS3972" s="41"/>
      <c r="BT3972" s="41"/>
      <c r="BU3972" s="41"/>
      <c r="BV3972" s="41"/>
      <c r="BW3972" s="41"/>
      <c r="BX3972" s="41"/>
      <c r="BY3972" s="26"/>
      <c r="BZ3972" s="26"/>
      <c r="CA3972" s="26"/>
      <c r="CB3972" s="26"/>
      <c r="CC3972" s="26"/>
      <c r="CD3972" s="26"/>
      <c r="CE3972" s="26"/>
      <c r="CF3972" s="26"/>
      <c r="CG3972" s="26"/>
      <c r="CH3972" s="26"/>
      <c r="CI3972" s="26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</row>
    <row r="3973" spans="1:99" x14ac:dyDescent="0.15">
      <c r="A3973" s="1"/>
      <c r="B3973" s="1"/>
      <c r="AM3973" s="1"/>
      <c r="AW3973" s="1"/>
      <c r="AX3973" s="1"/>
      <c r="AY3973" s="24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20"/>
      <c r="BQ3973" s="41"/>
      <c r="BR3973" s="41"/>
      <c r="BS3973" s="41"/>
      <c r="BT3973" s="41"/>
      <c r="BU3973" s="41"/>
      <c r="BV3973" s="41"/>
      <c r="BW3973" s="41"/>
      <c r="BX3973" s="41"/>
      <c r="BY3973" s="26"/>
      <c r="BZ3973" s="26"/>
      <c r="CA3973" s="26"/>
      <c r="CB3973" s="26"/>
      <c r="CC3973" s="26"/>
      <c r="CD3973" s="26"/>
      <c r="CE3973" s="26"/>
      <c r="CF3973" s="26"/>
      <c r="CG3973" s="26"/>
      <c r="CH3973" s="26"/>
      <c r="CI3973" s="26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</row>
    <row r="3974" spans="1:99" x14ac:dyDescent="0.15">
      <c r="A3974" s="1"/>
      <c r="B3974" s="1"/>
      <c r="AM3974" s="1"/>
      <c r="AW3974" s="1"/>
      <c r="AX3974" s="1"/>
      <c r="AY3974" s="24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20"/>
      <c r="BQ3974" s="41"/>
      <c r="BR3974" s="41"/>
      <c r="BS3974" s="41"/>
      <c r="BT3974" s="41"/>
      <c r="BU3974" s="41"/>
      <c r="BV3974" s="41"/>
      <c r="BW3974" s="41"/>
      <c r="BX3974" s="41"/>
      <c r="BY3974" s="26"/>
      <c r="BZ3974" s="26"/>
      <c r="CA3974" s="26"/>
      <c r="CB3974" s="26"/>
      <c r="CC3974" s="26"/>
      <c r="CD3974" s="26"/>
      <c r="CE3974" s="26"/>
      <c r="CF3974" s="26"/>
      <c r="CG3974" s="26"/>
      <c r="CH3974" s="26"/>
      <c r="CI3974" s="26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</row>
    <row r="3975" spans="1:99" x14ac:dyDescent="0.15">
      <c r="A3975" s="1"/>
      <c r="B3975" s="1"/>
      <c r="AM3975" s="1"/>
      <c r="AW3975" s="1"/>
      <c r="AX3975" s="1"/>
      <c r="AY3975" s="24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20"/>
      <c r="BQ3975" s="41"/>
      <c r="BR3975" s="41"/>
      <c r="BS3975" s="41"/>
      <c r="BT3975" s="41"/>
      <c r="BU3975" s="41"/>
      <c r="BV3975" s="41"/>
      <c r="BW3975" s="41"/>
      <c r="BX3975" s="41"/>
      <c r="BY3975" s="26"/>
      <c r="BZ3975" s="26"/>
      <c r="CA3975" s="26"/>
      <c r="CB3975" s="26"/>
      <c r="CC3975" s="26"/>
      <c r="CD3975" s="26"/>
      <c r="CE3975" s="26"/>
      <c r="CF3975" s="26"/>
      <c r="CG3975" s="26"/>
      <c r="CH3975" s="26"/>
      <c r="CI3975" s="26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</row>
    <row r="3976" spans="1:99" x14ac:dyDescent="0.15">
      <c r="A3976" s="1"/>
      <c r="B3976" s="1"/>
      <c r="AM3976" s="1"/>
      <c r="AW3976" s="1"/>
      <c r="AX3976" s="1"/>
      <c r="AY3976" s="24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20"/>
      <c r="BQ3976" s="41"/>
      <c r="BR3976" s="41"/>
      <c r="BS3976" s="41"/>
      <c r="BT3976" s="41"/>
      <c r="BU3976" s="41"/>
      <c r="BV3976" s="41"/>
      <c r="BW3976" s="41"/>
      <c r="BX3976" s="41"/>
      <c r="BY3976" s="26"/>
      <c r="BZ3976" s="26"/>
      <c r="CA3976" s="26"/>
      <c r="CB3976" s="26"/>
      <c r="CC3976" s="26"/>
      <c r="CD3976" s="26"/>
      <c r="CE3976" s="26"/>
      <c r="CF3976" s="26"/>
      <c r="CG3976" s="26"/>
      <c r="CH3976" s="26"/>
      <c r="CI3976" s="26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</row>
    <row r="3977" spans="1:99" x14ac:dyDescent="0.15">
      <c r="A3977" s="1"/>
      <c r="B3977" s="1"/>
      <c r="AM3977" s="1"/>
      <c r="AW3977" s="1"/>
      <c r="AX3977" s="1"/>
      <c r="AY3977" s="24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20"/>
      <c r="BQ3977" s="41"/>
      <c r="BR3977" s="41"/>
      <c r="BS3977" s="41"/>
      <c r="BT3977" s="41"/>
      <c r="BU3977" s="41"/>
      <c r="BV3977" s="41"/>
      <c r="BW3977" s="41"/>
      <c r="BX3977" s="41"/>
      <c r="BY3977" s="26"/>
      <c r="BZ3977" s="26"/>
      <c r="CA3977" s="26"/>
      <c r="CB3977" s="26"/>
      <c r="CC3977" s="26"/>
      <c r="CD3977" s="26"/>
      <c r="CE3977" s="26"/>
      <c r="CF3977" s="26"/>
      <c r="CG3977" s="26"/>
      <c r="CH3977" s="26"/>
      <c r="CI3977" s="26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</row>
    <row r="3978" spans="1:99" x14ac:dyDescent="0.15">
      <c r="A3978" s="1"/>
      <c r="B3978" s="1"/>
      <c r="AM3978" s="1"/>
      <c r="AW3978" s="1"/>
      <c r="AX3978" s="1"/>
      <c r="AY3978" s="24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20"/>
      <c r="BQ3978" s="41"/>
      <c r="BR3978" s="41"/>
      <c r="BS3978" s="41"/>
      <c r="BT3978" s="41"/>
      <c r="BU3978" s="41"/>
      <c r="BV3978" s="41"/>
      <c r="BW3978" s="41"/>
      <c r="BX3978" s="41"/>
      <c r="BY3978" s="26"/>
      <c r="BZ3978" s="26"/>
      <c r="CA3978" s="26"/>
      <c r="CB3978" s="26"/>
      <c r="CC3978" s="26"/>
      <c r="CD3978" s="26"/>
      <c r="CE3978" s="26"/>
      <c r="CF3978" s="26"/>
      <c r="CG3978" s="26"/>
      <c r="CH3978" s="26"/>
      <c r="CI3978" s="26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</row>
    <row r="3979" spans="1:99" x14ac:dyDescent="0.15">
      <c r="A3979" s="1"/>
      <c r="B3979" s="1"/>
      <c r="AM3979" s="1"/>
      <c r="AW3979" s="1"/>
      <c r="AX3979" s="1"/>
      <c r="AY3979" s="24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20"/>
      <c r="BQ3979" s="41"/>
      <c r="BR3979" s="41"/>
      <c r="BS3979" s="41"/>
      <c r="BT3979" s="41"/>
      <c r="BU3979" s="41"/>
      <c r="BV3979" s="41"/>
      <c r="BW3979" s="41"/>
      <c r="BX3979" s="41"/>
      <c r="BY3979" s="26"/>
      <c r="BZ3979" s="26"/>
      <c r="CA3979" s="26"/>
      <c r="CB3979" s="26"/>
      <c r="CC3979" s="26"/>
      <c r="CD3979" s="26"/>
      <c r="CE3979" s="26"/>
      <c r="CF3979" s="26"/>
      <c r="CG3979" s="26"/>
      <c r="CH3979" s="26"/>
      <c r="CI3979" s="26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</row>
    <row r="3980" spans="1:99" x14ac:dyDescent="0.15">
      <c r="A3980" s="1"/>
      <c r="B3980" s="1"/>
      <c r="AM3980" s="1"/>
      <c r="AW3980" s="1"/>
      <c r="AX3980" s="1"/>
      <c r="AY3980" s="24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20"/>
      <c r="BQ3980" s="41"/>
      <c r="BR3980" s="41"/>
      <c r="BS3980" s="41"/>
      <c r="BT3980" s="41"/>
      <c r="BU3980" s="41"/>
      <c r="BV3980" s="41"/>
      <c r="BW3980" s="41"/>
      <c r="BX3980" s="41"/>
      <c r="BY3980" s="26"/>
      <c r="BZ3980" s="26"/>
      <c r="CA3980" s="26"/>
      <c r="CB3980" s="26"/>
      <c r="CC3980" s="26"/>
      <c r="CD3980" s="26"/>
      <c r="CE3980" s="26"/>
      <c r="CF3980" s="26"/>
      <c r="CG3980" s="26"/>
      <c r="CH3980" s="26"/>
      <c r="CI3980" s="26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</row>
    <row r="3981" spans="1:99" x14ac:dyDescent="0.15">
      <c r="A3981" s="1"/>
      <c r="B3981" s="1"/>
      <c r="AM3981" s="1"/>
      <c r="AW3981" s="1"/>
      <c r="AX3981" s="1"/>
      <c r="AY3981" s="24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20"/>
      <c r="BQ3981" s="41"/>
      <c r="BR3981" s="41"/>
      <c r="BS3981" s="41"/>
      <c r="BT3981" s="41"/>
      <c r="BU3981" s="41"/>
      <c r="BV3981" s="41"/>
      <c r="BW3981" s="41"/>
      <c r="BX3981" s="41"/>
      <c r="BY3981" s="26"/>
      <c r="BZ3981" s="26"/>
      <c r="CA3981" s="26"/>
      <c r="CB3981" s="26"/>
      <c r="CC3981" s="26"/>
      <c r="CD3981" s="26"/>
      <c r="CE3981" s="26"/>
      <c r="CF3981" s="26"/>
      <c r="CG3981" s="26"/>
      <c r="CH3981" s="26"/>
      <c r="CI3981" s="26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</row>
    <row r="3982" spans="1:99" x14ac:dyDescent="0.15">
      <c r="A3982" s="1"/>
      <c r="B3982" s="1"/>
      <c r="AM3982" s="1"/>
      <c r="AW3982" s="1"/>
      <c r="AX3982" s="1"/>
      <c r="AY3982" s="24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20"/>
      <c r="BQ3982" s="41"/>
      <c r="BR3982" s="41"/>
      <c r="BS3982" s="41"/>
      <c r="BT3982" s="41"/>
      <c r="BU3982" s="41"/>
      <c r="BV3982" s="41"/>
      <c r="BW3982" s="41"/>
      <c r="BX3982" s="41"/>
      <c r="BY3982" s="26"/>
      <c r="BZ3982" s="26"/>
      <c r="CA3982" s="26"/>
      <c r="CB3982" s="26"/>
      <c r="CC3982" s="26"/>
      <c r="CD3982" s="26"/>
      <c r="CE3982" s="26"/>
      <c r="CF3982" s="26"/>
      <c r="CG3982" s="26"/>
      <c r="CH3982" s="26"/>
      <c r="CI3982" s="26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</row>
    <row r="3983" spans="1:99" x14ac:dyDescent="0.15">
      <c r="A3983" s="1"/>
      <c r="B3983" s="1"/>
      <c r="AM3983" s="1"/>
      <c r="AW3983" s="1"/>
      <c r="AX3983" s="1"/>
      <c r="AY3983" s="24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20"/>
      <c r="BQ3983" s="41"/>
      <c r="BR3983" s="41"/>
      <c r="BS3983" s="41"/>
      <c r="BT3983" s="41"/>
      <c r="BU3983" s="41"/>
      <c r="BV3983" s="41"/>
      <c r="BW3983" s="41"/>
      <c r="BX3983" s="41"/>
      <c r="BY3983" s="26"/>
      <c r="BZ3983" s="26"/>
      <c r="CA3983" s="26"/>
      <c r="CB3983" s="26"/>
      <c r="CC3983" s="26"/>
      <c r="CD3983" s="26"/>
      <c r="CE3983" s="26"/>
      <c r="CF3983" s="26"/>
      <c r="CG3983" s="26"/>
      <c r="CH3983" s="26"/>
      <c r="CI3983" s="26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</row>
    <row r="3984" spans="1:99" x14ac:dyDescent="0.15">
      <c r="A3984" s="1"/>
      <c r="B3984" s="1"/>
      <c r="AM3984" s="1"/>
      <c r="AW3984" s="1"/>
      <c r="AX3984" s="1"/>
      <c r="AY3984" s="24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20"/>
      <c r="BQ3984" s="41"/>
      <c r="BR3984" s="41"/>
      <c r="BS3984" s="41"/>
      <c r="BT3984" s="41"/>
      <c r="BU3984" s="41"/>
      <c r="BV3984" s="41"/>
      <c r="BW3984" s="41"/>
      <c r="BX3984" s="41"/>
      <c r="BY3984" s="26"/>
      <c r="BZ3984" s="26"/>
      <c r="CA3984" s="26"/>
      <c r="CB3984" s="26"/>
      <c r="CC3984" s="26"/>
      <c r="CD3984" s="26"/>
      <c r="CE3984" s="26"/>
      <c r="CF3984" s="26"/>
      <c r="CG3984" s="26"/>
      <c r="CH3984" s="26"/>
      <c r="CI3984" s="26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</row>
    <row r="3985" spans="1:99" x14ac:dyDescent="0.15">
      <c r="A3985" s="1"/>
      <c r="B3985" s="1"/>
      <c r="AM3985" s="1"/>
      <c r="AW3985" s="1"/>
      <c r="AX3985" s="1"/>
      <c r="AY3985" s="24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20"/>
      <c r="BQ3985" s="41"/>
      <c r="BR3985" s="41"/>
      <c r="BS3985" s="41"/>
      <c r="BT3985" s="41"/>
      <c r="BU3985" s="41"/>
      <c r="BV3985" s="41"/>
      <c r="BW3985" s="41"/>
      <c r="BX3985" s="41"/>
      <c r="BY3985" s="26"/>
      <c r="BZ3985" s="26"/>
      <c r="CA3985" s="26"/>
      <c r="CB3985" s="26"/>
      <c r="CC3985" s="26"/>
      <c r="CD3985" s="26"/>
      <c r="CE3985" s="26"/>
      <c r="CF3985" s="26"/>
      <c r="CG3985" s="26"/>
      <c r="CH3985" s="26"/>
      <c r="CI3985" s="26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</row>
    <row r="3986" spans="1:99" x14ac:dyDescent="0.15">
      <c r="A3986" s="1"/>
      <c r="B3986" s="1"/>
      <c r="AM3986" s="1"/>
      <c r="AW3986" s="1"/>
      <c r="AX3986" s="1"/>
      <c r="AY3986" s="24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20"/>
      <c r="BQ3986" s="41"/>
      <c r="BR3986" s="41"/>
      <c r="BS3986" s="41"/>
      <c r="BT3986" s="41"/>
      <c r="BU3986" s="41"/>
      <c r="BV3986" s="41"/>
      <c r="BW3986" s="41"/>
      <c r="BX3986" s="41"/>
      <c r="BY3986" s="26"/>
      <c r="BZ3986" s="26"/>
      <c r="CA3986" s="26"/>
      <c r="CB3986" s="26"/>
      <c r="CC3986" s="26"/>
      <c r="CD3986" s="26"/>
      <c r="CE3986" s="26"/>
      <c r="CF3986" s="26"/>
      <c r="CG3986" s="26"/>
      <c r="CH3986" s="26"/>
      <c r="CI3986" s="26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</row>
    <row r="3987" spans="1:99" x14ac:dyDescent="0.15">
      <c r="A3987" s="1"/>
      <c r="B3987" s="1"/>
      <c r="AM3987" s="1"/>
      <c r="AW3987" s="1"/>
      <c r="AX3987" s="1"/>
      <c r="AY3987" s="24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20"/>
      <c r="BQ3987" s="41"/>
      <c r="BR3987" s="41"/>
      <c r="BS3987" s="41"/>
      <c r="BT3987" s="41"/>
      <c r="BU3987" s="41"/>
      <c r="BV3987" s="41"/>
      <c r="BW3987" s="41"/>
      <c r="BX3987" s="41"/>
      <c r="BY3987" s="26"/>
      <c r="BZ3987" s="26"/>
      <c r="CA3987" s="26"/>
      <c r="CB3987" s="26"/>
      <c r="CC3987" s="26"/>
      <c r="CD3987" s="26"/>
      <c r="CE3987" s="26"/>
      <c r="CF3987" s="26"/>
      <c r="CG3987" s="26"/>
      <c r="CH3987" s="26"/>
      <c r="CI3987" s="26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</row>
    <row r="3988" spans="1:99" x14ac:dyDescent="0.15">
      <c r="A3988" s="1"/>
      <c r="B3988" s="1"/>
      <c r="AM3988" s="1"/>
      <c r="AW3988" s="1"/>
      <c r="AX3988" s="1"/>
      <c r="AY3988" s="24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20"/>
      <c r="BQ3988" s="41"/>
      <c r="BR3988" s="41"/>
      <c r="BS3988" s="41"/>
      <c r="BT3988" s="41"/>
      <c r="BU3988" s="41"/>
      <c r="BV3988" s="41"/>
      <c r="BW3988" s="41"/>
      <c r="BX3988" s="41"/>
      <c r="BY3988" s="26"/>
      <c r="BZ3988" s="26"/>
      <c r="CA3988" s="26"/>
      <c r="CB3988" s="26"/>
      <c r="CC3988" s="26"/>
      <c r="CD3988" s="26"/>
      <c r="CE3988" s="26"/>
      <c r="CF3988" s="26"/>
      <c r="CG3988" s="26"/>
      <c r="CH3988" s="26"/>
      <c r="CI3988" s="26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</row>
    <row r="3989" spans="1:99" x14ac:dyDescent="0.15">
      <c r="A3989" s="1"/>
      <c r="B3989" s="1"/>
      <c r="AM3989" s="1"/>
      <c r="AW3989" s="1"/>
      <c r="AX3989" s="1"/>
      <c r="AY3989" s="24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20"/>
      <c r="BQ3989" s="41"/>
      <c r="BR3989" s="41"/>
      <c r="BS3989" s="41"/>
      <c r="BT3989" s="41"/>
      <c r="BU3989" s="41"/>
      <c r="BV3989" s="41"/>
      <c r="BW3989" s="41"/>
      <c r="BX3989" s="41"/>
      <c r="BY3989" s="26"/>
      <c r="BZ3989" s="26"/>
      <c r="CA3989" s="26"/>
      <c r="CB3989" s="26"/>
      <c r="CC3989" s="26"/>
      <c r="CD3989" s="26"/>
      <c r="CE3989" s="26"/>
      <c r="CF3989" s="26"/>
      <c r="CG3989" s="26"/>
      <c r="CH3989" s="26"/>
      <c r="CI3989" s="26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</row>
    <row r="3990" spans="1:99" x14ac:dyDescent="0.15">
      <c r="A3990" s="1"/>
      <c r="B3990" s="1"/>
      <c r="AM3990" s="1"/>
      <c r="AW3990" s="1"/>
      <c r="AX3990" s="1"/>
      <c r="AY3990" s="24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20"/>
      <c r="BQ3990" s="41"/>
      <c r="BR3990" s="41"/>
      <c r="BS3990" s="41"/>
      <c r="BT3990" s="41"/>
      <c r="BU3990" s="41"/>
      <c r="BV3990" s="41"/>
      <c r="BW3990" s="41"/>
      <c r="BX3990" s="41"/>
      <c r="BY3990" s="26"/>
      <c r="BZ3990" s="26"/>
      <c r="CA3990" s="26"/>
      <c r="CB3990" s="26"/>
      <c r="CC3990" s="26"/>
      <c r="CD3990" s="26"/>
      <c r="CE3990" s="26"/>
      <c r="CF3990" s="26"/>
      <c r="CG3990" s="26"/>
      <c r="CH3990" s="26"/>
      <c r="CI3990" s="26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</row>
    <row r="3991" spans="1:99" x14ac:dyDescent="0.15">
      <c r="A3991" s="1"/>
      <c r="B3991" s="1"/>
      <c r="AM3991" s="1"/>
      <c r="AW3991" s="1"/>
      <c r="AX3991" s="1"/>
      <c r="AY3991" s="24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20"/>
      <c r="BQ3991" s="41"/>
      <c r="BR3991" s="41"/>
      <c r="BS3991" s="41"/>
      <c r="BT3991" s="41"/>
      <c r="BU3991" s="41"/>
      <c r="BV3991" s="41"/>
      <c r="BW3991" s="41"/>
      <c r="BX3991" s="41"/>
      <c r="BY3991" s="26"/>
      <c r="BZ3991" s="26"/>
      <c r="CA3991" s="26"/>
      <c r="CB3991" s="26"/>
      <c r="CC3991" s="26"/>
      <c r="CD3991" s="26"/>
      <c r="CE3991" s="26"/>
      <c r="CF3991" s="26"/>
      <c r="CG3991" s="26"/>
      <c r="CH3991" s="26"/>
      <c r="CI3991" s="26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</row>
    <row r="3992" spans="1:99" x14ac:dyDescent="0.15">
      <c r="A3992" s="1"/>
      <c r="B3992" s="1"/>
      <c r="AM3992" s="1"/>
      <c r="AW3992" s="1"/>
      <c r="AX3992" s="1"/>
      <c r="AY3992" s="24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20"/>
      <c r="BQ3992" s="41"/>
      <c r="BR3992" s="41"/>
      <c r="BS3992" s="41"/>
      <c r="BT3992" s="41"/>
      <c r="BU3992" s="41"/>
      <c r="BV3992" s="41"/>
      <c r="BW3992" s="41"/>
      <c r="BX3992" s="41"/>
      <c r="BY3992" s="26"/>
      <c r="BZ3992" s="26"/>
      <c r="CA3992" s="26"/>
      <c r="CB3992" s="26"/>
      <c r="CC3992" s="26"/>
      <c r="CD3992" s="26"/>
      <c r="CE3992" s="26"/>
      <c r="CF3992" s="26"/>
      <c r="CG3992" s="26"/>
      <c r="CH3992" s="26"/>
      <c r="CI3992" s="26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</row>
    <row r="3993" spans="1:99" x14ac:dyDescent="0.15">
      <c r="A3993" s="1"/>
      <c r="B3993" s="1"/>
      <c r="AM3993" s="1"/>
      <c r="AW3993" s="1"/>
      <c r="AX3993" s="1"/>
      <c r="AY3993" s="24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20"/>
      <c r="BQ3993" s="41"/>
      <c r="BR3993" s="41"/>
      <c r="BS3993" s="41"/>
      <c r="BT3993" s="41"/>
      <c r="BU3993" s="41"/>
      <c r="BV3993" s="41"/>
      <c r="BW3993" s="41"/>
      <c r="BX3993" s="41"/>
      <c r="BY3993" s="26"/>
      <c r="BZ3993" s="26"/>
      <c r="CA3993" s="26"/>
      <c r="CB3993" s="26"/>
      <c r="CC3993" s="26"/>
      <c r="CD3993" s="26"/>
      <c r="CE3993" s="26"/>
      <c r="CF3993" s="26"/>
      <c r="CG3993" s="26"/>
      <c r="CH3993" s="26"/>
      <c r="CI3993" s="26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</row>
    <row r="3994" spans="1:99" x14ac:dyDescent="0.15">
      <c r="A3994" s="1"/>
      <c r="B3994" s="1"/>
      <c r="AM3994" s="1"/>
      <c r="AW3994" s="1"/>
      <c r="AX3994" s="1"/>
      <c r="AY3994" s="24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20"/>
      <c r="BQ3994" s="41"/>
      <c r="BR3994" s="41"/>
      <c r="BS3994" s="41"/>
      <c r="BT3994" s="41"/>
      <c r="BU3994" s="41"/>
      <c r="BV3994" s="41"/>
      <c r="BW3994" s="41"/>
      <c r="BX3994" s="41"/>
      <c r="BY3994" s="26"/>
      <c r="BZ3994" s="26"/>
      <c r="CA3994" s="26"/>
      <c r="CB3994" s="26"/>
      <c r="CC3994" s="26"/>
      <c r="CD3994" s="26"/>
      <c r="CE3994" s="26"/>
      <c r="CF3994" s="26"/>
      <c r="CG3994" s="26"/>
      <c r="CH3994" s="26"/>
      <c r="CI3994" s="26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</row>
    <row r="3995" spans="1:99" x14ac:dyDescent="0.15">
      <c r="A3995" s="1"/>
      <c r="B3995" s="1"/>
      <c r="AM3995" s="1"/>
      <c r="AW3995" s="1"/>
      <c r="AX3995" s="1"/>
      <c r="AY3995" s="24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20"/>
      <c r="BQ3995" s="41"/>
      <c r="BR3995" s="41"/>
      <c r="BS3995" s="41"/>
      <c r="BT3995" s="41"/>
      <c r="BU3995" s="41"/>
      <c r="BV3995" s="41"/>
      <c r="BW3995" s="41"/>
      <c r="BX3995" s="41"/>
      <c r="BY3995" s="26"/>
      <c r="BZ3995" s="26"/>
      <c r="CA3995" s="26"/>
      <c r="CB3995" s="26"/>
      <c r="CC3995" s="26"/>
      <c r="CD3995" s="26"/>
      <c r="CE3995" s="26"/>
      <c r="CF3995" s="26"/>
      <c r="CG3995" s="26"/>
      <c r="CH3995" s="26"/>
      <c r="CI3995" s="26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</row>
    <row r="3996" spans="1:99" x14ac:dyDescent="0.15">
      <c r="A3996" s="1"/>
      <c r="B3996" s="1"/>
      <c r="AM3996" s="1"/>
      <c r="AW3996" s="1"/>
      <c r="AX3996" s="1"/>
      <c r="AY3996" s="24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20"/>
      <c r="BQ3996" s="41"/>
      <c r="BR3996" s="41"/>
      <c r="BS3996" s="41"/>
      <c r="BT3996" s="41"/>
      <c r="BU3996" s="41"/>
      <c r="BV3996" s="41"/>
      <c r="BW3996" s="41"/>
      <c r="BX3996" s="41"/>
      <c r="BY3996" s="26"/>
      <c r="BZ3996" s="26"/>
      <c r="CA3996" s="26"/>
      <c r="CB3996" s="26"/>
      <c r="CC3996" s="26"/>
      <c r="CD3996" s="26"/>
      <c r="CE3996" s="26"/>
      <c r="CF3996" s="26"/>
      <c r="CG3996" s="26"/>
      <c r="CH3996" s="26"/>
      <c r="CI3996" s="26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</row>
    <row r="3997" spans="1:99" x14ac:dyDescent="0.15">
      <c r="A3997" s="1"/>
      <c r="B3997" s="1"/>
      <c r="AM3997" s="1"/>
      <c r="AW3997" s="1"/>
      <c r="AX3997" s="1"/>
      <c r="AY3997" s="24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20"/>
      <c r="BQ3997" s="41"/>
      <c r="BR3997" s="41"/>
      <c r="BS3997" s="41"/>
      <c r="BT3997" s="41"/>
      <c r="BU3997" s="41"/>
      <c r="BV3997" s="41"/>
      <c r="BW3997" s="41"/>
      <c r="BX3997" s="41"/>
      <c r="BY3997" s="26"/>
      <c r="BZ3997" s="26"/>
      <c r="CA3997" s="26"/>
      <c r="CB3997" s="26"/>
      <c r="CC3997" s="26"/>
      <c r="CD3997" s="26"/>
      <c r="CE3997" s="26"/>
      <c r="CF3997" s="26"/>
      <c r="CG3997" s="26"/>
      <c r="CH3997" s="26"/>
      <c r="CI3997" s="26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</row>
    <row r="3998" spans="1:99" x14ac:dyDescent="0.15">
      <c r="A3998" s="1"/>
      <c r="B3998" s="1"/>
      <c r="AM3998" s="1"/>
      <c r="AW3998" s="1"/>
      <c r="AX3998" s="1"/>
      <c r="AY3998" s="24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20"/>
      <c r="BQ3998" s="41"/>
      <c r="BR3998" s="41"/>
      <c r="BS3998" s="41"/>
      <c r="BT3998" s="41"/>
      <c r="BU3998" s="41"/>
      <c r="BV3998" s="41"/>
      <c r="BW3998" s="41"/>
      <c r="BX3998" s="41"/>
      <c r="BY3998" s="26"/>
      <c r="BZ3998" s="26"/>
      <c r="CA3998" s="26"/>
      <c r="CB3998" s="26"/>
      <c r="CC3998" s="26"/>
      <c r="CD3998" s="26"/>
      <c r="CE3998" s="26"/>
      <c r="CF3998" s="26"/>
      <c r="CG3998" s="26"/>
      <c r="CH3998" s="26"/>
      <c r="CI3998" s="26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</row>
    <row r="3999" spans="1:99" x14ac:dyDescent="0.15">
      <c r="A3999" s="1"/>
      <c r="B3999" s="1"/>
      <c r="AM3999" s="1"/>
      <c r="AW3999" s="1"/>
      <c r="AX3999" s="1"/>
      <c r="AY3999" s="24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20"/>
      <c r="BQ3999" s="41"/>
      <c r="BR3999" s="41"/>
      <c r="BS3999" s="41"/>
      <c r="BT3999" s="41"/>
      <c r="BU3999" s="41"/>
      <c r="BV3999" s="41"/>
      <c r="BW3999" s="41"/>
      <c r="BX3999" s="41"/>
      <c r="BY3999" s="26"/>
      <c r="BZ3999" s="26"/>
      <c r="CA3999" s="26"/>
      <c r="CB3999" s="26"/>
      <c r="CC3999" s="26"/>
      <c r="CD3999" s="26"/>
      <c r="CE3999" s="26"/>
      <c r="CF3999" s="26"/>
      <c r="CG3999" s="26"/>
      <c r="CH3999" s="26"/>
      <c r="CI3999" s="26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</row>
    <row r="4000" spans="1:99" x14ac:dyDescent="0.15">
      <c r="A4000" s="1"/>
      <c r="B4000" s="1"/>
      <c r="AM4000" s="1"/>
      <c r="AW4000" s="1"/>
      <c r="AX4000" s="1"/>
      <c r="AY4000" s="24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20"/>
      <c r="BQ4000" s="41"/>
      <c r="BR4000" s="41"/>
      <c r="BS4000" s="41"/>
      <c r="BT4000" s="41"/>
      <c r="BU4000" s="41"/>
      <c r="BV4000" s="41"/>
      <c r="BW4000" s="41"/>
      <c r="BX4000" s="41"/>
      <c r="BY4000" s="26"/>
      <c r="BZ4000" s="26"/>
      <c r="CA4000" s="26"/>
      <c r="CB4000" s="26"/>
      <c r="CC4000" s="26"/>
      <c r="CD4000" s="26"/>
      <c r="CE4000" s="26"/>
      <c r="CF4000" s="26"/>
      <c r="CG4000" s="26"/>
      <c r="CH4000" s="26"/>
      <c r="CI4000" s="26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</row>
    <row r="4001" spans="1:99" x14ac:dyDescent="0.15">
      <c r="A4001" s="1"/>
      <c r="B4001" s="1"/>
      <c r="AM4001" s="1"/>
      <c r="AW4001" s="1"/>
      <c r="AX4001" s="1"/>
      <c r="AY4001" s="24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20"/>
      <c r="BQ4001" s="41"/>
      <c r="BR4001" s="41"/>
      <c r="BS4001" s="41"/>
      <c r="BT4001" s="41"/>
      <c r="BU4001" s="41"/>
      <c r="BV4001" s="41"/>
      <c r="BW4001" s="41"/>
      <c r="BX4001" s="41"/>
      <c r="BY4001" s="26"/>
      <c r="BZ4001" s="26"/>
      <c r="CA4001" s="26"/>
      <c r="CB4001" s="26"/>
      <c r="CC4001" s="26"/>
      <c r="CD4001" s="26"/>
      <c r="CE4001" s="26"/>
      <c r="CF4001" s="26"/>
      <c r="CG4001" s="26"/>
      <c r="CH4001" s="26"/>
      <c r="CI4001" s="26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</row>
    <row r="4002" spans="1:99" x14ac:dyDescent="0.15">
      <c r="A4002" s="1"/>
      <c r="B4002" s="1"/>
      <c r="AM4002" s="1"/>
      <c r="AW4002" s="1"/>
      <c r="AX4002" s="1"/>
      <c r="AY4002" s="24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20"/>
      <c r="BQ4002" s="41"/>
      <c r="BR4002" s="41"/>
      <c r="BS4002" s="41"/>
      <c r="BT4002" s="41"/>
      <c r="BU4002" s="41"/>
      <c r="BV4002" s="41"/>
      <c r="BW4002" s="41"/>
      <c r="BX4002" s="41"/>
      <c r="BY4002" s="26"/>
      <c r="BZ4002" s="26"/>
      <c r="CA4002" s="26"/>
      <c r="CB4002" s="26"/>
      <c r="CC4002" s="26"/>
      <c r="CD4002" s="26"/>
      <c r="CE4002" s="26"/>
      <c r="CF4002" s="26"/>
      <c r="CG4002" s="26"/>
      <c r="CH4002" s="26"/>
      <c r="CI4002" s="26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</row>
    <row r="4003" spans="1:99" x14ac:dyDescent="0.15">
      <c r="A4003" s="1"/>
      <c r="B4003" s="1"/>
      <c r="AM4003" s="1"/>
      <c r="AW4003" s="1"/>
      <c r="AX4003" s="1"/>
      <c r="AY4003" s="24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20"/>
      <c r="BQ4003" s="41"/>
      <c r="BR4003" s="41"/>
      <c r="BS4003" s="41"/>
      <c r="BT4003" s="41"/>
      <c r="BU4003" s="41"/>
      <c r="BV4003" s="41"/>
      <c r="BW4003" s="41"/>
      <c r="BX4003" s="41"/>
      <c r="BY4003" s="26"/>
      <c r="BZ4003" s="26"/>
      <c r="CA4003" s="26"/>
      <c r="CB4003" s="26"/>
      <c r="CC4003" s="26"/>
      <c r="CD4003" s="26"/>
      <c r="CE4003" s="26"/>
      <c r="CF4003" s="26"/>
      <c r="CG4003" s="26"/>
      <c r="CH4003" s="26"/>
      <c r="CI4003" s="26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</row>
    <row r="4004" spans="1:99" x14ac:dyDescent="0.15">
      <c r="A4004" s="1"/>
      <c r="B4004" s="1"/>
      <c r="AM4004" s="1"/>
      <c r="AW4004" s="1"/>
      <c r="AX4004" s="1"/>
      <c r="AY4004" s="24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20"/>
      <c r="BQ4004" s="41"/>
      <c r="BR4004" s="41"/>
      <c r="BS4004" s="41"/>
      <c r="BT4004" s="41"/>
      <c r="BU4004" s="41"/>
      <c r="BV4004" s="41"/>
      <c r="BW4004" s="41"/>
      <c r="BX4004" s="41"/>
      <c r="BY4004" s="26"/>
      <c r="BZ4004" s="26"/>
      <c r="CA4004" s="26"/>
      <c r="CB4004" s="26"/>
      <c r="CC4004" s="26"/>
      <c r="CD4004" s="26"/>
      <c r="CE4004" s="26"/>
      <c r="CF4004" s="26"/>
      <c r="CG4004" s="26"/>
      <c r="CH4004" s="26"/>
      <c r="CI4004" s="26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</row>
    <row r="4005" spans="1:99" x14ac:dyDescent="0.15">
      <c r="A4005" s="1"/>
      <c r="B4005" s="1"/>
      <c r="AM4005" s="1"/>
      <c r="AW4005" s="1"/>
      <c r="AX4005" s="1"/>
      <c r="AY4005" s="24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20"/>
      <c r="BQ4005" s="41"/>
      <c r="BR4005" s="41"/>
      <c r="BS4005" s="41"/>
      <c r="BT4005" s="41"/>
      <c r="BU4005" s="41"/>
      <c r="BV4005" s="41"/>
      <c r="BW4005" s="41"/>
      <c r="BX4005" s="41"/>
      <c r="BY4005" s="26"/>
      <c r="BZ4005" s="26"/>
      <c r="CA4005" s="26"/>
      <c r="CB4005" s="26"/>
      <c r="CC4005" s="26"/>
      <c r="CD4005" s="26"/>
      <c r="CE4005" s="26"/>
      <c r="CF4005" s="26"/>
      <c r="CG4005" s="26"/>
      <c r="CH4005" s="26"/>
      <c r="CI4005" s="26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</row>
    <row r="4006" spans="1:99" x14ac:dyDescent="0.15">
      <c r="A4006" s="1"/>
      <c r="B4006" s="1"/>
      <c r="AM4006" s="1"/>
      <c r="AW4006" s="1"/>
      <c r="AX4006" s="1"/>
      <c r="AY4006" s="24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20"/>
      <c r="BQ4006" s="41"/>
      <c r="BR4006" s="41"/>
      <c r="BS4006" s="41"/>
      <c r="BT4006" s="41"/>
      <c r="BU4006" s="41"/>
      <c r="BV4006" s="41"/>
      <c r="BW4006" s="41"/>
      <c r="BX4006" s="41"/>
      <c r="BY4006" s="26"/>
      <c r="BZ4006" s="26"/>
      <c r="CA4006" s="26"/>
      <c r="CB4006" s="26"/>
      <c r="CC4006" s="26"/>
      <c r="CD4006" s="26"/>
      <c r="CE4006" s="26"/>
      <c r="CF4006" s="26"/>
      <c r="CG4006" s="26"/>
      <c r="CH4006" s="26"/>
      <c r="CI4006" s="26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</row>
    <row r="4007" spans="1:99" x14ac:dyDescent="0.15">
      <c r="A4007" s="1"/>
      <c r="B4007" s="1"/>
      <c r="AM4007" s="1"/>
      <c r="AW4007" s="1"/>
      <c r="AX4007" s="1"/>
      <c r="AY4007" s="24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20"/>
      <c r="BQ4007" s="41"/>
      <c r="BR4007" s="41"/>
      <c r="BS4007" s="41"/>
      <c r="BT4007" s="41"/>
      <c r="BU4007" s="41"/>
      <c r="BV4007" s="41"/>
      <c r="BW4007" s="41"/>
      <c r="BX4007" s="41"/>
      <c r="BY4007" s="26"/>
      <c r="BZ4007" s="26"/>
      <c r="CA4007" s="26"/>
      <c r="CB4007" s="26"/>
      <c r="CC4007" s="26"/>
      <c r="CD4007" s="26"/>
      <c r="CE4007" s="26"/>
      <c r="CF4007" s="26"/>
      <c r="CG4007" s="26"/>
      <c r="CH4007" s="26"/>
      <c r="CI4007" s="26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</row>
    <row r="4008" spans="1:99" x14ac:dyDescent="0.15">
      <c r="A4008" s="1"/>
      <c r="B4008" s="1"/>
      <c r="AM4008" s="1"/>
      <c r="AW4008" s="1"/>
      <c r="AX4008" s="1"/>
      <c r="AY4008" s="24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20"/>
      <c r="BQ4008" s="41"/>
      <c r="BR4008" s="41"/>
      <c r="BS4008" s="41"/>
      <c r="BT4008" s="41"/>
      <c r="BU4008" s="41"/>
      <c r="BV4008" s="41"/>
      <c r="BW4008" s="41"/>
      <c r="BX4008" s="41"/>
      <c r="BY4008" s="26"/>
      <c r="BZ4008" s="26"/>
      <c r="CA4008" s="26"/>
      <c r="CB4008" s="26"/>
      <c r="CC4008" s="26"/>
      <c r="CD4008" s="26"/>
      <c r="CE4008" s="26"/>
      <c r="CF4008" s="26"/>
      <c r="CG4008" s="26"/>
      <c r="CH4008" s="26"/>
      <c r="CI4008" s="26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</row>
    <row r="4009" spans="1:99" x14ac:dyDescent="0.15">
      <c r="A4009" s="1"/>
      <c r="B4009" s="1"/>
      <c r="AM4009" s="1"/>
      <c r="AW4009" s="1"/>
      <c r="AX4009" s="1"/>
      <c r="AY4009" s="24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20"/>
      <c r="BQ4009" s="41"/>
      <c r="BR4009" s="41"/>
      <c r="BS4009" s="41"/>
      <c r="BT4009" s="41"/>
      <c r="BU4009" s="41"/>
      <c r="BV4009" s="41"/>
      <c r="BW4009" s="41"/>
      <c r="BX4009" s="41"/>
      <c r="BY4009" s="26"/>
      <c r="BZ4009" s="26"/>
      <c r="CA4009" s="26"/>
      <c r="CB4009" s="26"/>
      <c r="CC4009" s="26"/>
      <c r="CD4009" s="26"/>
      <c r="CE4009" s="26"/>
      <c r="CF4009" s="26"/>
      <c r="CG4009" s="26"/>
      <c r="CH4009" s="26"/>
      <c r="CI4009" s="26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</row>
    <row r="4010" spans="1:99" x14ac:dyDescent="0.15">
      <c r="A4010" s="1"/>
      <c r="B4010" s="1"/>
      <c r="AM4010" s="1"/>
      <c r="AW4010" s="1"/>
      <c r="AX4010" s="1"/>
      <c r="AY4010" s="24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20"/>
      <c r="BQ4010" s="41"/>
      <c r="BR4010" s="41"/>
      <c r="BS4010" s="41"/>
      <c r="BT4010" s="41"/>
      <c r="BU4010" s="41"/>
      <c r="BV4010" s="41"/>
      <c r="BW4010" s="41"/>
      <c r="BX4010" s="41"/>
      <c r="BY4010" s="26"/>
      <c r="BZ4010" s="26"/>
      <c r="CA4010" s="26"/>
      <c r="CB4010" s="26"/>
      <c r="CC4010" s="26"/>
      <c r="CD4010" s="26"/>
      <c r="CE4010" s="26"/>
      <c r="CF4010" s="26"/>
      <c r="CG4010" s="26"/>
      <c r="CH4010" s="26"/>
      <c r="CI4010" s="26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</row>
    <row r="4011" spans="1:99" x14ac:dyDescent="0.15">
      <c r="A4011" s="1"/>
      <c r="B4011" s="1"/>
      <c r="AM4011" s="1"/>
      <c r="AW4011" s="1"/>
      <c r="AX4011" s="1"/>
      <c r="AY4011" s="24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20"/>
      <c r="BQ4011" s="41"/>
      <c r="BR4011" s="41"/>
      <c r="BS4011" s="41"/>
      <c r="BT4011" s="41"/>
      <c r="BU4011" s="41"/>
      <c r="BV4011" s="41"/>
      <c r="BW4011" s="41"/>
      <c r="BX4011" s="41"/>
      <c r="BY4011" s="26"/>
      <c r="BZ4011" s="26"/>
      <c r="CA4011" s="26"/>
      <c r="CB4011" s="26"/>
      <c r="CC4011" s="26"/>
      <c r="CD4011" s="26"/>
      <c r="CE4011" s="26"/>
      <c r="CF4011" s="26"/>
      <c r="CG4011" s="26"/>
      <c r="CH4011" s="26"/>
      <c r="CI4011" s="26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</row>
    <row r="4012" spans="1:99" x14ac:dyDescent="0.15">
      <c r="A4012" s="1"/>
      <c r="B4012" s="1"/>
      <c r="AM4012" s="1"/>
      <c r="AW4012" s="1"/>
      <c r="AX4012" s="1"/>
      <c r="AY4012" s="24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20"/>
      <c r="BQ4012" s="41"/>
      <c r="BR4012" s="41"/>
      <c r="BS4012" s="41"/>
      <c r="BT4012" s="41"/>
      <c r="BU4012" s="41"/>
      <c r="BV4012" s="41"/>
      <c r="BW4012" s="41"/>
      <c r="BX4012" s="41"/>
      <c r="BY4012" s="26"/>
      <c r="BZ4012" s="26"/>
      <c r="CA4012" s="26"/>
      <c r="CB4012" s="26"/>
      <c r="CC4012" s="26"/>
      <c r="CD4012" s="26"/>
      <c r="CE4012" s="26"/>
      <c r="CF4012" s="26"/>
      <c r="CG4012" s="26"/>
      <c r="CH4012" s="26"/>
      <c r="CI4012" s="26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</row>
    <row r="4013" spans="1:99" x14ac:dyDescent="0.15">
      <c r="A4013" s="1"/>
      <c r="B4013" s="1"/>
      <c r="AM4013" s="1"/>
      <c r="AW4013" s="1"/>
      <c r="AX4013" s="1"/>
      <c r="AY4013" s="24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20"/>
      <c r="BQ4013" s="41"/>
      <c r="BR4013" s="41"/>
      <c r="BS4013" s="41"/>
      <c r="BT4013" s="41"/>
      <c r="BU4013" s="41"/>
      <c r="BV4013" s="41"/>
      <c r="BW4013" s="41"/>
      <c r="BX4013" s="41"/>
      <c r="BY4013" s="26"/>
      <c r="BZ4013" s="26"/>
      <c r="CA4013" s="26"/>
      <c r="CB4013" s="26"/>
      <c r="CC4013" s="26"/>
      <c r="CD4013" s="26"/>
      <c r="CE4013" s="26"/>
      <c r="CF4013" s="26"/>
      <c r="CG4013" s="26"/>
      <c r="CH4013" s="26"/>
      <c r="CI4013" s="26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</row>
    <row r="4014" spans="1:99" x14ac:dyDescent="0.15">
      <c r="A4014" s="1"/>
      <c r="B4014" s="1"/>
      <c r="AM4014" s="1"/>
      <c r="AW4014" s="1"/>
      <c r="AX4014" s="1"/>
      <c r="AY4014" s="24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20"/>
      <c r="BQ4014" s="41"/>
      <c r="BR4014" s="41"/>
      <c r="BS4014" s="41"/>
      <c r="BT4014" s="41"/>
      <c r="BU4014" s="41"/>
      <c r="BV4014" s="41"/>
      <c r="BW4014" s="41"/>
      <c r="BX4014" s="41"/>
      <c r="BY4014" s="26"/>
      <c r="BZ4014" s="26"/>
      <c r="CA4014" s="26"/>
      <c r="CB4014" s="26"/>
      <c r="CC4014" s="26"/>
      <c r="CD4014" s="26"/>
      <c r="CE4014" s="26"/>
      <c r="CF4014" s="26"/>
      <c r="CG4014" s="26"/>
      <c r="CH4014" s="26"/>
      <c r="CI4014" s="26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</row>
    <row r="4015" spans="1:99" x14ac:dyDescent="0.15">
      <c r="A4015" s="1"/>
      <c r="B4015" s="1"/>
      <c r="AM4015" s="1"/>
      <c r="AW4015" s="1"/>
      <c r="AX4015" s="1"/>
      <c r="AY4015" s="24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20"/>
      <c r="BQ4015" s="41"/>
      <c r="BR4015" s="41"/>
      <c r="BS4015" s="41"/>
      <c r="BT4015" s="41"/>
      <c r="BU4015" s="41"/>
      <c r="BV4015" s="41"/>
      <c r="BW4015" s="41"/>
      <c r="BX4015" s="41"/>
      <c r="BY4015" s="26"/>
      <c r="BZ4015" s="26"/>
      <c r="CA4015" s="26"/>
      <c r="CB4015" s="26"/>
      <c r="CC4015" s="26"/>
      <c r="CD4015" s="26"/>
      <c r="CE4015" s="26"/>
      <c r="CF4015" s="26"/>
      <c r="CG4015" s="26"/>
      <c r="CH4015" s="26"/>
      <c r="CI4015" s="26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</row>
    <row r="4016" spans="1:99" x14ac:dyDescent="0.15">
      <c r="A4016" s="1"/>
      <c r="B4016" s="1"/>
      <c r="AM4016" s="1"/>
      <c r="AW4016" s="1"/>
      <c r="AX4016" s="1"/>
      <c r="AY4016" s="24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20"/>
      <c r="BQ4016" s="41"/>
      <c r="BR4016" s="41"/>
      <c r="BS4016" s="41"/>
      <c r="BT4016" s="41"/>
      <c r="BU4016" s="41"/>
      <c r="BV4016" s="41"/>
      <c r="BW4016" s="41"/>
      <c r="BX4016" s="41"/>
      <c r="BY4016" s="26"/>
      <c r="BZ4016" s="26"/>
      <c r="CA4016" s="26"/>
      <c r="CB4016" s="26"/>
      <c r="CC4016" s="26"/>
      <c r="CD4016" s="26"/>
      <c r="CE4016" s="26"/>
      <c r="CF4016" s="26"/>
      <c r="CG4016" s="26"/>
      <c r="CH4016" s="26"/>
      <c r="CI4016" s="26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</row>
    <row r="4017" spans="1:99" x14ac:dyDescent="0.15">
      <c r="A4017" s="1"/>
      <c r="B4017" s="1"/>
      <c r="AM4017" s="1"/>
      <c r="AW4017" s="1"/>
      <c r="AX4017" s="1"/>
      <c r="AY4017" s="24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20"/>
      <c r="BQ4017" s="41"/>
      <c r="BR4017" s="41"/>
      <c r="BS4017" s="41"/>
      <c r="BT4017" s="41"/>
      <c r="BU4017" s="41"/>
      <c r="BV4017" s="41"/>
      <c r="BW4017" s="41"/>
      <c r="BX4017" s="41"/>
      <c r="BY4017" s="26"/>
      <c r="BZ4017" s="26"/>
      <c r="CA4017" s="26"/>
      <c r="CB4017" s="26"/>
      <c r="CC4017" s="26"/>
      <c r="CD4017" s="26"/>
      <c r="CE4017" s="26"/>
      <c r="CF4017" s="26"/>
      <c r="CG4017" s="26"/>
      <c r="CH4017" s="26"/>
      <c r="CI4017" s="26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</row>
    <row r="4018" spans="1:99" x14ac:dyDescent="0.15">
      <c r="A4018" s="1"/>
      <c r="B4018" s="1"/>
      <c r="AM4018" s="1"/>
      <c r="AW4018" s="1"/>
      <c r="AX4018" s="1"/>
      <c r="AY4018" s="24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20"/>
      <c r="BQ4018" s="41"/>
      <c r="BR4018" s="41"/>
      <c r="BS4018" s="41"/>
      <c r="BT4018" s="41"/>
      <c r="BU4018" s="41"/>
      <c r="BV4018" s="41"/>
      <c r="BW4018" s="41"/>
      <c r="BX4018" s="41"/>
      <c r="BY4018" s="26"/>
      <c r="BZ4018" s="26"/>
      <c r="CA4018" s="26"/>
      <c r="CB4018" s="26"/>
      <c r="CC4018" s="26"/>
      <c r="CD4018" s="26"/>
      <c r="CE4018" s="26"/>
      <c r="CF4018" s="26"/>
      <c r="CG4018" s="26"/>
      <c r="CH4018" s="26"/>
      <c r="CI4018" s="26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</row>
    <row r="4019" spans="1:99" x14ac:dyDescent="0.15">
      <c r="A4019" s="1"/>
      <c r="B4019" s="1"/>
      <c r="AM4019" s="1"/>
      <c r="AW4019" s="1"/>
      <c r="AX4019" s="1"/>
      <c r="AY4019" s="24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20"/>
      <c r="BQ4019" s="41"/>
      <c r="BR4019" s="41"/>
      <c r="BS4019" s="41"/>
      <c r="BT4019" s="41"/>
      <c r="BU4019" s="41"/>
      <c r="BV4019" s="41"/>
      <c r="BW4019" s="41"/>
      <c r="BX4019" s="41"/>
      <c r="BY4019" s="26"/>
      <c r="BZ4019" s="26"/>
      <c r="CA4019" s="26"/>
      <c r="CB4019" s="26"/>
      <c r="CC4019" s="26"/>
      <c r="CD4019" s="26"/>
      <c r="CE4019" s="26"/>
      <c r="CF4019" s="26"/>
      <c r="CG4019" s="26"/>
      <c r="CH4019" s="26"/>
      <c r="CI4019" s="26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</row>
    <row r="4020" spans="1:99" x14ac:dyDescent="0.15">
      <c r="A4020" s="1"/>
      <c r="B4020" s="1"/>
      <c r="AM4020" s="1"/>
      <c r="AW4020" s="1"/>
      <c r="AX4020" s="1"/>
      <c r="AY4020" s="24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20"/>
      <c r="BQ4020" s="41"/>
      <c r="BR4020" s="41"/>
      <c r="BS4020" s="41"/>
      <c r="BT4020" s="41"/>
      <c r="BU4020" s="41"/>
      <c r="BV4020" s="41"/>
      <c r="BW4020" s="41"/>
      <c r="BX4020" s="41"/>
      <c r="BY4020" s="26"/>
      <c r="BZ4020" s="26"/>
      <c r="CA4020" s="26"/>
      <c r="CB4020" s="26"/>
      <c r="CC4020" s="26"/>
      <c r="CD4020" s="26"/>
      <c r="CE4020" s="26"/>
      <c r="CF4020" s="26"/>
      <c r="CG4020" s="26"/>
      <c r="CH4020" s="26"/>
      <c r="CI4020" s="26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</row>
    <row r="4021" spans="1:99" x14ac:dyDescent="0.15">
      <c r="A4021" s="1"/>
      <c r="B4021" s="1"/>
      <c r="AM4021" s="1"/>
      <c r="AW4021" s="1"/>
      <c r="AX4021" s="1"/>
      <c r="AY4021" s="24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20"/>
      <c r="BQ4021" s="41"/>
      <c r="BR4021" s="41"/>
      <c r="BS4021" s="41"/>
      <c r="BT4021" s="41"/>
      <c r="BU4021" s="41"/>
      <c r="BV4021" s="41"/>
      <c r="BW4021" s="41"/>
      <c r="BX4021" s="41"/>
      <c r="BY4021" s="26"/>
      <c r="BZ4021" s="26"/>
      <c r="CA4021" s="26"/>
      <c r="CB4021" s="26"/>
      <c r="CC4021" s="26"/>
      <c r="CD4021" s="26"/>
      <c r="CE4021" s="26"/>
      <c r="CF4021" s="26"/>
      <c r="CG4021" s="26"/>
      <c r="CH4021" s="26"/>
      <c r="CI4021" s="26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</row>
    <row r="4022" spans="1:99" x14ac:dyDescent="0.15">
      <c r="A4022" s="1"/>
      <c r="B4022" s="1"/>
      <c r="AM4022" s="1"/>
      <c r="AW4022" s="1"/>
      <c r="AX4022" s="1"/>
      <c r="AY4022" s="24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20"/>
      <c r="BQ4022" s="41"/>
      <c r="BR4022" s="41"/>
      <c r="BS4022" s="41"/>
      <c r="BT4022" s="41"/>
      <c r="BU4022" s="41"/>
      <c r="BV4022" s="41"/>
      <c r="BW4022" s="41"/>
      <c r="BX4022" s="41"/>
      <c r="BY4022" s="26"/>
      <c r="BZ4022" s="26"/>
      <c r="CA4022" s="26"/>
      <c r="CB4022" s="26"/>
      <c r="CC4022" s="26"/>
      <c r="CD4022" s="26"/>
      <c r="CE4022" s="26"/>
      <c r="CF4022" s="26"/>
      <c r="CG4022" s="26"/>
      <c r="CH4022" s="26"/>
      <c r="CI4022" s="26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</row>
    <row r="4023" spans="1:99" x14ac:dyDescent="0.15">
      <c r="A4023" s="1"/>
      <c r="B4023" s="1"/>
      <c r="AM4023" s="1"/>
      <c r="AW4023" s="1"/>
      <c r="AX4023" s="1"/>
      <c r="AY4023" s="24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20"/>
      <c r="BQ4023" s="41"/>
      <c r="BR4023" s="41"/>
      <c r="BS4023" s="41"/>
      <c r="BT4023" s="41"/>
      <c r="BU4023" s="41"/>
      <c r="BV4023" s="41"/>
      <c r="BW4023" s="41"/>
      <c r="BX4023" s="41"/>
      <c r="BY4023" s="26"/>
      <c r="BZ4023" s="26"/>
      <c r="CA4023" s="26"/>
      <c r="CB4023" s="26"/>
      <c r="CC4023" s="26"/>
      <c r="CD4023" s="26"/>
      <c r="CE4023" s="26"/>
      <c r="CF4023" s="26"/>
      <c r="CG4023" s="26"/>
      <c r="CH4023" s="26"/>
      <c r="CI4023" s="26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</row>
    <row r="4024" spans="1:99" x14ac:dyDescent="0.15">
      <c r="A4024" s="1"/>
      <c r="B4024" s="1"/>
      <c r="AM4024" s="1"/>
      <c r="AW4024" s="1"/>
      <c r="AX4024" s="1"/>
      <c r="AY4024" s="24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20"/>
      <c r="BQ4024" s="41"/>
      <c r="BR4024" s="41"/>
      <c r="BS4024" s="41"/>
      <c r="BT4024" s="41"/>
      <c r="BU4024" s="41"/>
      <c r="BV4024" s="41"/>
      <c r="BW4024" s="41"/>
      <c r="BX4024" s="41"/>
      <c r="BY4024" s="26"/>
      <c r="BZ4024" s="26"/>
      <c r="CA4024" s="26"/>
      <c r="CB4024" s="26"/>
      <c r="CC4024" s="26"/>
      <c r="CD4024" s="26"/>
      <c r="CE4024" s="26"/>
      <c r="CF4024" s="26"/>
      <c r="CG4024" s="26"/>
      <c r="CH4024" s="26"/>
      <c r="CI4024" s="26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</row>
    <row r="4025" spans="1:99" x14ac:dyDescent="0.15">
      <c r="A4025" s="1"/>
      <c r="B4025" s="1"/>
      <c r="AM4025" s="1"/>
      <c r="AW4025" s="1"/>
      <c r="AX4025" s="1"/>
      <c r="AY4025" s="24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20"/>
      <c r="BQ4025" s="41"/>
      <c r="BR4025" s="41"/>
      <c r="BS4025" s="41"/>
      <c r="BT4025" s="41"/>
      <c r="BU4025" s="41"/>
      <c r="BV4025" s="41"/>
      <c r="BW4025" s="41"/>
      <c r="BX4025" s="41"/>
      <c r="BY4025" s="26"/>
      <c r="BZ4025" s="26"/>
      <c r="CA4025" s="26"/>
      <c r="CB4025" s="26"/>
      <c r="CC4025" s="26"/>
      <c r="CD4025" s="26"/>
      <c r="CE4025" s="26"/>
      <c r="CF4025" s="26"/>
      <c r="CG4025" s="26"/>
      <c r="CH4025" s="26"/>
      <c r="CI4025" s="26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</row>
    <row r="4026" spans="1:99" x14ac:dyDescent="0.15">
      <c r="A4026" s="1"/>
      <c r="B4026" s="1"/>
      <c r="AM4026" s="1"/>
      <c r="AW4026" s="1"/>
      <c r="AX4026" s="1"/>
      <c r="AY4026" s="24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20"/>
      <c r="BQ4026" s="41"/>
      <c r="BR4026" s="41"/>
      <c r="BS4026" s="41"/>
      <c r="BT4026" s="41"/>
      <c r="BU4026" s="41"/>
      <c r="BV4026" s="41"/>
      <c r="BW4026" s="41"/>
      <c r="BX4026" s="41"/>
      <c r="BY4026" s="26"/>
      <c r="BZ4026" s="26"/>
      <c r="CA4026" s="26"/>
      <c r="CB4026" s="26"/>
      <c r="CC4026" s="26"/>
      <c r="CD4026" s="26"/>
      <c r="CE4026" s="26"/>
      <c r="CF4026" s="26"/>
      <c r="CG4026" s="26"/>
      <c r="CH4026" s="26"/>
      <c r="CI4026" s="26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</row>
    <row r="4027" spans="1:99" x14ac:dyDescent="0.15">
      <c r="A4027" s="1"/>
      <c r="B4027" s="1"/>
      <c r="AM4027" s="1"/>
      <c r="AW4027" s="1"/>
      <c r="AX4027" s="1"/>
      <c r="AY4027" s="24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20"/>
      <c r="BQ4027" s="41"/>
      <c r="BR4027" s="41"/>
      <c r="BS4027" s="41"/>
      <c r="BT4027" s="41"/>
      <c r="BU4027" s="41"/>
      <c r="BV4027" s="41"/>
      <c r="BW4027" s="41"/>
      <c r="BX4027" s="41"/>
      <c r="BY4027" s="26"/>
      <c r="BZ4027" s="26"/>
      <c r="CA4027" s="26"/>
      <c r="CB4027" s="26"/>
      <c r="CC4027" s="26"/>
      <c r="CD4027" s="26"/>
      <c r="CE4027" s="26"/>
      <c r="CF4027" s="26"/>
      <c r="CG4027" s="26"/>
      <c r="CH4027" s="26"/>
      <c r="CI4027" s="26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</row>
    <row r="4028" spans="1:99" x14ac:dyDescent="0.15">
      <c r="A4028" s="1"/>
      <c r="B4028" s="1"/>
      <c r="AM4028" s="1"/>
      <c r="AW4028" s="1"/>
      <c r="AX4028" s="1"/>
      <c r="AY4028" s="24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20"/>
      <c r="BQ4028" s="41"/>
      <c r="BR4028" s="41"/>
      <c r="BS4028" s="41"/>
      <c r="BT4028" s="41"/>
      <c r="BU4028" s="41"/>
      <c r="BV4028" s="41"/>
      <c r="BW4028" s="41"/>
      <c r="BX4028" s="41"/>
      <c r="BY4028" s="26"/>
      <c r="BZ4028" s="26"/>
      <c r="CA4028" s="26"/>
      <c r="CB4028" s="26"/>
      <c r="CC4028" s="26"/>
      <c r="CD4028" s="26"/>
      <c r="CE4028" s="26"/>
      <c r="CF4028" s="26"/>
      <c r="CG4028" s="26"/>
      <c r="CH4028" s="26"/>
      <c r="CI4028" s="26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</row>
    <row r="4029" spans="1:99" x14ac:dyDescent="0.15">
      <c r="A4029" s="1"/>
      <c r="B4029" s="1"/>
      <c r="AM4029" s="1"/>
      <c r="AW4029" s="1"/>
      <c r="AX4029" s="1"/>
      <c r="AY4029" s="24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20"/>
      <c r="BQ4029" s="41"/>
      <c r="BR4029" s="41"/>
      <c r="BS4029" s="41"/>
      <c r="BT4029" s="41"/>
      <c r="BU4029" s="41"/>
      <c r="BV4029" s="41"/>
      <c r="BW4029" s="41"/>
      <c r="BX4029" s="41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</row>
    <row r="4030" spans="1:99" x14ac:dyDescent="0.15">
      <c r="A4030" s="1"/>
      <c r="B4030" s="1"/>
      <c r="AM4030" s="1"/>
      <c r="AW4030" s="1"/>
      <c r="AX4030" s="1"/>
      <c r="AY4030" s="24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20"/>
      <c r="BQ4030" s="41"/>
      <c r="BR4030" s="41"/>
      <c r="BS4030" s="41"/>
      <c r="BT4030" s="41"/>
      <c r="BU4030" s="41"/>
      <c r="BV4030" s="41"/>
      <c r="BW4030" s="41"/>
      <c r="BX4030" s="41"/>
      <c r="BY4030" s="26"/>
      <c r="BZ4030" s="26"/>
      <c r="CA4030" s="26"/>
      <c r="CB4030" s="26"/>
      <c r="CC4030" s="26"/>
      <c r="CD4030" s="26"/>
      <c r="CE4030" s="26"/>
      <c r="CF4030" s="26"/>
      <c r="CG4030" s="26"/>
      <c r="CH4030" s="26"/>
      <c r="CI4030" s="26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</row>
    <row r="4031" spans="1:99" x14ac:dyDescent="0.15">
      <c r="A4031" s="1"/>
      <c r="B4031" s="1"/>
      <c r="AM4031" s="1"/>
      <c r="AW4031" s="1"/>
      <c r="AX4031" s="1"/>
      <c r="AY4031" s="24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20"/>
      <c r="BQ4031" s="41"/>
      <c r="BR4031" s="41"/>
      <c r="BS4031" s="41"/>
      <c r="BT4031" s="41"/>
      <c r="BU4031" s="41"/>
      <c r="BV4031" s="41"/>
      <c r="BW4031" s="41"/>
      <c r="BX4031" s="41"/>
      <c r="BY4031" s="26"/>
      <c r="BZ4031" s="26"/>
      <c r="CA4031" s="26"/>
      <c r="CB4031" s="26"/>
      <c r="CC4031" s="26"/>
      <c r="CD4031" s="26"/>
      <c r="CE4031" s="26"/>
      <c r="CF4031" s="26"/>
      <c r="CG4031" s="26"/>
      <c r="CH4031" s="26"/>
      <c r="CI4031" s="26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</row>
    <row r="4032" spans="1:99" x14ac:dyDescent="0.15">
      <c r="A4032" s="1"/>
      <c r="B4032" s="1"/>
      <c r="AM4032" s="1"/>
      <c r="AW4032" s="1"/>
      <c r="AX4032" s="1"/>
      <c r="AY4032" s="24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20"/>
      <c r="BQ4032" s="41"/>
      <c r="BR4032" s="41"/>
      <c r="BS4032" s="41"/>
      <c r="BT4032" s="41"/>
      <c r="BU4032" s="41"/>
      <c r="BV4032" s="41"/>
      <c r="BW4032" s="41"/>
      <c r="BX4032" s="41"/>
      <c r="BY4032" s="26"/>
      <c r="BZ4032" s="26"/>
      <c r="CA4032" s="26"/>
      <c r="CB4032" s="26"/>
      <c r="CC4032" s="26"/>
      <c r="CD4032" s="26"/>
      <c r="CE4032" s="26"/>
      <c r="CF4032" s="26"/>
      <c r="CG4032" s="26"/>
      <c r="CH4032" s="26"/>
      <c r="CI4032" s="26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</row>
    <row r="4033" spans="1:99" x14ac:dyDescent="0.15">
      <c r="A4033" s="1"/>
      <c r="B4033" s="1"/>
      <c r="AM4033" s="1"/>
      <c r="AW4033" s="1"/>
      <c r="AX4033" s="1"/>
      <c r="AY4033" s="24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20"/>
      <c r="BQ4033" s="41"/>
      <c r="BR4033" s="41"/>
      <c r="BS4033" s="41"/>
      <c r="BT4033" s="41"/>
      <c r="BU4033" s="41"/>
      <c r="BV4033" s="41"/>
      <c r="BW4033" s="41"/>
      <c r="BX4033" s="41"/>
      <c r="BY4033" s="26"/>
      <c r="BZ4033" s="26"/>
      <c r="CA4033" s="26"/>
      <c r="CB4033" s="26"/>
      <c r="CC4033" s="26"/>
      <c r="CD4033" s="26"/>
      <c r="CE4033" s="26"/>
      <c r="CF4033" s="26"/>
      <c r="CG4033" s="26"/>
      <c r="CH4033" s="26"/>
      <c r="CI4033" s="26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</row>
    <row r="4034" spans="1:99" x14ac:dyDescent="0.15">
      <c r="A4034" s="1"/>
      <c r="B4034" s="1"/>
      <c r="AM4034" s="1"/>
      <c r="AW4034" s="1"/>
      <c r="AX4034" s="1"/>
      <c r="AY4034" s="24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20"/>
      <c r="BQ4034" s="41"/>
      <c r="BR4034" s="41"/>
      <c r="BS4034" s="41"/>
      <c r="BT4034" s="41"/>
      <c r="BU4034" s="41"/>
      <c r="BV4034" s="41"/>
      <c r="BW4034" s="41"/>
      <c r="BX4034" s="41"/>
      <c r="BY4034" s="26"/>
      <c r="BZ4034" s="26"/>
      <c r="CA4034" s="26"/>
      <c r="CB4034" s="26"/>
      <c r="CC4034" s="26"/>
      <c r="CD4034" s="26"/>
      <c r="CE4034" s="26"/>
      <c r="CF4034" s="26"/>
      <c r="CG4034" s="26"/>
      <c r="CH4034" s="26"/>
      <c r="CI4034" s="26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</row>
    <row r="4035" spans="1:99" x14ac:dyDescent="0.15">
      <c r="A4035" s="1"/>
      <c r="B4035" s="1"/>
      <c r="AM4035" s="1"/>
      <c r="AW4035" s="1"/>
      <c r="AX4035" s="1"/>
      <c r="AY4035" s="24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20"/>
      <c r="BQ4035" s="41"/>
      <c r="BR4035" s="41"/>
      <c r="BS4035" s="41"/>
      <c r="BT4035" s="41"/>
      <c r="BU4035" s="41"/>
      <c r="BV4035" s="41"/>
      <c r="BW4035" s="41"/>
      <c r="BX4035" s="41"/>
      <c r="BY4035" s="26"/>
      <c r="BZ4035" s="26"/>
      <c r="CA4035" s="26"/>
      <c r="CB4035" s="26"/>
      <c r="CC4035" s="26"/>
      <c r="CD4035" s="26"/>
      <c r="CE4035" s="26"/>
      <c r="CF4035" s="26"/>
      <c r="CG4035" s="26"/>
      <c r="CH4035" s="26"/>
      <c r="CI4035" s="26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</row>
    <row r="4036" spans="1:99" x14ac:dyDescent="0.15">
      <c r="A4036" s="1"/>
      <c r="B4036" s="1"/>
      <c r="AM4036" s="1"/>
      <c r="AW4036" s="1"/>
      <c r="AX4036" s="1"/>
      <c r="AY4036" s="24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20"/>
      <c r="BQ4036" s="41"/>
      <c r="BR4036" s="41"/>
      <c r="BS4036" s="41"/>
      <c r="BT4036" s="41"/>
      <c r="BU4036" s="41"/>
      <c r="BV4036" s="41"/>
      <c r="BW4036" s="41"/>
      <c r="BX4036" s="41"/>
      <c r="BY4036" s="26"/>
      <c r="BZ4036" s="26"/>
      <c r="CA4036" s="26"/>
      <c r="CB4036" s="26"/>
      <c r="CC4036" s="26"/>
      <c r="CD4036" s="26"/>
      <c r="CE4036" s="26"/>
      <c r="CF4036" s="26"/>
      <c r="CG4036" s="26"/>
      <c r="CH4036" s="26"/>
      <c r="CI4036" s="26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</row>
    <row r="4037" spans="1:99" x14ac:dyDescent="0.15">
      <c r="A4037" s="1"/>
      <c r="B4037" s="1"/>
      <c r="AM4037" s="1"/>
      <c r="AW4037" s="1"/>
      <c r="AX4037" s="1"/>
      <c r="AY4037" s="24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20"/>
      <c r="BQ4037" s="41"/>
      <c r="BR4037" s="41"/>
      <c r="BS4037" s="41"/>
      <c r="BT4037" s="41"/>
      <c r="BU4037" s="41"/>
      <c r="BV4037" s="41"/>
      <c r="BW4037" s="41"/>
      <c r="BX4037" s="41"/>
      <c r="BY4037" s="26"/>
      <c r="BZ4037" s="26"/>
      <c r="CA4037" s="26"/>
      <c r="CB4037" s="26"/>
      <c r="CC4037" s="26"/>
      <c r="CD4037" s="26"/>
      <c r="CE4037" s="26"/>
      <c r="CF4037" s="26"/>
      <c r="CG4037" s="26"/>
      <c r="CH4037" s="26"/>
      <c r="CI4037" s="26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</row>
    <row r="4038" spans="1:99" x14ac:dyDescent="0.15">
      <c r="A4038" s="1"/>
      <c r="B4038" s="1"/>
      <c r="AM4038" s="1"/>
      <c r="AW4038" s="1"/>
      <c r="AX4038" s="1"/>
      <c r="AY4038" s="24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20"/>
      <c r="BQ4038" s="41"/>
      <c r="BR4038" s="41"/>
      <c r="BS4038" s="41"/>
      <c r="BT4038" s="41"/>
      <c r="BU4038" s="41"/>
      <c r="BV4038" s="41"/>
      <c r="BW4038" s="41"/>
      <c r="BX4038" s="41"/>
      <c r="BY4038" s="26"/>
      <c r="BZ4038" s="26"/>
      <c r="CA4038" s="26"/>
      <c r="CB4038" s="26"/>
      <c r="CC4038" s="26"/>
      <c r="CD4038" s="26"/>
      <c r="CE4038" s="26"/>
      <c r="CF4038" s="26"/>
      <c r="CG4038" s="26"/>
      <c r="CH4038" s="26"/>
      <c r="CI4038" s="26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</row>
    <row r="4039" spans="1:99" x14ac:dyDescent="0.15">
      <c r="A4039" s="1"/>
      <c r="B4039" s="1"/>
      <c r="AM4039" s="1"/>
      <c r="AW4039" s="1"/>
      <c r="AX4039" s="1"/>
      <c r="AY4039" s="24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20"/>
      <c r="BQ4039" s="41"/>
      <c r="BR4039" s="41"/>
      <c r="BS4039" s="41"/>
      <c r="BT4039" s="41"/>
      <c r="BU4039" s="41"/>
      <c r="BV4039" s="41"/>
      <c r="BW4039" s="41"/>
      <c r="BX4039" s="41"/>
      <c r="BY4039" s="26"/>
      <c r="BZ4039" s="26"/>
      <c r="CA4039" s="26"/>
      <c r="CB4039" s="26"/>
      <c r="CC4039" s="26"/>
      <c r="CD4039" s="26"/>
      <c r="CE4039" s="26"/>
      <c r="CF4039" s="26"/>
      <c r="CG4039" s="26"/>
      <c r="CH4039" s="26"/>
      <c r="CI4039" s="26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</row>
    <row r="4040" spans="1:99" x14ac:dyDescent="0.15">
      <c r="A4040" s="1"/>
      <c r="B4040" s="1"/>
      <c r="AM4040" s="1"/>
      <c r="AW4040" s="1"/>
      <c r="AX4040" s="1"/>
      <c r="AY4040" s="24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20"/>
      <c r="BQ4040" s="41"/>
      <c r="BR4040" s="41"/>
      <c r="BS4040" s="41"/>
      <c r="BT4040" s="41"/>
      <c r="BU4040" s="41"/>
      <c r="BV4040" s="41"/>
      <c r="BW4040" s="41"/>
      <c r="BX4040" s="41"/>
      <c r="BY4040" s="26"/>
      <c r="BZ4040" s="26"/>
      <c r="CA4040" s="26"/>
      <c r="CB4040" s="26"/>
      <c r="CC4040" s="26"/>
      <c r="CD4040" s="26"/>
      <c r="CE4040" s="26"/>
      <c r="CF4040" s="26"/>
      <c r="CG4040" s="26"/>
      <c r="CH4040" s="26"/>
      <c r="CI4040" s="26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</row>
    <row r="4041" spans="1:99" x14ac:dyDescent="0.15">
      <c r="A4041" s="1"/>
      <c r="B4041" s="1"/>
      <c r="AM4041" s="1"/>
      <c r="AW4041" s="1"/>
      <c r="AX4041" s="1"/>
      <c r="AY4041" s="24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20"/>
      <c r="BQ4041" s="41"/>
      <c r="BR4041" s="41"/>
      <c r="BS4041" s="41"/>
      <c r="BT4041" s="41"/>
      <c r="BU4041" s="41"/>
      <c r="BV4041" s="41"/>
      <c r="BW4041" s="41"/>
      <c r="BX4041" s="41"/>
      <c r="BY4041" s="26"/>
      <c r="BZ4041" s="26"/>
      <c r="CA4041" s="26"/>
      <c r="CB4041" s="26"/>
      <c r="CC4041" s="26"/>
      <c r="CD4041" s="26"/>
      <c r="CE4041" s="26"/>
      <c r="CF4041" s="26"/>
      <c r="CG4041" s="26"/>
      <c r="CH4041" s="26"/>
      <c r="CI4041" s="26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</row>
    <row r="4042" spans="1:99" x14ac:dyDescent="0.15">
      <c r="A4042" s="1"/>
      <c r="B4042" s="1"/>
      <c r="AM4042" s="1"/>
      <c r="AW4042" s="1"/>
      <c r="AX4042" s="1"/>
      <c r="AY4042" s="24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20"/>
      <c r="BQ4042" s="41"/>
      <c r="BR4042" s="41"/>
      <c r="BS4042" s="41"/>
      <c r="BT4042" s="41"/>
      <c r="BU4042" s="41"/>
      <c r="BV4042" s="41"/>
      <c r="BW4042" s="41"/>
      <c r="BX4042" s="41"/>
      <c r="BY4042" s="26"/>
      <c r="BZ4042" s="26"/>
      <c r="CA4042" s="26"/>
      <c r="CB4042" s="26"/>
      <c r="CC4042" s="26"/>
      <c r="CD4042" s="26"/>
      <c r="CE4042" s="26"/>
      <c r="CF4042" s="26"/>
      <c r="CG4042" s="26"/>
      <c r="CH4042" s="26"/>
      <c r="CI4042" s="26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</row>
    <row r="4043" spans="1:99" x14ac:dyDescent="0.15">
      <c r="A4043" s="1"/>
      <c r="B4043" s="1"/>
      <c r="AM4043" s="1"/>
      <c r="AW4043" s="1"/>
      <c r="AX4043" s="1"/>
      <c r="AY4043" s="24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20"/>
      <c r="BQ4043" s="41"/>
      <c r="BR4043" s="41"/>
      <c r="BS4043" s="41"/>
      <c r="BT4043" s="41"/>
      <c r="BU4043" s="41"/>
      <c r="BV4043" s="41"/>
      <c r="BW4043" s="41"/>
      <c r="BX4043" s="41"/>
      <c r="BY4043" s="26"/>
      <c r="BZ4043" s="26"/>
      <c r="CA4043" s="26"/>
      <c r="CB4043" s="26"/>
      <c r="CC4043" s="26"/>
      <c r="CD4043" s="26"/>
      <c r="CE4043" s="26"/>
      <c r="CF4043" s="26"/>
      <c r="CG4043" s="26"/>
      <c r="CH4043" s="26"/>
      <c r="CI4043" s="26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</row>
    <row r="4044" spans="1:99" x14ac:dyDescent="0.15">
      <c r="A4044" s="1"/>
      <c r="B4044" s="1"/>
      <c r="AM4044" s="1"/>
      <c r="AW4044" s="1"/>
      <c r="AX4044" s="1"/>
      <c r="AY4044" s="24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20"/>
      <c r="BQ4044" s="41"/>
      <c r="BR4044" s="41"/>
      <c r="BS4044" s="41"/>
      <c r="BT4044" s="41"/>
      <c r="BU4044" s="41"/>
      <c r="BV4044" s="41"/>
      <c r="BW4044" s="41"/>
      <c r="BX4044" s="41"/>
      <c r="BY4044" s="26"/>
      <c r="BZ4044" s="26"/>
      <c r="CA4044" s="26"/>
      <c r="CB4044" s="26"/>
      <c r="CC4044" s="26"/>
      <c r="CD4044" s="26"/>
      <c r="CE4044" s="26"/>
      <c r="CF4044" s="26"/>
      <c r="CG4044" s="26"/>
      <c r="CH4044" s="26"/>
      <c r="CI4044" s="26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</row>
    <row r="4045" spans="1:99" x14ac:dyDescent="0.15">
      <c r="A4045" s="1"/>
      <c r="B4045" s="1"/>
      <c r="AM4045" s="1"/>
      <c r="AW4045" s="1"/>
      <c r="AX4045" s="1"/>
      <c r="AY4045" s="24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20"/>
      <c r="BQ4045" s="41"/>
      <c r="BR4045" s="41"/>
      <c r="BS4045" s="41"/>
      <c r="BT4045" s="41"/>
      <c r="BU4045" s="41"/>
      <c r="BV4045" s="41"/>
      <c r="BW4045" s="41"/>
      <c r="BX4045" s="41"/>
      <c r="BY4045" s="26"/>
      <c r="BZ4045" s="26"/>
      <c r="CA4045" s="26"/>
      <c r="CB4045" s="26"/>
      <c r="CC4045" s="26"/>
      <c r="CD4045" s="26"/>
      <c r="CE4045" s="26"/>
      <c r="CF4045" s="26"/>
      <c r="CG4045" s="26"/>
      <c r="CH4045" s="26"/>
      <c r="CI4045" s="26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</row>
    <row r="4046" spans="1:99" x14ac:dyDescent="0.15">
      <c r="A4046" s="1"/>
      <c r="B4046" s="1"/>
      <c r="AM4046" s="1"/>
      <c r="AW4046" s="1"/>
      <c r="AX4046" s="1"/>
      <c r="AY4046" s="24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20"/>
      <c r="BQ4046" s="41"/>
      <c r="BR4046" s="41"/>
      <c r="BS4046" s="41"/>
      <c r="BT4046" s="41"/>
      <c r="BU4046" s="41"/>
      <c r="BV4046" s="41"/>
      <c r="BW4046" s="41"/>
      <c r="BX4046" s="41"/>
      <c r="BY4046" s="26"/>
      <c r="BZ4046" s="26"/>
      <c r="CA4046" s="26"/>
      <c r="CB4046" s="26"/>
      <c r="CC4046" s="26"/>
      <c r="CD4046" s="26"/>
      <c r="CE4046" s="26"/>
      <c r="CF4046" s="26"/>
      <c r="CG4046" s="26"/>
      <c r="CH4046" s="26"/>
      <c r="CI4046" s="26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</row>
    <row r="4047" spans="1:99" x14ac:dyDescent="0.15">
      <c r="A4047" s="1"/>
      <c r="B4047" s="1"/>
      <c r="AM4047" s="1"/>
      <c r="AW4047" s="1"/>
      <c r="AX4047" s="1"/>
      <c r="AY4047" s="24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20"/>
      <c r="BQ4047" s="41"/>
      <c r="BR4047" s="41"/>
      <c r="BS4047" s="41"/>
      <c r="BT4047" s="41"/>
      <c r="BU4047" s="41"/>
      <c r="BV4047" s="41"/>
      <c r="BW4047" s="41"/>
      <c r="BX4047" s="41"/>
      <c r="BY4047" s="26"/>
      <c r="BZ4047" s="26"/>
      <c r="CA4047" s="26"/>
      <c r="CB4047" s="26"/>
      <c r="CC4047" s="26"/>
      <c r="CD4047" s="26"/>
      <c r="CE4047" s="26"/>
      <c r="CF4047" s="26"/>
      <c r="CG4047" s="26"/>
      <c r="CH4047" s="26"/>
      <c r="CI4047" s="26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</row>
    <row r="4048" spans="1:99" x14ac:dyDescent="0.15">
      <c r="A4048" s="1"/>
      <c r="B4048" s="1"/>
      <c r="AM4048" s="1"/>
      <c r="AW4048" s="1"/>
      <c r="AX4048" s="1"/>
      <c r="AY4048" s="24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20"/>
      <c r="BQ4048" s="41"/>
      <c r="BR4048" s="41"/>
      <c r="BS4048" s="41"/>
      <c r="BT4048" s="41"/>
      <c r="BU4048" s="41"/>
      <c r="BV4048" s="41"/>
      <c r="BW4048" s="41"/>
      <c r="BX4048" s="41"/>
      <c r="BY4048" s="26"/>
      <c r="BZ4048" s="26"/>
      <c r="CA4048" s="26"/>
      <c r="CB4048" s="26"/>
      <c r="CC4048" s="26"/>
      <c r="CD4048" s="26"/>
      <c r="CE4048" s="26"/>
      <c r="CF4048" s="26"/>
      <c r="CG4048" s="26"/>
      <c r="CH4048" s="26"/>
      <c r="CI4048" s="26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</row>
    <row r="4049" spans="1:99" x14ac:dyDescent="0.15">
      <c r="A4049" s="1"/>
      <c r="B4049" s="1"/>
      <c r="AM4049" s="1"/>
      <c r="AW4049" s="1"/>
      <c r="AX4049" s="1"/>
      <c r="AY4049" s="24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20"/>
      <c r="BQ4049" s="41"/>
      <c r="BR4049" s="41"/>
      <c r="BS4049" s="41"/>
      <c r="BT4049" s="41"/>
      <c r="BU4049" s="41"/>
      <c r="BV4049" s="41"/>
      <c r="BW4049" s="41"/>
      <c r="BX4049" s="41"/>
      <c r="BY4049" s="26"/>
      <c r="BZ4049" s="26"/>
      <c r="CA4049" s="26"/>
      <c r="CB4049" s="26"/>
      <c r="CC4049" s="26"/>
      <c r="CD4049" s="26"/>
      <c r="CE4049" s="26"/>
      <c r="CF4049" s="26"/>
      <c r="CG4049" s="26"/>
      <c r="CH4049" s="26"/>
      <c r="CI4049" s="26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</row>
    <row r="4050" spans="1:99" x14ac:dyDescent="0.15">
      <c r="A4050" s="1"/>
      <c r="B4050" s="1"/>
      <c r="AM4050" s="1"/>
      <c r="AW4050" s="1"/>
      <c r="AX4050" s="1"/>
      <c r="AY4050" s="24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20"/>
      <c r="BQ4050" s="41"/>
      <c r="BR4050" s="41"/>
      <c r="BS4050" s="41"/>
      <c r="BT4050" s="41"/>
      <c r="BU4050" s="41"/>
      <c r="BV4050" s="41"/>
      <c r="BW4050" s="41"/>
      <c r="BX4050" s="41"/>
      <c r="BY4050" s="26"/>
      <c r="BZ4050" s="26"/>
      <c r="CA4050" s="26"/>
      <c r="CB4050" s="26"/>
      <c r="CC4050" s="26"/>
      <c r="CD4050" s="26"/>
      <c r="CE4050" s="26"/>
      <c r="CF4050" s="26"/>
      <c r="CG4050" s="26"/>
      <c r="CH4050" s="26"/>
      <c r="CI4050" s="26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</row>
    <row r="4051" spans="1:99" x14ac:dyDescent="0.15">
      <c r="A4051" s="1"/>
      <c r="B4051" s="1"/>
      <c r="AM4051" s="1"/>
      <c r="AW4051" s="1"/>
      <c r="AX4051" s="1"/>
      <c r="AY4051" s="24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20"/>
      <c r="BQ4051" s="41"/>
      <c r="BR4051" s="41"/>
      <c r="BS4051" s="41"/>
      <c r="BT4051" s="41"/>
      <c r="BU4051" s="41"/>
      <c r="BV4051" s="41"/>
      <c r="BW4051" s="41"/>
      <c r="BX4051" s="41"/>
      <c r="BY4051" s="26"/>
      <c r="BZ4051" s="26"/>
      <c r="CA4051" s="26"/>
      <c r="CB4051" s="26"/>
      <c r="CC4051" s="26"/>
      <c r="CD4051" s="26"/>
      <c r="CE4051" s="26"/>
      <c r="CF4051" s="26"/>
      <c r="CG4051" s="26"/>
      <c r="CH4051" s="26"/>
      <c r="CI4051" s="26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</row>
    <row r="4052" spans="1:99" x14ac:dyDescent="0.15">
      <c r="A4052" s="1"/>
      <c r="B4052" s="1"/>
      <c r="AM4052" s="1"/>
      <c r="AW4052" s="1"/>
      <c r="AX4052" s="1"/>
      <c r="AY4052" s="24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20"/>
      <c r="BQ4052" s="41"/>
      <c r="BR4052" s="41"/>
      <c r="BS4052" s="41"/>
      <c r="BT4052" s="41"/>
      <c r="BU4052" s="41"/>
      <c r="BV4052" s="41"/>
      <c r="BW4052" s="41"/>
      <c r="BX4052" s="41"/>
      <c r="BY4052" s="26"/>
      <c r="BZ4052" s="26"/>
      <c r="CA4052" s="26"/>
      <c r="CB4052" s="26"/>
      <c r="CC4052" s="26"/>
      <c r="CD4052" s="26"/>
      <c r="CE4052" s="26"/>
      <c r="CF4052" s="26"/>
      <c r="CG4052" s="26"/>
      <c r="CH4052" s="26"/>
      <c r="CI4052" s="26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</row>
    <row r="4053" spans="1:99" x14ac:dyDescent="0.15">
      <c r="A4053" s="1"/>
      <c r="B4053" s="1"/>
      <c r="AM4053" s="1"/>
      <c r="AW4053" s="1"/>
      <c r="AX4053" s="1"/>
      <c r="AY4053" s="24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20"/>
      <c r="BQ4053" s="41"/>
      <c r="BR4053" s="41"/>
      <c r="BS4053" s="41"/>
      <c r="BT4053" s="41"/>
      <c r="BU4053" s="41"/>
      <c r="BV4053" s="41"/>
      <c r="BW4053" s="41"/>
      <c r="BX4053" s="41"/>
      <c r="BY4053" s="26"/>
      <c r="BZ4053" s="26"/>
      <c r="CA4053" s="26"/>
      <c r="CB4053" s="26"/>
      <c r="CC4053" s="26"/>
      <c r="CD4053" s="26"/>
      <c r="CE4053" s="26"/>
      <c r="CF4053" s="26"/>
      <c r="CG4053" s="26"/>
      <c r="CH4053" s="26"/>
      <c r="CI4053" s="26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</row>
    <row r="4054" spans="1:99" x14ac:dyDescent="0.15">
      <c r="A4054" s="1"/>
      <c r="B4054" s="1"/>
      <c r="AM4054" s="1"/>
      <c r="AW4054" s="1"/>
      <c r="AX4054" s="1"/>
      <c r="AY4054" s="24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20"/>
      <c r="BQ4054" s="41"/>
      <c r="BR4054" s="41"/>
      <c r="BS4054" s="41"/>
      <c r="BT4054" s="41"/>
      <c r="BU4054" s="41"/>
      <c r="BV4054" s="41"/>
      <c r="BW4054" s="41"/>
      <c r="BX4054" s="41"/>
      <c r="BY4054" s="26"/>
      <c r="BZ4054" s="26"/>
      <c r="CA4054" s="26"/>
      <c r="CB4054" s="26"/>
      <c r="CC4054" s="26"/>
      <c r="CD4054" s="26"/>
      <c r="CE4054" s="26"/>
      <c r="CF4054" s="26"/>
      <c r="CG4054" s="26"/>
      <c r="CH4054" s="26"/>
      <c r="CI4054" s="26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</row>
    <row r="4055" spans="1:99" x14ac:dyDescent="0.15">
      <c r="A4055" s="1"/>
      <c r="B4055" s="1"/>
      <c r="AM4055" s="1"/>
      <c r="AW4055" s="1"/>
      <c r="AX4055" s="1"/>
      <c r="AY4055" s="24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20"/>
      <c r="BQ4055" s="41"/>
      <c r="BR4055" s="41"/>
      <c r="BS4055" s="41"/>
      <c r="BT4055" s="41"/>
      <c r="BU4055" s="41"/>
      <c r="BV4055" s="41"/>
      <c r="BW4055" s="41"/>
      <c r="BX4055" s="41"/>
      <c r="BY4055" s="26"/>
      <c r="BZ4055" s="26"/>
      <c r="CA4055" s="26"/>
      <c r="CB4055" s="26"/>
      <c r="CC4055" s="26"/>
      <c r="CD4055" s="26"/>
      <c r="CE4055" s="26"/>
      <c r="CF4055" s="26"/>
      <c r="CG4055" s="26"/>
      <c r="CH4055" s="26"/>
      <c r="CI4055" s="26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</row>
    <row r="4056" spans="1:99" x14ac:dyDescent="0.15">
      <c r="A4056" s="1"/>
      <c r="B4056" s="1"/>
      <c r="AM4056" s="1"/>
      <c r="AW4056" s="1"/>
      <c r="AX4056" s="1"/>
      <c r="AY4056" s="24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20"/>
      <c r="BQ4056" s="41"/>
      <c r="BR4056" s="41"/>
      <c r="BS4056" s="41"/>
      <c r="BT4056" s="41"/>
      <c r="BU4056" s="41"/>
      <c r="BV4056" s="41"/>
      <c r="BW4056" s="41"/>
      <c r="BX4056" s="41"/>
      <c r="BY4056" s="26"/>
      <c r="BZ4056" s="26"/>
      <c r="CA4056" s="26"/>
      <c r="CB4056" s="26"/>
      <c r="CC4056" s="26"/>
      <c r="CD4056" s="26"/>
      <c r="CE4056" s="26"/>
      <c r="CF4056" s="26"/>
      <c r="CG4056" s="26"/>
      <c r="CH4056" s="26"/>
      <c r="CI4056" s="26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</row>
    <row r="4057" spans="1:99" x14ac:dyDescent="0.15">
      <c r="A4057" s="1"/>
      <c r="B4057" s="1"/>
      <c r="AM4057" s="1"/>
      <c r="AW4057" s="1"/>
      <c r="AX4057" s="1"/>
      <c r="AY4057" s="24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20"/>
      <c r="BQ4057" s="41"/>
      <c r="BR4057" s="41"/>
      <c r="BS4057" s="41"/>
      <c r="BT4057" s="41"/>
      <c r="BU4057" s="41"/>
      <c r="BV4057" s="41"/>
      <c r="BW4057" s="41"/>
      <c r="BX4057" s="41"/>
      <c r="BY4057" s="26"/>
      <c r="BZ4057" s="26"/>
      <c r="CA4057" s="26"/>
      <c r="CB4057" s="26"/>
      <c r="CC4057" s="26"/>
      <c r="CD4057" s="26"/>
      <c r="CE4057" s="26"/>
      <c r="CF4057" s="26"/>
      <c r="CG4057" s="26"/>
      <c r="CH4057" s="26"/>
      <c r="CI4057" s="26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</row>
    <row r="4058" spans="1:99" x14ac:dyDescent="0.15">
      <c r="A4058" s="1"/>
      <c r="B4058" s="1"/>
      <c r="AM4058" s="1"/>
      <c r="AW4058" s="1"/>
      <c r="AX4058" s="1"/>
      <c r="AY4058" s="24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20"/>
      <c r="BQ4058" s="41"/>
      <c r="BR4058" s="41"/>
      <c r="BS4058" s="41"/>
      <c r="BT4058" s="41"/>
      <c r="BU4058" s="41"/>
      <c r="BV4058" s="41"/>
      <c r="BW4058" s="41"/>
      <c r="BX4058" s="41"/>
      <c r="BY4058" s="26"/>
      <c r="BZ4058" s="26"/>
      <c r="CA4058" s="26"/>
      <c r="CB4058" s="26"/>
      <c r="CC4058" s="26"/>
      <c r="CD4058" s="26"/>
      <c r="CE4058" s="26"/>
      <c r="CF4058" s="26"/>
      <c r="CG4058" s="26"/>
      <c r="CH4058" s="26"/>
      <c r="CI4058" s="26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</row>
    <row r="4059" spans="1:99" x14ac:dyDescent="0.15">
      <c r="A4059" s="1"/>
      <c r="B4059" s="1"/>
      <c r="AM4059" s="1"/>
      <c r="AW4059" s="1"/>
      <c r="AX4059" s="1"/>
      <c r="AY4059" s="24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20"/>
      <c r="BQ4059" s="41"/>
      <c r="BR4059" s="41"/>
      <c r="BS4059" s="41"/>
      <c r="BT4059" s="41"/>
      <c r="BU4059" s="41"/>
      <c r="BV4059" s="41"/>
      <c r="BW4059" s="41"/>
      <c r="BX4059" s="41"/>
      <c r="BY4059" s="26"/>
      <c r="BZ4059" s="26"/>
      <c r="CA4059" s="26"/>
      <c r="CB4059" s="26"/>
      <c r="CC4059" s="26"/>
      <c r="CD4059" s="26"/>
      <c r="CE4059" s="26"/>
      <c r="CF4059" s="26"/>
      <c r="CG4059" s="26"/>
      <c r="CH4059" s="26"/>
      <c r="CI4059" s="26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</row>
    <row r="4060" spans="1:99" x14ac:dyDescent="0.15">
      <c r="A4060" s="1"/>
      <c r="B4060" s="1"/>
      <c r="AM4060" s="1"/>
      <c r="AW4060" s="1"/>
      <c r="AX4060" s="1"/>
      <c r="AY4060" s="24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20"/>
      <c r="BQ4060" s="41"/>
      <c r="BR4060" s="41"/>
      <c r="BS4060" s="41"/>
      <c r="BT4060" s="41"/>
      <c r="BU4060" s="41"/>
      <c r="BV4060" s="41"/>
      <c r="BW4060" s="41"/>
      <c r="BX4060" s="41"/>
      <c r="BY4060" s="26"/>
      <c r="BZ4060" s="26"/>
      <c r="CA4060" s="26"/>
      <c r="CB4060" s="26"/>
      <c r="CC4060" s="26"/>
      <c r="CD4060" s="26"/>
      <c r="CE4060" s="26"/>
      <c r="CF4060" s="26"/>
      <c r="CG4060" s="26"/>
      <c r="CH4060" s="26"/>
      <c r="CI4060" s="26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</row>
    <row r="4061" spans="1:99" x14ac:dyDescent="0.15">
      <c r="A4061" s="1"/>
      <c r="B4061" s="1"/>
      <c r="AM4061" s="1"/>
      <c r="AW4061" s="1"/>
      <c r="AX4061" s="1"/>
      <c r="AY4061" s="24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20"/>
      <c r="BQ4061" s="41"/>
      <c r="BR4061" s="41"/>
      <c r="BS4061" s="41"/>
      <c r="BT4061" s="41"/>
      <c r="BU4061" s="41"/>
      <c r="BV4061" s="41"/>
      <c r="BW4061" s="41"/>
      <c r="BX4061" s="41"/>
      <c r="BY4061" s="26"/>
      <c r="BZ4061" s="26"/>
      <c r="CA4061" s="26"/>
      <c r="CB4061" s="26"/>
      <c r="CC4061" s="26"/>
      <c r="CD4061" s="26"/>
      <c r="CE4061" s="26"/>
      <c r="CF4061" s="26"/>
      <c r="CG4061" s="26"/>
      <c r="CH4061" s="26"/>
      <c r="CI4061" s="26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</row>
    <row r="4062" spans="1:99" x14ac:dyDescent="0.15">
      <c r="A4062" s="1"/>
      <c r="B4062" s="1"/>
      <c r="AM4062" s="1"/>
      <c r="AW4062" s="1"/>
      <c r="AX4062" s="1"/>
      <c r="AY4062" s="24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20"/>
      <c r="BQ4062" s="41"/>
      <c r="BR4062" s="41"/>
      <c r="BS4062" s="41"/>
      <c r="BT4062" s="41"/>
      <c r="BU4062" s="41"/>
      <c r="BV4062" s="41"/>
      <c r="BW4062" s="41"/>
      <c r="BX4062" s="41"/>
      <c r="BY4062" s="26"/>
      <c r="BZ4062" s="26"/>
      <c r="CA4062" s="26"/>
      <c r="CB4062" s="26"/>
      <c r="CC4062" s="26"/>
      <c r="CD4062" s="26"/>
      <c r="CE4062" s="26"/>
      <c r="CF4062" s="26"/>
      <c r="CG4062" s="26"/>
      <c r="CH4062" s="26"/>
      <c r="CI4062" s="26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</row>
    <row r="4063" spans="1:99" x14ac:dyDescent="0.15">
      <c r="A4063" s="1"/>
      <c r="B4063" s="1"/>
      <c r="AM4063" s="1"/>
      <c r="AW4063" s="1"/>
      <c r="AX4063" s="1"/>
      <c r="AY4063" s="24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20"/>
      <c r="BQ4063" s="41"/>
      <c r="BR4063" s="41"/>
      <c r="BS4063" s="41"/>
      <c r="BT4063" s="41"/>
      <c r="BU4063" s="41"/>
      <c r="BV4063" s="41"/>
      <c r="BW4063" s="41"/>
      <c r="BX4063" s="41"/>
      <c r="BY4063" s="26"/>
      <c r="BZ4063" s="26"/>
      <c r="CA4063" s="26"/>
      <c r="CB4063" s="26"/>
      <c r="CC4063" s="26"/>
      <c r="CD4063" s="26"/>
      <c r="CE4063" s="26"/>
      <c r="CF4063" s="26"/>
      <c r="CG4063" s="26"/>
      <c r="CH4063" s="26"/>
      <c r="CI4063" s="26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</row>
    <row r="4064" spans="1:99" x14ac:dyDescent="0.15">
      <c r="A4064" s="1"/>
      <c r="B4064" s="1"/>
      <c r="AM4064" s="1"/>
      <c r="AW4064" s="1"/>
      <c r="AX4064" s="1"/>
      <c r="AY4064" s="24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20"/>
      <c r="BQ4064" s="41"/>
      <c r="BR4064" s="41"/>
      <c r="BS4064" s="41"/>
      <c r="BT4064" s="41"/>
      <c r="BU4064" s="41"/>
      <c r="BV4064" s="41"/>
      <c r="BW4064" s="41"/>
      <c r="BX4064" s="41"/>
      <c r="BY4064" s="26"/>
      <c r="BZ4064" s="26"/>
      <c r="CA4064" s="26"/>
      <c r="CB4064" s="26"/>
      <c r="CC4064" s="26"/>
      <c r="CD4064" s="26"/>
      <c r="CE4064" s="26"/>
      <c r="CF4064" s="26"/>
      <c r="CG4064" s="26"/>
      <c r="CH4064" s="26"/>
      <c r="CI4064" s="26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</row>
    <row r="4065" spans="1:99" x14ac:dyDescent="0.15">
      <c r="A4065" s="1"/>
      <c r="B4065" s="1"/>
      <c r="AM4065" s="1"/>
      <c r="AW4065" s="1"/>
      <c r="AX4065" s="1"/>
      <c r="AY4065" s="24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20"/>
      <c r="BQ4065" s="41"/>
      <c r="BR4065" s="41"/>
      <c r="BS4065" s="41"/>
      <c r="BT4065" s="41"/>
      <c r="BU4065" s="41"/>
      <c r="BV4065" s="41"/>
      <c r="BW4065" s="41"/>
      <c r="BX4065" s="41"/>
      <c r="BY4065" s="26"/>
      <c r="BZ4065" s="26"/>
      <c r="CA4065" s="26"/>
      <c r="CB4065" s="26"/>
      <c r="CC4065" s="26"/>
      <c r="CD4065" s="26"/>
      <c r="CE4065" s="26"/>
      <c r="CF4065" s="26"/>
      <c r="CG4065" s="26"/>
      <c r="CH4065" s="26"/>
      <c r="CI4065" s="26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</row>
    <row r="4066" spans="1:99" x14ac:dyDescent="0.15">
      <c r="A4066" s="1"/>
      <c r="B4066" s="1"/>
      <c r="AM4066" s="1"/>
      <c r="AW4066" s="1"/>
      <c r="AX4066" s="1"/>
      <c r="AY4066" s="24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20"/>
      <c r="BQ4066" s="41"/>
      <c r="BR4066" s="41"/>
      <c r="BS4066" s="41"/>
      <c r="BT4066" s="41"/>
      <c r="BU4066" s="41"/>
      <c r="BV4066" s="41"/>
      <c r="BW4066" s="41"/>
      <c r="BX4066" s="41"/>
      <c r="BY4066" s="26"/>
      <c r="BZ4066" s="26"/>
      <c r="CA4066" s="26"/>
      <c r="CB4066" s="26"/>
      <c r="CC4066" s="26"/>
      <c r="CD4066" s="26"/>
      <c r="CE4066" s="26"/>
      <c r="CF4066" s="26"/>
      <c r="CG4066" s="26"/>
      <c r="CH4066" s="26"/>
      <c r="CI4066" s="26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</row>
    <row r="4067" spans="1:99" x14ac:dyDescent="0.15">
      <c r="A4067" s="1"/>
      <c r="B4067" s="1"/>
      <c r="AM4067" s="1"/>
      <c r="AW4067" s="1"/>
      <c r="AX4067" s="1"/>
      <c r="AY4067" s="24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20"/>
      <c r="BQ4067" s="41"/>
      <c r="BR4067" s="41"/>
      <c r="BS4067" s="41"/>
      <c r="BT4067" s="41"/>
      <c r="BU4067" s="41"/>
      <c r="BV4067" s="41"/>
      <c r="BW4067" s="41"/>
      <c r="BX4067" s="41"/>
      <c r="BY4067" s="26"/>
      <c r="BZ4067" s="26"/>
      <c r="CA4067" s="26"/>
      <c r="CB4067" s="26"/>
      <c r="CC4067" s="26"/>
      <c r="CD4067" s="26"/>
      <c r="CE4067" s="26"/>
      <c r="CF4067" s="26"/>
      <c r="CG4067" s="26"/>
      <c r="CH4067" s="26"/>
      <c r="CI4067" s="26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</row>
    <row r="4068" spans="1:99" x14ac:dyDescent="0.15">
      <c r="A4068" s="1"/>
      <c r="B4068" s="1"/>
      <c r="AM4068" s="1"/>
      <c r="AW4068" s="1"/>
      <c r="AX4068" s="1"/>
      <c r="AY4068" s="24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20"/>
      <c r="BQ4068" s="41"/>
      <c r="BR4068" s="41"/>
      <c r="BS4068" s="41"/>
      <c r="BT4068" s="41"/>
      <c r="BU4068" s="41"/>
      <c r="BV4068" s="41"/>
      <c r="BW4068" s="41"/>
      <c r="BX4068" s="41"/>
      <c r="BY4068" s="26"/>
      <c r="BZ4068" s="26"/>
      <c r="CA4068" s="26"/>
      <c r="CB4068" s="26"/>
      <c r="CC4068" s="26"/>
      <c r="CD4068" s="26"/>
      <c r="CE4068" s="26"/>
      <c r="CF4068" s="26"/>
      <c r="CG4068" s="26"/>
      <c r="CH4068" s="26"/>
      <c r="CI4068" s="26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</row>
    <row r="4069" spans="1:99" x14ac:dyDescent="0.15">
      <c r="A4069" s="1"/>
      <c r="B4069" s="1"/>
      <c r="AM4069" s="1"/>
      <c r="AW4069" s="1"/>
      <c r="AX4069" s="1"/>
      <c r="AY4069" s="24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20"/>
      <c r="BQ4069" s="41"/>
      <c r="BR4069" s="41"/>
      <c r="BS4069" s="41"/>
      <c r="BT4069" s="41"/>
      <c r="BU4069" s="41"/>
      <c r="BV4069" s="41"/>
      <c r="BW4069" s="41"/>
      <c r="BX4069" s="41"/>
      <c r="BY4069" s="26"/>
      <c r="BZ4069" s="26"/>
      <c r="CA4069" s="26"/>
      <c r="CB4069" s="26"/>
      <c r="CC4069" s="26"/>
      <c r="CD4069" s="26"/>
      <c r="CE4069" s="26"/>
      <c r="CF4069" s="26"/>
      <c r="CG4069" s="26"/>
      <c r="CH4069" s="26"/>
      <c r="CI4069" s="26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</row>
    <row r="4070" spans="1:99" x14ac:dyDescent="0.15">
      <c r="A4070" s="1"/>
      <c r="B4070" s="1"/>
      <c r="AM4070" s="1"/>
      <c r="AW4070" s="1"/>
      <c r="AX4070" s="1"/>
      <c r="AY4070" s="24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20"/>
      <c r="BQ4070" s="41"/>
      <c r="BR4070" s="41"/>
      <c r="BS4070" s="41"/>
      <c r="BT4070" s="41"/>
      <c r="BU4070" s="41"/>
      <c r="BV4070" s="41"/>
      <c r="BW4070" s="41"/>
      <c r="BX4070" s="41"/>
      <c r="BY4070" s="26"/>
      <c r="BZ4070" s="26"/>
      <c r="CA4070" s="26"/>
      <c r="CB4070" s="26"/>
      <c r="CC4070" s="26"/>
      <c r="CD4070" s="26"/>
      <c r="CE4070" s="26"/>
      <c r="CF4070" s="26"/>
      <c r="CG4070" s="26"/>
      <c r="CH4070" s="26"/>
      <c r="CI4070" s="26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</row>
    <row r="4071" spans="1:99" x14ac:dyDescent="0.15">
      <c r="A4071" s="1"/>
      <c r="B4071" s="1"/>
      <c r="AM4071" s="1"/>
      <c r="AW4071" s="1"/>
      <c r="AX4071" s="1"/>
      <c r="AY4071" s="24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20"/>
      <c r="BQ4071" s="41"/>
      <c r="BR4071" s="41"/>
      <c r="BS4071" s="41"/>
      <c r="BT4071" s="41"/>
      <c r="BU4071" s="41"/>
      <c r="BV4071" s="41"/>
      <c r="BW4071" s="41"/>
      <c r="BX4071" s="41"/>
      <c r="BY4071" s="26"/>
      <c r="BZ4071" s="26"/>
      <c r="CA4071" s="26"/>
      <c r="CB4071" s="26"/>
      <c r="CC4071" s="26"/>
      <c r="CD4071" s="26"/>
      <c r="CE4071" s="26"/>
      <c r="CF4071" s="26"/>
      <c r="CG4071" s="26"/>
      <c r="CH4071" s="26"/>
      <c r="CI4071" s="26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</row>
    <row r="4072" spans="1:99" x14ac:dyDescent="0.15">
      <c r="A4072" s="1"/>
      <c r="B4072" s="1"/>
      <c r="AM4072" s="1"/>
      <c r="AW4072" s="1"/>
      <c r="AX4072" s="1"/>
      <c r="AY4072" s="24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20"/>
      <c r="BQ4072" s="41"/>
      <c r="BR4072" s="41"/>
      <c r="BS4072" s="41"/>
      <c r="BT4072" s="41"/>
      <c r="BU4072" s="41"/>
      <c r="BV4072" s="41"/>
      <c r="BW4072" s="41"/>
      <c r="BX4072" s="41"/>
      <c r="BY4072" s="26"/>
      <c r="BZ4072" s="26"/>
      <c r="CA4072" s="26"/>
      <c r="CB4072" s="26"/>
      <c r="CC4072" s="26"/>
      <c r="CD4072" s="26"/>
      <c r="CE4072" s="26"/>
      <c r="CF4072" s="26"/>
      <c r="CG4072" s="26"/>
      <c r="CH4072" s="26"/>
      <c r="CI4072" s="26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</row>
    <row r="4073" spans="1:99" x14ac:dyDescent="0.15">
      <c r="A4073" s="1"/>
      <c r="B4073" s="1"/>
      <c r="AM4073" s="1"/>
      <c r="AW4073" s="1"/>
      <c r="AX4073" s="1"/>
      <c r="AY4073" s="24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20"/>
      <c r="BQ4073" s="41"/>
      <c r="BR4073" s="41"/>
      <c r="BS4073" s="41"/>
      <c r="BT4073" s="41"/>
      <c r="BU4073" s="41"/>
      <c r="BV4073" s="41"/>
      <c r="BW4073" s="41"/>
      <c r="BX4073" s="41"/>
      <c r="BY4073" s="26"/>
      <c r="BZ4073" s="26"/>
      <c r="CA4073" s="26"/>
      <c r="CB4073" s="26"/>
      <c r="CC4073" s="26"/>
      <c r="CD4073" s="26"/>
      <c r="CE4073" s="26"/>
      <c r="CF4073" s="26"/>
      <c r="CG4073" s="26"/>
      <c r="CH4073" s="26"/>
      <c r="CI4073" s="26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</row>
    <row r="4074" spans="1:99" x14ac:dyDescent="0.15">
      <c r="A4074" s="1"/>
      <c r="B4074" s="1"/>
      <c r="AM4074" s="1"/>
      <c r="AW4074" s="1"/>
      <c r="AX4074" s="1"/>
      <c r="AY4074" s="24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20"/>
      <c r="BQ4074" s="41"/>
      <c r="BR4074" s="41"/>
      <c r="BS4074" s="41"/>
      <c r="BT4074" s="41"/>
      <c r="BU4074" s="41"/>
      <c r="BV4074" s="41"/>
      <c r="BW4074" s="41"/>
      <c r="BX4074" s="41"/>
      <c r="BY4074" s="26"/>
      <c r="BZ4074" s="26"/>
      <c r="CA4074" s="26"/>
      <c r="CB4074" s="26"/>
      <c r="CC4074" s="26"/>
      <c r="CD4074" s="26"/>
      <c r="CE4074" s="26"/>
      <c r="CF4074" s="26"/>
      <c r="CG4074" s="26"/>
      <c r="CH4074" s="26"/>
      <c r="CI4074" s="26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</row>
    <row r="4075" spans="1:99" x14ac:dyDescent="0.15">
      <c r="A4075" s="1"/>
      <c r="B4075" s="1"/>
      <c r="AM4075" s="1"/>
      <c r="AW4075" s="1"/>
      <c r="AX4075" s="1"/>
      <c r="AY4075" s="24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20"/>
      <c r="BQ4075" s="41"/>
      <c r="BR4075" s="41"/>
      <c r="BS4075" s="41"/>
      <c r="BT4075" s="41"/>
      <c r="BU4075" s="41"/>
      <c r="BV4075" s="41"/>
      <c r="BW4075" s="41"/>
      <c r="BX4075" s="41"/>
      <c r="BY4075" s="26"/>
      <c r="BZ4075" s="26"/>
      <c r="CA4075" s="26"/>
      <c r="CB4075" s="26"/>
      <c r="CC4075" s="26"/>
      <c r="CD4075" s="26"/>
      <c r="CE4075" s="26"/>
      <c r="CF4075" s="26"/>
      <c r="CG4075" s="26"/>
      <c r="CH4075" s="26"/>
      <c r="CI4075" s="26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</row>
    <row r="4076" spans="1:99" x14ac:dyDescent="0.15">
      <c r="A4076" s="1"/>
      <c r="B4076" s="1"/>
      <c r="AM4076" s="1"/>
      <c r="AW4076" s="1"/>
      <c r="AX4076" s="1"/>
      <c r="AY4076" s="24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20"/>
      <c r="BQ4076" s="41"/>
      <c r="BR4076" s="41"/>
      <c r="BS4076" s="41"/>
      <c r="BT4076" s="41"/>
      <c r="BU4076" s="41"/>
      <c r="BV4076" s="41"/>
      <c r="BW4076" s="41"/>
      <c r="BX4076" s="41"/>
      <c r="BY4076" s="26"/>
      <c r="BZ4076" s="26"/>
      <c r="CA4076" s="26"/>
      <c r="CB4076" s="26"/>
      <c r="CC4076" s="26"/>
      <c r="CD4076" s="26"/>
      <c r="CE4076" s="26"/>
      <c r="CF4076" s="26"/>
      <c r="CG4076" s="26"/>
      <c r="CH4076" s="26"/>
      <c r="CI4076" s="26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</row>
    <row r="4077" spans="1:99" x14ac:dyDescent="0.15">
      <c r="A4077" s="1"/>
      <c r="B4077" s="1"/>
      <c r="AM4077" s="1"/>
      <c r="AW4077" s="1"/>
      <c r="AX4077" s="1"/>
      <c r="AY4077" s="24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20"/>
      <c r="BQ4077" s="41"/>
      <c r="BR4077" s="41"/>
      <c r="BS4077" s="41"/>
      <c r="BT4077" s="41"/>
      <c r="BU4077" s="41"/>
      <c r="BV4077" s="41"/>
      <c r="BW4077" s="41"/>
      <c r="BX4077" s="41"/>
      <c r="BY4077" s="26"/>
      <c r="BZ4077" s="26"/>
      <c r="CA4077" s="26"/>
      <c r="CB4077" s="26"/>
      <c r="CC4077" s="26"/>
      <c r="CD4077" s="26"/>
      <c r="CE4077" s="26"/>
      <c r="CF4077" s="26"/>
      <c r="CG4077" s="26"/>
      <c r="CH4077" s="26"/>
      <c r="CI4077" s="26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</row>
    <row r="4078" spans="1:99" x14ac:dyDescent="0.15">
      <c r="A4078" s="1"/>
      <c r="B4078" s="1"/>
      <c r="AM4078" s="1"/>
      <c r="AW4078" s="1"/>
      <c r="AX4078" s="1"/>
      <c r="AY4078" s="24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20"/>
      <c r="BQ4078" s="41"/>
      <c r="BR4078" s="41"/>
      <c r="BS4078" s="41"/>
      <c r="BT4078" s="41"/>
      <c r="BU4078" s="41"/>
      <c r="BV4078" s="41"/>
      <c r="BW4078" s="41"/>
      <c r="BX4078" s="41"/>
      <c r="BY4078" s="26"/>
      <c r="BZ4078" s="26"/>
      <c r="CA4078" s="26"/>
      <c r="CB4078" s="26"/>
      <c r="CC4078" s="26"/>
      <c r="CD4078" s="26"/>
      <c r="CE4078" s="26"/>
      <c r="CF4078" s="26"/>
      <c r="CG4078" s="26"/>
      <c r="CH4078" s="26"/>
      <c r="CI4078" s="26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</row>
    <row r="4079" spans="1:99" x14ac:dyDescent="0.15">
      <c r="A4079" s="1"/>
      <c r="B4079" s="1"/>
      <c r="AM4079" s="1"/>
      <c r="AW4079" s="1"/>
      <c r="AX4079" s="1"/>
      <c r="AY4079" s="24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20"/>
      <c r="BQ4079" s="41"/>
      <c r="BR4079" s="41"/>
      <c r="BS4079" s="41"/>
      <c r="BT4079" s="41"/>
      <c r="BU4079" s="41"/>
      <c r="BV4079" s="41"/>
      <c r="BW4079" s="41"/>
      <c r="BX4079" s="41"/>
      <c r="BY4079" s="26"/>
      <c r="BZ4079" s="26"/>
      <c r="CA4079" s="26"/>
      <c r="CB4079" s="26"/>
      <c r="CC4079" s="26"/>
      <c r="CD4079" s="26"/>
      <c r="CE4079" s="26"/>
      <c r="CF4079" s="26"/>
      <c r="CG4079" s="26"/>
      <c r="CH4079" s="26"/>
      <c r="CI4079" s="26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</row>
    <row r="4080" spans="1:99" x14ac:dyDescent="0.15">
      <c r="A4080" s="1"/>
      <c r="B4080" s="1"/>
      <c r="AM4080" s="1"/>
      <c r="AW4080" s="1"/>
      <c r="AX4080" s="1"/>
      <c r="AY4080" s="24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20"/>
      <c r="BQ4080" s="41"/>
      <c r="BR4080" s="41"/>
      <c r="BS4080" s="41"/>
      <c r="BT4080" s="41"/>
      <c r="BU4080" s="41"/>
      <c r="BV4080" s="41"/>
      <c r="BW4080" s="41"/>
      <c r="BX4080" s="41"/>
      <c r="BY4080" s="26"/>
      <c r="BZ4080" s="26"/>
      <c r="CA4080" s="26"/>
      <c r="CB4080" s="26"/>
      <c r="CC4080" s="26"/>
      <c r="CD4080" s="26"/>
      <c r="CE4080" s="26"/>
      <c r="CF4080" s="26"/>
      <c r="CG4080" s="26"/>
      <c r="CH4080" s="26"/>
      <c r="CI4080" s="26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</row>
    <row r="4081" spans="1:99" x14ac:dyDescent="0.15">
      <c r="A4081" s="1"/>
      <c r="B4081" s="1"/>
      <c r="AM4081" s="1"/>
      <c r="AW4081" s="1"/>
      <c r="AX4081" s="1"/>
      <c r="AY4081" s="24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20"/>
      <c r="BQ4081" s="41"/>
      <c r="BR4081" s="41"/>
      <c r="BS4081" s="41"/>
      <c r="BT4081" s="41"/>
      <c r="BU4081" s="41"/>
      <c r="BV4081" s="41"/>
      <c r="BW4081" s="41"/>
      <c r="BX4081" s="41"/>
      <c r="BY4081" s="26"/>
      <c r="BZ4081" s="26"/>
      <c r="CA4081" s="26"/>
      <c r="CB4081" s="26"/>
      <c r="CC4081" s="26"/>
      <c r="CD4081" s="26"/>
      <c r="CE4081" s="26"/>
      <c r="CF4081" s="26"/>
      <c r="CG4081" s="26"/>
      <c r="CH4081" s="26"/>
      <c r="CI4081" s="26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</row>
    <row r="4082" spans="1:99" x14ac:dyDescent="0.15">
      <c r="A4082" s="1"/>
      <c r="B4082" s="1"/>
      <c r="AM4082" s="1"/>
      <c r="AW4082" s="1"/>
      <c r="AX4082" s="1"/>
      <c r="AY4082" s="24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20"/>
      <c r="BQ4082" s="41"/>
      <c r="BR4082" s="41"/>
      <c r="BS4082" s="41"/>
      <c r="BT4082" s="41"/>
      <c r="BU4082" s="41"/>
      <c r="BV4082" s="41"/>
      <c r="BW4082" s="41"/>
      <c r="BX4082" s="41"/>
      <c r="BY4082" s="26"/>
      <c r="BZ4082" s="26"/>
      <c r="CA4082" s="26"/>
      <c r="CB4082" s="26"/>
      <c r="CC4082" s="26"/>
      <c r="CD4082" s="26"/>
      <c r="CE4082" s="26"/>
      <c r="CF4082" s="26"/>
      <c r="CG4082" s="26"/>
      <c r="CH4082" s="26"/>
      <c r="CI4082" s="26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</row>
    <row r="4083" spans="1:99" x14ac:dyDescent="0.15">
      <c r="A4083" s="1"/>
      <c r="B4083" s="1"/>
      <c r="AM4083" s="1"/>
      <c r="AW4083" s="1"/>
      <c r="AX4083" s="1"/>
      <c r="AY4083" s="24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20"/>
      <c r="BQ4083" s="41"/>
      <c r="BR4083" s="41"/>
      <c r="BS4083" s="41"/>
      <c r="BT4083" s="41"/>
      <c r="BU4083" s="41"/>
      <c r="BV4083" s="41"/>
      <c r="BW4083" s="41"/>
      <c r="BX4083" s="41"/>
      <c r="BY4083" s="26"/>
      <c r="BZ4083" s="26"/>
      <c r="CA4083" s="26"/>
      <c r="CB4083" s="26"/>
      <c r="CC4083" s="26"/>
      <c r="CD4083" s="26"/>
      <c r="CE4083" s="26"/>
      <c r="CF4083" s="26"/>
      <c r="CG4083" s="26"/>
      <c r="CH4083" s="26"/>
      <c r="CI4083" s="26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</row>
    <row r="4084" spans="1:99" x14ac:dyDescent="0.15">
      <c r="A4084" s="1"/>
      <c r="B4084" s="1"/>
      <c r="AM4084" s="1"/>
      <c r="AW4084" s="1"/>
      <c r="AX4084" s="1"/>
      <c r="AY4084" s="24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20"/>
      <c r="BQ4084" s="41"/>
      <c r="BR4084" s="41"/>
      <c r="BS4084" s="41"/>
      <c r="BT4084" s="41"/>
      <c r="BU4084" s="41"/>
      <c r="BV4084" s="41"/>
      <c r="BW4084" s="41"/>
      <c r="BX4084" s="41"/>
      <c r="BY4084" s="26"/>
      <c r="BZ4084" s="26"/>
      <c r="CA4084" s="26"/>
      <c r="CB4084" s="26"/>
      <c r="CC4084" s="26"/>
      <c r="CD4084" s="26"/>
      <c r="CE4084" s="26"/>
      <c r="CF4084" s="26"/>
      <c r="CG4084" s="26"/>
      <c r="CH4084" s="26"/>
      <c r="CI4084" s="26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</row>
    <row r="4085" spans="1:99" x14ac:dyDescent="0.15">
      <c r="A4085" s="1"/>
      <c r="B4085" s="1"/>
      <c r="AM4085" s="1"/>
      <c r="AW4085" s="1"/>
      <c r="AX4085" s="1"/>
      <c r="AY4085" s="24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20"/>
      <c r="BQ4085" s="41"/>
      <c r="BR4085" s="41"/>
      <c r="BS4085" s="41"/>
      <c r="BT4085" s="41"/>
      <c r="BU4085" s="41"/>
      <c r="BV4085" s="41"/>
      <c r="BW4085" s="41"/>
      <c r="BX4085" s="41"/>
      <c r="BY4085" s="26"/>
      <c r="BZ4085" s="26"/>
      <c r="CA4085" s="26"/>
      <c r="CB4085" s="26"/>
      <c r="CC4085" s="26"/>
      <c r="CD4085" s="26"/>
      <c r="CE4085" s="26"/>
      <c r="CF4085" s="26"/>
      <c r="CG4085" s="26"/>
      <c r="CH4085" s="26"/>
      <c r="CI4085" s="26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</row>
    <row r="4086" spans="1:99" x14ac:dyDescent="0.15">
      <c r="A4086" s="1"/>
      <c r="B4086" s="1"/>
      <c r="AM4086" s="1"/>
      <c r="AW4086" s="1"/>
      <c r="AX4086" s="1"/>
      <c r="AY4086" s="24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20"/>
      <c r="BQ4086" s="41"/>
      <c r="BR4086" s="41"/>
      <c r="BS4086" s="41"/>
      <c r="BT4086" s="41"/>
      <c r="BU4086" s="41"/>
      <c r="BV4086" s="41"/>
      <c r="BW4086" s="41"/>
      <c r="BX4086" s="41"/>
      <c r="BY4086" s="26"/>
      <c r="BZ4086" s="26"/>
      <c r="CA4086" s="26"/>
      <c r="CB4086" s="26"/>
      <c r="CC4086" s="26"/>
      <c r="CD4086" s="26"/>
      <c r="CE4086" s="26"/>
      <c r="CF4086" s="26"/>
      <c r="CG4086" s="26"/>
      <c r="CH4086" s="26"/>
      <c r="CI4086" s="26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</row>
    <row r="4087" spans="1:99" x14ac:dyDescent="0.15">
      <c r="A4087" s="1"/>
      <c r="B4087" s="1"/>
      <c r="AM4087" s="1"/>
      <c r="AW4087" s="1"/>
      <c r="AX4087" s="1"/>
      <c r="AY4087" s="24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20"/>
      <c r="BQ4087" s="41"/>
      <c r="BR4087" s="41"/>
      <c r="BS4087" s="41"/>
      <c r="BT4087" s="41"/>
      <c r="BU4087" s="41"/>
      <c r="BV4087" s="41"/>
      <c r="BW4087" s="41"/>
      <c r="BX4087" s="41"/>
      <c r="BY4087" s="26"/>
      <c r="BZ4087" s="26"/>
      <c r="CA4087" s="26"/>
      <c r="CB4087" s="26"/>
      <c r="CC4087" s="26"/>
      <c r="CD4087" s="26"/>
      <c r="CE4087" s="26"/>
      <c r="CF4087" s="26"/>
      <c r="CG4087" s="26"/>
      <c r="CH4087" s="26"/>
      <c r="CI4087" s="26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</row>
    <row r="4088" spans="1:99" x14ac:dyDescent="0.15">
      <c r="A4088" s="1"/>
      <c r="B4088" s="1"/>
      <c r="AM4088" s="1"/>
      <c r="AW4088" s="1"/>
      <c r="AX4088" s="1"/>
      <c r="AY4088" s="24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20"/>
      <c r="BQ4088" s="41"/>
      <c r="BR4088" s="41"/>
      <c r="BS4088" s="41"/>
      <c r="BT4088" s="41"/>
      <c r="BU4088" s="41"/>
      <c r="BV4088" s="41"/>
      <c r="BW4088" s="41"/>
      <c r="BX4088" s="41"/>
      <c r="BY4088" s="26"/>
      <c r="BZ4088" s="26"/>
      <c r="CA4088" s="26"/>
      <c r="CB4088" s="26"/>
      <c r="CC4088" s="26"/>
      <c r="CD4088" s="26"/>
      <c r="CE4088" s="26"/>
      <c r="CF4088" s="26"/>
      <c r="CG4088" s="26"/>
      <c r="CH4088" s="26"/>
      <c r="CI4088" s="26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</row>
    <row r="4089" spans="1:99" x14ac:dyDescent="0.15">
      <c r="A4089" s="1"/>
      <c r="B4089" s="1"/>
      <c r="AM4089" s="1"/>
      <c r="AW4089" s="1"/>
      <c r="AX4089" s="1"/>
      <c r="AY4089" s="24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20"/>
      <c r="BQ4089" s="41"/>
      <c r="BR4089" s="41"/>
      <c r="BS4089" s="41"/>
      <c r="BT4089" s="41"/>
      <c r="BU4089" s="41"/>
      <c r="BV4089" s="41"/>
      <c r="BW4089" s="41"/>
      <c r="BX4089" s="41"/>
      <c r="BY4089" s="26"/>
      <c r="BZ4089" s="26"/>
      <c r="CA4089" s="26"/>
      <c r="CB4089" s="26"/>
      <c r="CC4089" s="26"/>
      <c r="CD4089" s="26"/>
      <c r="CE4089" s="26"/>
      <c r="CF4089" s="26"/>
      <c r="CG4089" s="26"/>
      <c r="CH4089" s="26"/>
      <c r="CI4089" s="26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</row>
    <row r="4090" spans="1:99" x14ac:dyDescent="0.15">
      <c r="A4090" s="1"/>
      <c r="B4090" s="1"/>
      <c r="AM4090" s="1"/>
      <c r="AW4090" s="1"/>
      <c r="AX4090" s="1"/>
      <c r="AY4090" s="24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20"/>
      <c r="BQ4090" s="41"/>
      <c r="BR4090" s="41"/>
      <c r="BS4090" s="41"/>
      <c r="BT4090" s="41"/>
      <c r="BU4090" s="41"/>
      <c r="BV4090" s="41"/>
      <c r="BW4090" s="41"/>
      <c r="BX4090" s="41"/>
      <c r="BY4090" s="26"/>
      <c r="BZ4090" s="26"/>
      <c r="CA4090" s="26"/>
      <c r="CB4090" s="26"/>
      <c r="CC4090" s="26"/>
      <c r="CD4090" s="26"/>
      <c r="CE4090" s="26"/>
      <c r="CF4090" s="26"/>
      <c r="CG4090" s="26"/>
      <c r="CH4090" s="26"/>
      <c r="CI4090" s="26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</row>
    <row r="4091" spans="1:99" x14ac:dyDescent="0.15">
      <c r="A4091" s="1"/>
      <c r="B4091" s="1"/>
      <c r="AM4091" s="1"/>
      <c r="AW4091" s="1"/>
      <c r="AX4091" s="1"/>
      <c r="AY4091" s="24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20"/>
      <c r="BQ4091" s="41"/>
      <c r="BR4091" s="41"/>
      <c r="BS4091" s="41"/>
      <c r="BT4091" s="41"/>
      <c r="BU4091" s="41"/>
      <c r="BV4091" s="41"/>
      <c r="BW4091" s="41"/>
      <c r="BX4091" s="41"/>
      <c r="BY4091" s="26"/>
      <c r="BZ4091" s="26"/>
      <c r="CA4091" s="26"/>
      <c r="CB4091" s="26"/>
      <c r="CC4091" s="26"/>
      <c r="CD4091" s="26"/>
      <c r="CE4091" s="26"/>
      <c r="CF4091" s="26"/>
      <c r="CG4091" s="26"/>
      <c r="CH4091" s="26"/>
      <c r="CI4091" s="26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</row>
    <row r="4092" spans="1:99" x14ac:dyDescent="0.15">
      <c r="A4092" s="1"/>
      <c r="B4092" s="1"/>
      <c r="AM4092" s="1"/>
      <c r="AW4092" s="1"/>
      <c r="AX4092" s="1"/>
      <c r="AY4092" s="24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20"/>
      <c r="BQ4092" s="41"/>
      <c r="BR4092" s="41"/>
      <c r="BS4092" s="41"/>
      <c r="BT4092" s="41"/>
      <c r="BU4092" s="41"/>
      <c r="BV4092" s="41"/>
      <c r="BW4092" s="41"/>
      <c r="BX4092" s="41"/>
      <c r="BY4092" s="26"/>
      <c r="BZ4092" s="26"/>
      <c r="CA4092" s="26"/>
      <c r="CB4092" s="26"/>
      <c r="CC4092" s="26"/>
      <c r="CD4092" s="26"/>
      <c r="CE4092" s="26"/>
      <c r="CF4092" s="26"/>
      <c r="CG4092" s="26"/>
      <c r="CH4092" s="26"/>
      <c r="CI4092" s="26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</row>
    <row r="4093" spans="1:99" x14ac:dyDescent="0.15">
      <c r="A4093" s="1"/>
      <c r="B4093" s="1"/>
      <c r="AM4093" s="1"/>
      <c r="AW4093" s="1"/>
      <c r="AX4093" s="1"/>
      <c r="AY4093" s="24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20"/>
      <c r="BQ4093" s="41"/>
      <c r="BR4093" s="41"/>
      <c r="BS4093" s="41"/>
      <c r="BT4093" s="41"/>
      <c r="BU4093" s="41"/>
      <c r="BV4093" s="41"/>
      <c r="BW4093" s="41"/>
      <c r="BX4093" s="41"/>
      <c r="BY4093" s="26"/>
      <c r="BZ4093" s="26"/>
      <c r="CA4093" s="26"/>
      <c r="CB4093" s="26"/>
      <c r="CC4093" s="26"/>
      <c r="CD4093" s="26"/>
      <c r="CE4093" s="26"/>
      <c r="CF4093" s="26"/>
      <c r="CG4093" s="26"/>
      <c r="CH4093" s="26"/>
      <c r="CI4093" s="26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</row>
    <row r="4094" spans="1:99" x14ac:dyDescent="0.15">
      <c r="A4094" s="1"/>
      <c r="B4094" s="1"/>
      <c r="AM4094" s="1"/>
      <c r="AW4094" s="1"/>
      <c r="AX4094" s="1"/>
      <c r="AY4094" s="24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20"/>
      <c r="BQ4094" s="41"/>
      <c r="BR4094" s="41"/>
      <c r="BS4094" s="41"/>
      <c r="BT4094" s="41"/>
      <c r="BU4094" s="41"/>
      <c r="BV4094" s="41"/>
      <c r="BW4094" s="41"/>
      <c r="BX4094" s="41"/>
      <c r="BY4094" s="26"/>
      <c r="BZ4094" s="26"/>
      <c r="CA4094" s="26"/>
      <c r="CB4094" s="26"/>
      <c r="CC4094" s="26"/>
      <c r="CD4094" s="26"/>
      <c r="CE4094" s="26"/>
      <c r="CF4094" s="26"/>
      <c r="CG4094" s="26"/>
      <c r="CH4094" s="26"/>
      <c r="CI4094" s="26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</row>
    <row r="4095" spans="1:99" x14ac:dyDescent="0.15">
      <c r="A4095" s="1"/>
      <c r="B4095" s="1"/>
      <c r="AM4095" s="1"/>
      <c r="AW4095" s="1"/>
      <c r="AX4095" s="1"/>
      <c r="AY4095" s="24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20"/>
      <c r="BQ4095" s="41"/>
      <c r="BR4095" s="41"/>
      <c r="BS4095" s="41"/>
      <c r="BT4095" s="41"/>
      <c r="BU4095" s="41"/>
      <c r="BV4095" s="41"/>
      <c r="BW4095" s="41"/>
      <c r="BX4095" s="41"/>
      <c r="BY4095" s="26"/>
      <c r="BZ4095" s="26"/>
      <c r="CA4095" s="26"/>
      <c r="CB4095" s="26"/>
      <c r="CC4095" s="26"/>
      <c r="CD4095" s="26"/>
      <c r="CE4095" s="26"/>
      <c r="CF4095" s="26"/>
      <c r="CG4095" s="26"/>
      <c r="CH4095" s="26"/>
      <c r="CI4095" s="26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</row>
    <row r="4096" spans="1:99" x14ac:dyDescent="0.15">
      <c r="A4096" s="1"/>
      <c r="B4096" s="1"/>
      <c r="AM4096" s="1"/>
      <c r="AW4096" s="1"/>
      <c r="AX4096" s="1"/>
      <c r="AY4096" s="24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20"/>
      <c r="BQ4096" s="41"/>
      <c r="BR4096" s="41"/>
      <c r="BS4096" s="41"/>
      <c r="BT4096" s="41"/>
      <c r="BU4096" s="41"/>
      <c r="BV4096" s="41"/>
      <c r="BW4096" s="41"/>
      <c r="BX4096" s="41"/>
      <c r="BY4096" s="26"/>
      <c r="BZ4096" s="26"/>
      <c r="CA4096" s="26"/>
      <c r="CB4096" s="26"/>
      <c r="CC4096" s="26"/>
      <c r="CD4096" s="26"/>
      <c r="CE4096" s="26"/>
      <c r="CF4096" s="26"/>
      <c r="CG4096" s="26"/>
      <c r="CH4096" s="26"/>
      <c r="CI4096" s="26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</row>
    <row r="4097" spans="1:99" x14ac:dyDescent="0.15">
      <c r="A4097" s="1"/>
      <c r="B4097" s="1"/>
      <c r="AM4097" s="1"/>
      <c r="AW4097" s="1"/>
      <c r="AX4097" s="1"/>
      <c r="AY4097" s="24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20"/>
      <c r="BQ4097" s="41"/>
      <c r="BR4097" s="41"/>
      <c r="BS4097" s="41"/>
      <c r="BT4097" s="41"/>
      <c r="BU4097" s="41"/>
      <c r="BV4097" s="41"/>
      <c r="BW4097" s="41"/>
      <c r="BX4097" s="41"/>
      <c r="BY4097" s="26"/>
      <c r="BZ4097" s="26"/>
      <c r="CA4097" s="26"/>
      <c r="CB4097" s="26"/>
      <c r="CC4097" s="26"/>
      <c r="CD4097" s="26"/>
      <c r="CE4097" s="26"/>
      <c r="CF4097" s="26"/>
      <c r="CG4097" s="26"/>
      <c r="CH4097" s="26"/>
      <c r="CI4097" s="26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</row>
    <row r="4098" spans="1:99" x14ac:dyDescent="0.15">
      <c r="A4098" s="1"/>
      <c r="B4098" s="1"/>
      <c r="AM4098" s="1"/>
      <c r="AW4098" s="1"/>
      <c r="AX4098" s="1"/>
      <c r="AY4098" s="24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20"/>
      <c r="BQ4098" s="41"/>
      <c r="BR4098" s="41"/>
      <c r="BS4098" s="41"/>
      <c r="BT4098" s="41"/>
      <c r="BU4098" s="41"/>
      <c r="BV4098" s="41"/>
      <c r="BW4098" s="41"/>
      <c r="BX4098" s="41"/>
      <c r="BY4098" s="26"/>
      <c r="BZ4098" s="26"/>
      <c r="CA4098" s="26"/>
      <c r="CB4098" s="26"/>
      <c r="CC4098" s="26"/>
      <c r="CD4098" s="26"/>
      <c r="CE4098" s="26"/>
      <c r="CF4098" s="26"/>
      <c r="CG4098" s="26"/>
      <c r="CH4098" s="26"/>
      <c r="CI4098" s="26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</row>
    <row r="4099" spans="1:99" x14ac:dyDescent="0.15">
      <c r="A4099" s="1"/>
      <c r="B4099" s="1"/>
      <c r="AM4099" s="1"/>
      <c r="AW4099" s="1"/>
      <c r="AX4099" s="1"/>
      <c r="AY4099" s="24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20"/>
      <c r="BQ4099" s="41"/>
      <c r="BR4099" s="41"/>
      <c r="BS4099" s="41"/>
      <c r="BT4099" s="41"/>
      <c r="BU4099" s="41"/>
      <c r="BV4099" s="41"/>
      <c r="BW4099" s="41"/>
      <c r="BX4099" s="41"/>
      <c r="BY4099" s="26"/>
      <c r="BZ4099" s="26"/>
      <c r="CA4099" s="26"/>
      <c r="CB4099" s="26"/>
      <c r="CC4099" s="26"/>
      <c r="CD4099" s="26"/>
      <c r="CE4099" s="26"/>
      <c r="CF4099" s="26"/>
      <c r="CG4099" s="26"/>
      <c r="CH4099" s="26"/>
      <c r="CI4099" s="26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</row>
    <row r="4100" spans="1:99" x14ac:dyDescent="0.15">
      <c r="A4100" s="1"/>
      <c r="B4100" s="1"/>
      <c r="AM4100" s="1"/>
      <c r="AW4100" s="1"/>
      <c r="AX4100" s="1"/>
      <c r="AY4100" s="24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20"/>
      <c r="BQ4100" s="41"/>
      <c r="BR4100" s="41"/>
      <c r="BS4100" s="41"/>
      <c r="BT4100" s="41"/>
      <c r="BU4100" s="41"/>
      <c r="BV4100" s="41"/>
      <c r="BW4100" s="41"/>
      <c r="BX4100" s="41"/>
      <c r="BY4100" s="26"/>
      <c r="BZ4100" s="26"/>
      <c r="CA4100" s="26"/>
      <c r="CB4100" s="26"/>
      <c r="CC4100" s="26"/>
      <c r="CD4100" s="26"/>
      <c r="CE4100" s="26"/>
      <c r="CF4100" s="26"/>
      <c r="CG4100" s="26"/>
      <c r="CH4100" s="26"/>
      <c r="CI4100" s="26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</row>
    <row r="4101" spans="1:99" x14ac:dyDescent="0.15">
      <c r="A4101" s="1"/>
      <c r="B4101" s="1"/>
      <c r="AM4101" s="1"/>
      <c r="AW4101" s="1"/>
      <c r="AX4101" s="1"/>
      <c r="AY4101" s="24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20"/>
      <c r="BQ4101" s="41"/>
      <c r="BR4101" s="41"/>
      <c r="BS4101" s="41"/>
      <c r="BT4101" s="41"/>
      <c r="BU4101" s="41"/>
      <c r="BV4101" s="41"/>
      <c r="BW4101" s="41"/>
      <c r="BX4101" s="41"/>
      <c r="BY4101" s="26"/>
      <c r="BZ4101" s="26"/>
      <c r="CA4101" s="26"/>
      <c r="CB4101" s="26"/>
      <c r="CC4101" s="26"/>
      <c r="CD4101" s="26"/>
      <c r="CE4101" s="26"/>
      <c r="CF4101" s="26"/>
      <c r="CG4101" s="26"/>
      <c r="CH4101" s="26"/>
      <c r="CI4101" s="26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</row>
    <row r="4102" spans="1:99" x14ac:dyDescent="0.15">
      <c r="A4102" s="1"/>
      <c r="B4102" s="1"/>
      <c r="AM4102" s="1"/>
      <c r="AW4102" s="1"/>
      <c r="AX4102" s="1"/>
      <c r="AY4102" s="24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20"/>
      <c r="BQ4102" s="41"/>
      <c r="BR4102" s="41"/>
      <c r="BS4102" s="41"/>
      <c r="BT4102" s="41"/>
      <c r="BU4102" s="41"/>
      <c r="BV4102" s="41"/>
      <c r="BW4102" s="41"/>
      <c r="BX4102" s="41"/>
      <c r="BY4102" s="26"/>
      <c r="BZ4102" s="26"/>
      <c r="CA4102" s="26"/>
      <c r="CB4102" s="26"/>
      <c r="CC4102" s="26"/>
      <c r="CD4102" s="26"/>
      <c r="CE4102" s="26"/>
      <c r="CF4102" s="26"/>
      <c r="CG4102" s="26"/>
      <c r="CH4102" s="26"/>
      <c r="CI4102" s="26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</row>
    <row r="4103" spans="1:99" x14ac:dyDescent="0.15">
      <c r="A4103" s="1"/>
      <c r="B4103" s="1"/>
      <c r="AM4103" s="1"/>
      <c r="AW4103" s="1"/>
      <c r="AX4103" s="1"/>
      <c r="AY4103" s="24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20"/>
      <c r="BQ4103" s="41"/>
      <c r="BR4103" s="41"/>
      <c r="BS4103" s="41"/>
      <c r="BT4103" s="41"/>
      <c r="BU4103" s="41"/>
      <c r="BV4103" s="41"/>
      <c r="BW4103" s="41"/>
      <c r="BX4103" s="41"/>
      <c r="BY4103" s="26"/>
      <c r="BZ4103" s="26"/>
      <c r="CA4103" s="26"/>
      <c r="CB4103" s="26"/>
      <c r="CC4103" s="26"/>
      <c r="CD4103" s="26"/>
      <c r="CE4103" s="26"/>
      <c r="CF4103" s="26"/>
      <c r="CG4103" s="26"/>
      <c r="CH4103" s="26"/>
      <c r="CI4103" s="26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</row>
    <row r="4104" spans="1:99" x14ac:dyDescent="0.15">
      <c r="A4104" s="1"/>
      <c r="B4104" s="1"/>
      <c r="AM4104" s="1"/>
      <c r="AW4104" s="1"/>
      <c r="AX4104" s="1"/>
      <c r="AY4104" s="24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20"/>
      <c r="BQ4104" s="41"/>
      <c r="BR4104" s="41"/>
      <c r="BS4104" s="41"/>
      <c r="BT4104" s="41"/>
      <c r="BU4104" s="41"/>
      <c r="BV4104" s="41"/>
      <c r="BW4104" s="41"/>
      <c r="BX4104" s="41"/>
      <c r="BY4104" s="26"/>
      <c r="BZ4104" s="26"/>
      <c r="CA4104" s="26"/>
      <c r="CB4104" s="26"/>
      <c r="CC4104" s="26"/>
      <c r="CD4104" s="26"/>
      <c r="CE4104" s="26"/>
      <c r="CF4104" s="26"/>
      <c r="CG4104" s="26"/>
      <c r="CH4104" s="26"/>
      <c r="CI4104" s="26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</row>
    <row r="4105" spans="1:99" x14ac:dyDescent="0.15">
      <c r="A4105" s="1"/>
      <c r="B4105" s="1"/>
      <c r="AM4105" s="1"/>
      <c r="AW4105" s="1"/>
      <c r="AX4105" s="1"/>
      <c r="AY4105" s="24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20"/>
      <c r="BQ4105" s="41"/>
      <c r="BR4105" s="41"/>
      <c r="BS4105" s="41"/>
      <c r="BT4105" s="41"/>
      <c r="BU4105" s="41"/>
      <c r="BV4105" s="41"/>
      <c r="BW4105" s="41"/>
      <c r="BX4105" s="41"/>
      <c r="BY4105" s="26"/>
      <c r="BZ4105" s="26"/>
      <c r="CA4105" s="26"/>
      <c r="CB4105" s="26"/>
      <c r="CC4105" s="26"/>
      <c r="CD4105" s="26"/>
      <c r="CE4105" s="26"/>
      <c r="CF4105" s="26"/>
      <c r="CG4105" s="26"/>
      <c r="CH4105" s="26"/>
      <c r="CI4105" s="26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</row>
    <row r="4106" spans="1:99" x14ac:dyDescent="0.15">
      <c r="A4106" s="1"/>
      <c r="B4106" s="1"/>
      <c r="AM4106" s="1"/>
      <c r="AW4106" s="1"/>
      <c r="AX4106" s="1"/>
      <c r="AY4106" s="24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20"/>
      <c r="BQ4106" s="41"/>
      <c r="BR4106" s="41"/>
      <c r="BS4106" s="41"/>
      <c r="BT4106" s="41"/>
      <c r="BU4106" s="41"/>
      <c r="BV4106" s="41"/>
      <c r="BW4106" s="41"/>
      <c r="BX4106" s="41"/>
      <c r="BY4106" s="26"/>
      <c r="BZ4106" s="26"/>
      <c r="CA4106" s="26"/>
      <c r="CB4106" s="26"/>
      <c r="CC4106" s="26"/>
      <c r="CD4106" s="26"/>
      <c r="CE4106" s="26"/>
      <c r="CF4106" s="26"/>
      <c r="CG4106" s="26"/>
      <c r="CH4106" s="26"/>
      <c r="CI4106" s="26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</row>
    <row r="4107" spans="1:99" x14ac:dyDescent="0.15">
      <c r="A4107" s="1"/>
      <c r="B4107" s="1"/>
      <c r="AM4107" s="1"/>
      <c r="AW4107" s="1"/>
      <c r="AX4107" s="1"/>
      <c r="AY4107" s="24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20"/>
      <c r="BQ4107" s="41"/>
      <c r="BR4107" s="41"/>
      <c r="BS4107" s="41"/>
      <c r="BT4107" s="41"/>
      <c r="BU4107" s="41"/>
      <c r="BV4107" s="41"/>
      <c r="BW4107" s="41"/>
      <c r="BX4107" s="41"/>
      <c r="BY4107" s="26"/>
      <c r="BZ4107" s="26"/>
      <c r="CA4107" s="26"/>
      <c r="CB4107" s="26"/>
      <c r="CC4107" s="26"/>
      <c r="CD4107" s="26"/>
      <c r="CE4107" s="26"/>
      <c r="CF4107" s="26"/>
      <c r="CG4107" s="26"/>
      <c r="CH4107" s="26"/>
      <c r="CI4107" s="26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</row>
    <row r="4108" spans="1:99" x14ac:dyDescent="0.15">
      <c r="A4108" s="1"/>
      <c r="B4108" s="1"/>
      <c r="AM4108" s="1"/>
      <c r="AW4108" s="1"/>
      <c r="AX4108" s="1"/>
      <c r="AY4108" s="24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20"/>
      <c r="BQ4108" s="41"/>
      <c r="BR4108" s="41"/>
      <c r="BS4108" s="41"/>
      <c r="BT4108" s="41"/>
      <c r="BU4108" s="41"/>
      <c r="BV4108" s="41"/>
      <c r="BW4108" s="41"/>
      <c r="BX4108" s="41"/>
      <c r="BY4108" s="26"/>
      <c r="BZ4108" s="26"/>
      <c r="CA4108" s="26"/>
      <c r="CB4108" s="26"/>
      <c r="CC4108" s="26"/>
      <c r="CD4108" s="26"/>
      <c r="CE4108" s="26"/>
      <c r="CF4108" s="26"/>
      <c r="CG4108" s="26"/>
      <c r="CH4108" s="26"/>
      <c r="CI4108" s="26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</row>
    <row r="4109" spans="1:99" x14ac:dyDescent="0.15">
      <c r="A4109" s="1"/>
      <c r="B4109" s="1"/>
      <c r="AM4109" s="1"/>
      <c r="AW4109" s="1"/>
      <c r="AX4109" s="1"/>
      <c r="AY4109" s="24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20"/>
      <c r="BQ4109" s="41"/>
      <c r="BR4109" s="41"/>
      <c r="BS4109" s="41"/>
      <c r="BT4109" s="41"/>
      <c r="BU4109" s="41"/>
      <c r="BV4109" s="41"/>
      <c r="BW4109" s="41"/>
      <c r="BX4109" s="41"/>
      <c r="BY4109" s="26"/>
      <c r="BZ4109" s="26"/>
      <c r="CA4109" s="26"/>
      <c r="CB4109" s="26"/>
      <c r="CC4109" s="26"/>
      <c r="CD4109" s="26"/>
      <c r="CE4109" s="26"/>
      <c r="CF4109" s="26"/>
      <c r="CG4109" s="26"/>
      <c r="CH4109" s="26"/>
      <c r="CI4109" s="26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</row>
    <row r="4110" spans="1:99" x14ac:dyDescent="0.15">
      <c r="A4110" s="1"/>
      <c r="B4110" s="1"/>
      <c r="AM4110" s="1"/>
      <c r="AW4110" s="1"/>
      <c r="AX4110" s="1"/>
      <c r="AY4110" s="24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20"/>
      <c r="BQ4110" s="41"/>
      <c r="BR4110" s="41"/>
      <c r="BS4110" s="41"/>
      <c r="BT4110" s="41"/>
      <c r="BU4110" s="41"/>
      <c r="BV4110" s="41"/>
      <c r="BW4110" s="41"/>
      <c r="BX4110" s="41"/>
      <c r="BY4110" s="26"/>
      <c r="BZ4110" s="26"/>
      <c r="CA4110" s="26"/>
      <c r="CB4110" s="26"/>
      <c r="CC4110" s="26"/>
      <c r="CD4110" s="26"/>
      <c r="CE4110" s="26"/>
      <c r="CF4110" s="26"/>
      <c r="CG4110" s="26"/>
      <c r="CH4110" s="26"/>
      <c r="CI4110" s="26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</row>
    <row r="4111" spans="1:99" x14ac:dyDescent="0.15">
      <c r="A4111" s="1"/>
      <c r="B4111" s="1"/>
      <c r="AM4111" s="1"/>
      <c r="AW4111" s="1"/>
      <c r="AX4111" s="1"/>
      <c r="AY4111" s="24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20"/>
      <c r="BQ4111" s="41"/>
      <c r="BR4111" s="41"/>
      <c r="BS4111" s="41"/>
      <c r="BT4111" s="41"/>
      <c r="BU4111" s="41"/>
      <c r="BV4111" s="41"/>
      <c r="BW4111" s="41"/>
      <c r="BX4111" s="41"/>
      <c r="BY4111" s="26"/>
      <c r="BZ4111" s="26"/>
      <c r="CA4111" s="26"/>
      <c r="CB4111" s="26"/>
      <c r="CC4111" s="26"/>
      <c r="CD4111" s="26"/>
      <c r="CE4111" s="26"/>
      <c r="CF4111" s="26"/>
      <c r="CG4111" s="26"/>
      <c r="CH4111" s="26"/>
      <c r="CI4111" s="26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</row>
    <row r="4112" spans="1:99" x14ac:dyDescent="0.15">
      <c r="A4112" s="1"/>
      <c r="B4112" s="1"/>
      <c r="AM4112" s="1"/>
      <c r="AW4112" s="1"/>
      <c r="AX4112" s="1"/>
      <c r="AY4112" s="24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20"/>
      <c r="BQ4112" s="41"/>
      <c r="BR4112" s="41"/>
      <c r="BS4112" s="41"/>
      <c r="BT4112" s="41"/>
      <c r="BU4112" s="41"/>
      <c r="BV4112" s="41"/>
      <c r="BW4112" s="41"/>
      <c r="BX4112" s="41"/>
      <c r="BY4112" s="26"/>
      <c r="BZ4112" s="26"/>
      <c r="CA4112" s="26"/>
      <c r="CB4112" s="26"/>
      <c r="CC4112" s="26"/>
      <c r="CD4112" s="26"/>
      <c r="CE4112" s="26"/>
      <c r="CF4112" s="26"/>
      <c r="CG4112" s="26"/>
      <c r="CH4112" s="26"/>
      <c r="CI4112" s="26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</row>
    <row r="4113" spans="1:99" x14ac:dyDescent="0.15">
      <c r="A4113" s="1"/>
      <c r="B4113" s="1"/>
      <c r="AM4113" s="1"/>
      <c r="AW4113" s="1"/>
      <c r="AX4113" s="1"/>
      <c r="AY4113" s="24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20"/>
      <c r="BQ4113" s="41"/>
      <c r="BR4113" s="41"/>
      <c r="BS4113" s="41"/>
      <c r="BT4113" s="41"/>
      <c r="BU4113" s="41"/>
      <c r="BV4113" s="41"/>
      <c r="BW4113" s="41"/>
      <c r="BX4113" s="41"/>
      <c r="BY4113" s="26"/>
      <c r="BZ4113" s="26"/>
      <c r="CA4113" s="26"/>
      <c r="CB4113" s="26"/>
      <c r="CC4113" s="26"/>
      <c r="CD4113" s="26"/>
      <c r="CE4113" s="26"/>
      <c r="CF4113" s="26"/>
      <c r="CG4113" s="26"/>
      <c r="CH4113" s="26"/>
      <c r="CI4113" s="26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</row>
    <row r="4114" spans="1:99" x14ac:dyDescent="0.15">
      <c r="A4114" s="1"/>
      <c r="B4114" s="1"/>
      <c r="AM4114" s="1"/>
      <c r="AW4114" s="1"/>
      <c r="AX4114" s="1"/>
      <c r="AY4114" s="24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20"/>
      <c r="BQ4114" s="41"/>
      <c r="BR4114" s="41"/>
      <c r="BS4114" s="41"/>
      <c r="BT4114" s="41"/>
      <c r="BU4114" s="41"/>
      <c r="BV4114" s="41"/>
      <c r="BW4114" s="41"/>
      <c r="BX4114" s="41"/>
      <c r="BY4114" s="26"/>
      <c r="BZ4114" s="26"/>
      <c r="CA4114" s="26"/>
      <c r="CB4114" s="26"/>
      <c r="CC4114" s="26"/>
      <c r="CD4114" s="26"/>
      <c r="CE4114" s="26"/>
      <c r="CF4114" s="26"/>
      <c r="CG4114" s="26"/>
      <c r="CH4114" s="26"/>
      <c r="CI4114" s="26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</row>
    <row r="4115" spans="1:99" x14ac:dyDescent="0.15">
      <c r="A4115" s="1"/>
      <c r="B4115" s="1"/>
      <c r="AM4115" s="1"/>
      <c r="AW4115" s="1"/>
      <c r="AX4115" s="1"/>
      <c r="AY4115" s="24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20"/>
      <c r="BQ4115" s="41"/>
      <c r="BR4115" s="41"/>
      <c r="BS4115" s="41"/>
      <c r="BT4115" s="41"/>
      <c r="BU4115" s="41"/>
      <c r="BV4115" s="41"/>
      <c r="BW4115" s="41"/>
      <c r="BX4115" s="41"/>
      <c r="BY4115" s="26"/>
      <c r="BZ4115" s="26"/>
      <c r="CA4115" s="26"/>
      <c r="CB4115" s="26"/>
      <c r="CC4115" s="26"/>
      <c r="CD4115" s="26"/>
      <c r="CE4115" s="26"/>
      <c r="CF4115" s="26"/>
      <c r="CG4115" s="26"/>
      <c r="CH4115" s="26"/>
      <c r="CI4115" s="26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</row>
    <row r="4116" spans="1:99" x14ac:dyDescent="0.15">
      <c r="A4116" s="1"/>
      <c r="B4116" s="1"/>
      <c r="AM4116" s="1"/>
      <c r="AW4116" s="1"/>
      <c r="AX4116" s="1"/>
      <c r="AY4116" s="24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20"/>
      <c r="BQ4116" s="41"/>
      <c r="BR4116" s="41"/>
      <c r="BS4116" s="41"/>
      <c r="BT4116" s="41"/>
      <c r="BU4116" s="41"/>
      <c r="BV4116" s="41"/>
      <c r="BW4116" s="41"/>
      <c r="BX4116" s="41"/>
      <c r="BY4116" s="26"/>
      <c r="BZ4116" s="26"/>
      <c r="CA4116" s="26"/>
      <c r="CB4116" s="26"/>
      <c r="CC4116" s="26"/>
      <c r="CD4116" s="26"/>
      <c r="CE4116" s="26"/>
      <c r="CF4116" s="26"/>
      <c r="CG4116" s="26"/>
      <c r="CH4116" s="26"/>
      <c r="CI4116" s="26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</row>
    <row r="4117" spans="1:99" x14ac:dyDescent="0.15">
      <c r="A4117" s="1"/>
      <c r="B4117" s="1"/>
      <c r="AM4117" s="1"/>
      <c r="AW4117" s="1"/>
      <c r="AX4117" s="1"/>
      <c r="AY4117" s="24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20"/>
      <c r="BQ4117" s="41"/>
      <c r="BR4117" s="41"/>
      <c r="BS4117" s="41"/>
      <c r="BT4117" s="41"/>
      <c r="BU4117" s="41"/>
      <c r="BV4117" s="41"/>
      <c r="BW4117" s="41"/>
      <c r="BX4117" s="41"/>
      <c r="BY4117" s="26"/>
      <c r="BZ4117" s="26"/>
      <c r="CA4117" s="26"/>
      <c r="CB4117" s="26"/>
      <c r="CC4117" s="26"/>
      <c r="CD4117" s="26"/>
      <c r="CE4117" s="26"/>
      <c r="CF4117" s="26"/>
      <c r="CG4117" s="26"/>
      <c r="CH4117" s="26"/>
      <c r="CI4117" s="26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</row>
    <row r="4118" spans="1:99" x14ac:dyDescent="0.15">
      <c r="A4118" s="1"/>
      <c r="B4118" s="1"/>
      <c r="AM4118" s="1"/>
      <c r="AW4118" s="1"/>
      <c r="AX4118" s="1"/>
      <c r="AY4118" s="24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20"/>
      <c r="BQ4118" s="41"/>
      <c r="BR4118" s="41"/>
      <c r="BS4118" s="41"/>
      <c r="BT4118" s="41"/>
      <c r="BU4118" s="41"/>
      <c r="BV4118" s="41"/>
      <c r="BW4118" s="41"/>
      <c r="BX4118" s="41"/>
      <c r="BY4118" s="26"/>
      <c r="BZ4118" s="26"/>
      <c r="CA4118" s="26"/>
      <c r="CB4118" s="26"/>
      <c r="CC4118" s="26"/>
      <c r="CD4118" s="26"/>
      <c r="CE4118" s="26"/>
      <c r="CF4118" s="26"/>
      <c r="CG4118" s="26"/>
      <c r="CH4118" s="26"/>
      <c r="CI4118" s="26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</row>
    <row r="4119" spans="1:99" x14ac:dyDescent="0.15">
      <c r="A4119" s="1"/>
      <c r="B4119" s="1"/>
      <c r="AM4119" s="1"/>
      <c r="AW4119" s="1"/>
      <c r="AX4119" s="1"/>
      <c r="AY4119" s="24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20"/>
      <c r="BQ4119" s="41"/>
      <c r="BR4119" s="41"/>
      <c r="BS4119" s="41"/>
      <c r="BT4119" s="41"/>
      <c r="BU4119" s="41"/>
      <c r="BV4119" s="41"/>
      <c r="BW4119" s="41"/>
      <c r="BX4119" s="41"/>
      <c r="BY4119" s="26"/>
      <c r="BZ4119" s="26"/>
      <c r="CA4119" s="26"/>
      <c r="CB4119" s="26"/>
      <c r="CC4119" s="26"/>
      <c r="CD4119" s="26"/>
      <c r="CE4119" s="26"/>
      <c r="CF4119" s="26"/>
      <c r="CG4119" s="26"/>
      <c r="CH4119" s="26"/>
      <c r="CI4119" s="26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</row>
    <row r="4120" spans="1:99" x14ac:dyDescent="0.15">
      <c r="A4120" s="1"/>
      <c r="B4120" s="1"/>
      <c r="AM4120" s="1"/>
      <c r="AW4120" s="1"/>
      <c r="AX4120" s="1"/>
      <c r="AY4120" s="24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20"/>
      <c r="BQ4120" s="41"/>
      <c r="BR4120" s="41"/>
      <c r="BS4120" s="41"/>
      <c r="BT4120" s="41"/>
      <c r="BU4120" s="41"/>
      <c r="BV4120" s="41"/>
      <c r="BW4120" s="41"/>
      <c r="BX4120" s="41"/>
      <c r="BY4120" s="26"/>
      <c r="BZ4120" s="26"/>
      <c r="CA4120" s="26"/>
      <c r="CB4120" s="26"/>
      <c r="CC4120" s="26"/>
      <c r="CD4120" s="26"/>
      <c r="CE4120" s="26"/>
      <c r="CF4120" s="26"/>
      <c r="CG4120" s="26"/>
      <c r="CH4120" s="26"/>
      <c r="CI4120" s="26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</row>
    <row r="4121" spans="1:99" x14ac:dyDescent="0.15">
      <c r="A4121" s="1"/>
      <c r="B4121" s="1"/>
      <c r="AM4121" s="1"/>
      <c r="AW4121" s="1"/>
      <c r="AX4121" s="1"/>
      <c r="AY4121" s="24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20"/>
      <c r="BQ4121" s="41"/>
      <c r="BR4121" s="41"/>
      <c r="BS4121" s="41"/>
      <c r="BT4121" s="41"/>
      <c r="BU4121" s="41"/>
      <c r="BV4121" s="41"/>
      <c r="BW4121" s="41"/>
      <c r="BX4121" s="41"/>
      <c r="BY4121" s="26"/>
      <c r="BZ4121" s="26"/>
      <c r="CA4121" s="26"/>
      <c r="CB4121" s="26"/>
      <c r="CC4121" s="26"/>
      <c r="CD4121" s="26"/>
      <c r="CE4121" s="26"/>
      <c r="CF4121" s="26"/>
      <c r="CG4121" s="26"/>
      <c r="CH4121" s="26"/>
      <c r="CI4121" s="26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</row>
    <row r="4122" spans="1:99" x14ac:dyDescent="0.15">
      <c r="A4122" s="1"/>
      <c r="B4122" s="1"/>
      <c r="AM4122" s="1"/>
      <c r="AW4122" s="1"/>
      <c r="AX4122" s="1"/>
      <c r="AY4122" s="24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20"/>
      <c r="BQ4122" s="41"/>
      <c r="BR4122" s="41"/>
      <c r="BS4122" s="41"/>
      <c r="BT4122" s="41"/>
      <c r="BU4122" s="41"/>
      <c r="BV4122" s="41"/>
      <c r="BW4122" s="41"/>
      <c r="BX4122" s="41"/>
      <c r="BY4122" s="26"/>
      <c r="BZ4122" s="26"/>
      <c r="CA4122" s="26"/>
      <c r="CB4122" s="26"/>
      <c r="CC4122" s="26"/>
      <c r="CD4122" s="26"/>
      <c r="CE4122" s="26"/>
      <c r="CF4122" s="26"/>
      <c r="CG4122" s="26"/>
      <c r="CH4122" s="26"/>
      <c r="CI4122" s="26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</row>
    <row r="4123" spans="1:99" x14ac:dyDescent="0.15">
      <c r="A4123" s="1"/>
      <c r="B4123" s="1"/>
      <c r="AM4123" s="1"/>
      <c r="AW4123" s="1"/>
      <c r="AX4123" s="1"/>
      <c r="AY4123" s="24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20"/>
      <c r="BQ4123" s="41"/>
      <c r="BR4123" s="41"/>
      <c r="BS4123" s="41"/>
      <c r="BT4123" s="41"/>
      <c r="BU4123" s="41"/>
      <c r="BV4123" s="41"/>
      <c r="BW4123" s="41"/>
      <c r="BX4123" s="41"/>
      <c r="BY4123" s="26"/>
      <c r="BZ4123" s="26"/>
      <c r="CA4123" s="26"/>
      <c r="CB4123" s="26"/>
      <c r="CC4123" s="26"/>
      <c r="CD4123" s="26"/>
      <c r="CE4123" s="26"/>
      <c r="CF4123" s="26"/>
      <c r="CG4123" s="26"/>
      <c r="CH4123" s="26"/>
      <c r="CI4123" s="26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</row>
    <row r="4124" spans="1:99" x14ac:dyDescent="0.15">
      <c r="A4124" s="1"/>
      <c r="B4124" s="1"/>
      <c r="AM4124" s="1"/>
      <c r="AW4124" s="1"/>
      <c r="AX4124" s="1"/>
      <c r="AY4124" s="24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20"/>
      <c r="BQ4124" s="41"/>
      <c r="BR4124" s="41"/>
      <c r="BS4124" s="41"/>
      <c r="BT4124" s="41"/>
      <c r="BU4124" s="41"/>
      <c r="BV4124" s="41"/>
      <c r="BW4124" s="41"/>
      <c r="BX4124" s="41"/>
      <c r="BY4124" s="26"/>
      <c r="BZ4124" s="26"/>
      <c r="CA4124" s="26"/>
      <c r="CB4124" s="26"/>
      <c r="CC4124" s="26"/>
      <c r="CD4124" s="26"/>
      <c r="CE4124" s="26"/>
      <c r="CF4124" s="26"/>
      <c r="CG4124" s="26"/>
      <c r="CH4124" s="26"/>
      <c r="CI4124" s="26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</row>
    <row r="4125" spans="1:99" x14ac:dyDescent="0.15">
      <c r="A4125" s="1"/>
      <c r="B4125" s="1"/>
      <c r="AM4125" s="1"/>
      <c r="AW4125" s="1"/>
      <c r="AX4125" s="1"/>
      <c r="AY4125" s="24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20"/>
      <c r="BQ4125" s="41"/>
      <c r="BR4125" s="41"/>
      <c r="BS4125" s="41"/>
      <c r="BT4125" s="41"/>
      <c r="BU4125" s="41"/>
      <c r="BV4125" s="41"/>
      <c r="BW4125" s="41"/>
      <c r="BX4125" s="41"/>
      <c r="BY4125" s="26"/>
      <c r="BZ4125" s="26"/>
      <c r="CA4125" s="26"/>
      <c r="CB4125" s="26"/>
      <c r="CC4125" s="26"/>
      <c r="CD4125" s="26"/>
      <c r="CE4125" s="26"/>
      <c r="CF4125" s="26"/>
      <c r="CG4125" s="26"/>
      <c r="CH4125" s="26"/>
      <c r="CI4125" s="26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</row>
    <row r="4126" spans="1:99" x14ac:dyDescent="0.15">
      <c r="A4126" s="1"/>
      <c r="B4126" s="1"/>
      <c r="AM4126" s="1"/>
      <c r="AW4126" s="1"/>
      <c r="AX4126" s="1"/>
      <c r="AY4126" s="24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20"/>
      <c r="BQ4126" s="41"/>
      <c r="BR4126" s="41"/>
      <c r="BS4126" s="41"/>
      <c r="BT4126" s="41"/>
      <c r="BU4126" s="41"/>
      <c r="BV4126" s="41"/>
      <c r="BW4126" s="41"/>
      <c r="BX4126" s="41"/>
      <c r="BY4126" s="26"/>
      <c r="BZ4126" s="26"/>
      <c r="CA4126" s="26"/>
      <c r="CB4126" s="26"/>
      <c r="CC4126" s="26"/>
      <c r="CD4126" s="26"/>
      <c r="CE4126" s="26"/>
      <c r="CF4126" s="26"/>
      <c r="CG4126" s="26"/>
      <c r="CH4126" s="26"/>
      <c r="CI4126" s="26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</row>
    <row r="4127" spans="1:99" x14ac:dyDescent="0.15">
      <c r="A4127" s="1"/>
      <c r="B4127" s="1"/>
      <c r="AM4127" s="1"/>
      <c r="AW4127" s="1"/>
      <c r="AX4127" s="1"/>
      <c r="AY4127" s="24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20"/>
      <c r="BQ4127" s="41"/>
      <c r="BR4127" s="41"/>
      <c r="BS4127" s="41"/>
      <c r="BT4127" s="41"/>
      <c r="BU4127" s="41"/>
      <c r="BV4127" s="41"/>
      <c r="BW4127" s="41"/>
      <c r="BX4127" s="41"/>
      <c r="BY4127" s="26"/>
      <c r="BZ4127" s="26"/>
      <c r="CA4127" s="26"/>
      <c r="CB4127" s="26"/>
      <c r="CC4127" s="26"/>
      <c r="CD4127" s="26"/>
      <c r="CE4127" s="26"/>
      <c r="CF4127" s="26"/>
      <c r="CG4127" s="26"/>
      <c r="CH4127" s="26"/>
      <c r="CI4127" s="26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</row>
    <row r="4128" spans="1:99" x14ac:dyDescent="0.15">
      <c r="A4128" s="1"/>
      <c r="B4128" s="1"/>
      <c r="AM4128" s="1"/>
      <c r="AW4128" s="1"/>
      <c r="AX4128" s="1"/>
      <c r="AY4128" s="24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20"/>
      <c r="BQ4128" s="41"/>
      <c r="BR4128" s="41"/>
      <c r="BS4128" s="41"/>
      <c r="BT4128" s="41"/>
      <c r="BU4128" s="41"/>
      <c r="BV4128" s="41"/>
      <c r="BW4128" s="41"/>
      <c r="BX4128" s="41"/>
      <c r="BY4128" s="26"/>
      <c r="BZ4128" s="26"/>
      <c r="CA4128" s="26"/>
      <c r="CB4128" s="26"/>
      <c r="CC4128" s="26"/>
      <c r="CD4128" s="26"/>
      <c r="CE4128" s="26"/>
      <c r="CF4128" s="26"/>
      <c r="CG4128" s="26"/>
      <c r="CH4128" s="26"/>
      <c r="CI4128" s="26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</row>
    <row r="4129" spans="1:99" x14ac:dyDescent="0.15">
      <c r="A4129" s="1"/>
      <c r="B4129" s="1"/>
      <c r="AM4129" s="1"/>
      <c r="AW4129" s="1"/>
      <c r="AX4129" s="1"/>
      <c r="AY4129" s="24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20"/>
      <c r="BQ4129" s="41"/>
      <c r="BR4129" s="41"/>
      <c r="BS4129" s="41"/>
      <c r="BT4129" s="41"/>
      <c r="BU4129" s="41"/>
      <c r="BV4129" s="41"/>
      <c r="BW4129" s="41"/>
      <c r="BX4129" s="41"/>
      <c r="BY4129" s="26"/>
      <c r="BZ4129" s="26"/>
      <c r="CA4129" s="26"/>
      <c r="CB4129" s="26"/>
      <c r="CC4129" s="26"/>
      <c r="CD4129" s="26"/>
      <c r="CE4129" s="26"/>
      <c r="CF4129" s="26"/>
      <c r="CG4129" s="26"/>
      <c r="CH4129" s="26"/>
      <c r="CI4129" s="26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</row>
    <row r="4130" spans="1:99" x14ac:dyDescent="0.15">
      <c r="A4130" s="1"/>
      <c r="B4130" s="1"/>
      <c r="AM4130" s="1"/>
      <c r="AW4130" s="1"/>
      <c r="AX4130" s="1"/>
      <c r="AY4130" s="24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20"/>
      <c r="BQ4130" s="41"/>
      <c r="BR4130" s="41"/>
      <c r="BS4130" s="41"/>
      <c r="BT4130" s="41"/>
      <c r="BU4130" s="41"/>
      <c r="BV4130" s="41"/>
      <c r="BW4130" s="41"/>
      <c r="BX4130" s="41"/>
      <c r="BY4130" s="26"/>
      <c r="BZ4130" s="26"/>
      <c r="CA4130" s="26"/>
      <c r="CB4130" s="26"/>
      <c r="CC4130" s="26"/>
      <c r="CD4130" s="26"/>
      <c r="CE4130" s="26"/>
      <c r="CF4130" s="26"/>
      <c r="CG4130" s="26"/>
      <c r="CH4130" s="26"/>
      <c r="CI4130" s="26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</row>
    <row r="4131" spans="1:99" x14ac:dyDescent="0.15">
      <c r="A4131" s="1"/>
      <c r="B4131" s="1"/>
      <c r="AM4131" s="1"/>
      <c r="AW4131" s="1"/>
      <c r="AX4131" s="1"/>
      <c r="AY4131" s="24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20"/>
      <c r="BQ4131" s="41"/>
      <c r="BR4131" s="41"/>
      <c r="BS4131" s="41"/>
      <c r="BT4131" s="41"/>
      <c r="BU4131" s="41"/>
      <c r="BV4131" s="41"/>
      <c r="BW4131" s="41"/>
      <c r="BX4131" s="41"/>
      <c r="BY4131" s="26"/>
      <c r="BZ4131" s="26"/>
      <c r="CA4131" s="26"/>
      <c r="CB4131" s="26"/>
      <c r="CC4131" s="26"/>
      <c r="CD4131" s="26"/>
      <c r="CE4131" s="26"/>
      <c r="CF4131" s="26"/>
      <c r="CG4131" s="26"/>
      <c r="CH4131" s="26"/>
      <c r="CI4131" s="26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</row>
    <row r="4132" spans="1:99" x14ac:dyDescent="0.15">
      <c r="A4132" s="1"/>
      <c r="B4132" s="1"/>
      <c r="AM4132" s="1"/>
      <c r="AW4132" s="1"/>
      <c r="AX4132" s="1"/>
      <c r="AY4132" s="24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20"/>
      <c r="BQ4132" s="41"/>
      <c r="BR4132" s="41"/>
      <c r="BS4132" s="41"/>
      <c r="BT4132" s="41"/>
      <c r="BU4132" s="41"/>
      <c r="BV4132" s="41"/>
      <c r="BW4132" s="41"/>
      <c r="BX4132" s="41"/>
      <c r="BY4132" s="26"/>
      <c r="BZ4132" s="26"/>
      <c r="CA4132" s="26"/>
      <c r="CB4132" s="26"/>
      <c r="CC4132" s="26"/>
      <c r="CD4132" s="26"/>
      <c r="CE4132" s="26"/>
      <c r="CF4132" s="26"/>
      <c r="CG4132" s="26"/>
      <c r="CH4132" s="26"/>
      <c r="CI4132" s="26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</row>
    <row r="4133" spans="1:99" x14ac:dyDescent="0.15">
      <c r="A4133" s="1"/>
      <c r="B4133" s="1"/>
      <c r="AM4133" s="1"/>
      <c r="AW4133" s="1"/>
      <c r="AX4133" s="1"/>
      <c r="AY4133" s="24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20"/>
      <c r="BQ4133" s="41"/>
      <c r="BR4133" s="41"/>
      <c r="BS4133" s="41"/>
      <c r="BT4133" s="41"/>
      <c r="BU4133" s="41"/>
      <c r="BV4133" s="41"/>
      <c r="BW4133" s="41"/>
      <c r="BX4133" s="41"/>
      <c r="BY4133" s="26"/>
      <c r="BZ4133" s="26"/>
      <c r="CA4133" s="26"/>
      <c r="CB4133" s="26"/>
      <c r="CC4133" s="26"/>
      <c r="CD4133" s="26"/>
      <c r="CE4133" s="26"/>
      <c r="CF4133" s="26"/>
      <c r="CG4133" s="26"/>
      <c r="CH4133" s="26"/>
      <c r="CI4133" s="26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</row>
    <row r="4134" spans="1:99" x14ac:dyDescent="0.15">
      <c r="A4134" s="1"/>
      <c r="B4134" s="1"/>
      <c r="AM4134" s="1"/>
      <c r="AW4134" s="1"/>
      <c r="AX4134" s="1"/>
      <c r="AY4134" s="24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20"/>
      <c r="BQ4134" s="41"/>
      <c r="BR4134" s="41"/>
      <c r="BS4134" s="41"/>
      <c r="BT4134" s="41"/>
      <c r="BU4134" s="41"/>
      <c r="BV4134" s="41"/>
      <c r="BW4134" s="41"/>
      <c r="BX4134" s="41"/>
      <c r="BY4134" s="26"/>
      <c r="BZ4134" s="26"/>
      <c r="CA4134" s="26"/>
      <c r="CB4134" s="26"/>
      <c r="CC4134" s="26"/>
      <c r="CD4134" s="26"/>
      <c r="CE4134" s="26"/>
      <c r="CF4134" s="26"/>
      <c r="CG4134" s="26"/>
      <c r="CH4134" s="26"/>
      <c r="CI4134" s="26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</row>
    <row r="4135" spans="1:99" x14ac:dyDescent="0.15">
      <c r="A4135" s="1"/>
      <c r="B4135" s="1"/>
      <c r="AM4135" s="1"/>
      <c r="AW4135" s="1"/>
      <c r="AX4135" s="1"/>
      <c r="AY4135" s="24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20"/>
      <c r="BQ4135" s="41"/>
      <c r="BR4135" s="41"/>
      <c r="BS4135" s="41"/>
      <c r="BT4135" s="41"/>
      <c r="BU4135" s="41"/>
      <c r="BV4135" s="41"/>
      <c r="BW4135" s="41"/>
      <c r="BX4135" s="41"/>
      <c r="BY4135" s="26"/>
      <c r="BZ4135" s="26"/>
      <c r="CA4135" s="26"/>
      <c r="CB4135" s="26"/>
      <c r="CC4135" s="26"/>
      <c r="CD4135" s="26"/>
      <c r="CE4135" s="26"/>
      <c r="CF4135" s="26"/>
      <c r="CG4135" s="26"/>
      <c r="CH4135" s="26"/>
      <c r="CI4135" s="26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</row>
    <row r="4136" spans="1:99" x14ac:dyDescent="0.15">
      <c r="A4136" s="1"/>
      <c r="B4136" s="1"/>
      <c r="AM4136" s="1"/>
      <c r="AW4136" s="1"/>
      <c r="AX4136" s="1"/>
      <c r="AY4136" s="24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20"/>
      <c r="BQ4136" s="41"/>
      <c r="BR4136" s="41"/>
      <c r="BS4136" s="41"/>
      <c r="BT4136" s="41"/>
      <c r="BU4136" s="41"/>
      <c r="BV4136" s="41"/>
      <c r="BW4136" s="41"/>
      <c r="BX4136" s="41"/>
      <c r="BY4136" s="26"/>
      <c r="BZ4136" s="26"/>
      <c r="CA4136" s="26"/>
      <c r="CB4136" s="26"/>
      <c r="CC4136" s="26"/>
      <c r="CD4136" s="26"/>
      <c r="CE4136" s="26"/>
      <c r="CF4136" s="26"/>
      <c r="CG4136" s="26"/>
      <c r="CH4136" s="26"/>
      <c r="CI4136" s="26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</row>
    <row r="4137" spans="1:99" x14ac:dyDescent="0.15">
      <c r="A4137" s="1"/>
      <c r="B4137" s="1"/>
      <c r="AM4137" s="1"/>
      <c r="AW4137" s="1"/>
      <c r="AX4137" s="1"/>
      <c r="AY4137" s="24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20"/>
      <c r="BQ4137" s="41"/>
      <c r="BR4137" s="41"/>
      <c r="BS4137" s="41"/>
      <c r="BT4137" s="41"/>
      <c r="BU4137" s="41"/>
      <c r="BV4137" s="41"/>
      <c r="BW4137" s="41"/>
      <c r="BX4137" s="41"/>
      <c r="BY4137" s="26"/>
      <c r="BZ4137" s="26"/>
      <c r="CA4137" s="26"/>
      <c r="CB4137" s="26"/>
      <c r="CC4137" s="26"/>
      <c r="CD4137" s="26"/>
      <c r="CE4137" s="26"/>
      <c r="CF4137" s="26"/>
      <c r="CG4137" s="26"/>
      <c r="CH4137" s="26"/>
      <c r="CI4137" s="26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</row>
    <row r="4138" spans="1:99" x14ac:dyDescent="0.15">
      <c r="A4138" s="1"/>
      <c r="B4138" s="1"/>
      <c r="AM4138" s="1"/>
      <c r="AW4138" s="1"/>
      <c r="AX4138" s="1"/>
      <c r="AY4138" s="24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20"/>
      <c r="BQ4138" s="41"/>
      <c r="BR4138" s="41"/>
      <c r="BS4138" s="41"/>
      <c r="BT4138" s="41"/>
      <c r="BU4138" s="41"/>
      <c r="BV4138" s="41"/>
      <c r="BW4138" s="41"/>
      <c r="BX4138" s="41"/>
      <c r="BY4138" s="26"/>
      <c r="BZ4138" s="26"/>
      <c r="CA4138" s="26"/>
      <c r="CB4138" s="26"/>
      <c r="CC4138" s="26"/>
      <c r="CD4138" s="26"/>
      <c r="CE4138" s="26"/>
      <c r="CF4138" s="26"/>
      <c r="CG4138" s="26"/>
      <c r="CH4138" s="26"/>
      <c r="CI4138" s="26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</row>
    <row r="4139" spans="1:99" x14ac:dyDescent="0.15">
      <c r="A4139" s="1"/>
      <c r="B4139" s="1"/>
      <c r="AM4139" s="1"/>
      <c r="AW4139" s="1"/>
      <c r="AX4139" s="1"/>
      <c r="AY4139" s="24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20"/>
      <c r="BQ4139" s="41"/>
      <c r="BR4139" s="41"/>
      <c r="BS4139" s="41"/>
      <c r="BT4139" s="41"/>
      <c r="BU4139" s="41"/>
      <c r="BV4139" s="41"/>
      <c r="BW4139" s="41"/>
      <c r="BX4139" s="41"/>
      <c r="BY4139" s="26"/>
      <c r="BZ4139" s="26"/>
      <c r="CA4139" s="26"/>
      <c r="CB4139" s="26"/>
      <c r="CC4139" s="26"/>
      <c r="CD4139" s="26"/>
      <c r="CE4139" s="26"/>
      <c r="CF4139" s="26"/>
      <c r="CG4139" s="26"/>
      <c r="CH4139" s="26"/>
      <c r="CI4139" s="26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</row>
    <row r="4140" spans="1:99" x14ac:dyDescent="0.15">
      <c r="A4140" s="1"/>
      <c r="B4140" s="1"/>
      <c r="AM4140" s="1"/>
      <c r="AW4140" s="1"/>
      <c r="AX4140" s="1"/>
      <c r="AY4140" s="24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20"/>
      <c r="BQ4140" s="41"/>
      <c r="BR4140" s="41"/>
      <c r="BS4140" s="41"/>
      <c r="BT4140" s="41"/>
      <c r="BU4140" s="41"/>
      <c r="BV4140" s="41"/>
      <c r="BW4140" s="41"/>
      <c r="BX4140" s="41"/>
      <c r="BY4140" s="26"/>
      <c r="BZ4140" s="26"/>
      <c r="CA4140" s="26"/>
      <c r="CB4140" s="26"/>
      <c r="CC4140" s="26"/>
      <c r="CD4140" s="26"/>
      <c r="CE4140" s="26"/>
      <c r="CF4140" s="26"/>
      <c r="CG4140" s="26"/>
      <c r="CH4140" s="26"/>
      <c r="CI4140" s="26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</row>
    <row r="4141" spans="1:99" x14ac:dyDescent="0.15">
      <c r="A4141" s="1"/>
      <c r="B4141" s="1"/>
      <c r="AM4141" s="1"/>
      <c r="AW4141" s="1"/>
      <c r="AX4141" s="1"/>
      <c r="AY4141" s="24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20"/>
      <c r="BQ4141" s="41"/>
      <c r="BR4141" s="41"/>
      <c r="BS4141" s="41"/>
      <c r="BT4141" s="41"/>
      <c r="BU4141" s="41"/>
      <c r="BV4141" s="41"/>
      <c r="BW4141" s="41"/>
      <c r="BX4141" s="41"/>
      <c r="BY4141" s="26"/>
      <c r="BZ4141" s="26"/>
      <c r="CA4141" s="26"/>
      <c r="CB4141" s="26"/>
      <c r="CC4141" s="26"/>
      <c r="CD4141" s="26"/>
      <c r="CE4141" s="26"/>
      <c r="CF4141" s="26"/>
      <c r="CG4141" s="26"/>
      <c r="CH4141" s="26"/>
      <c r="CI4141" s="26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</row>
    <row r="4142" spans="1:99" x14ac:dyDescent="0.15">
      <c r="A4142" s="1"/>
      <c r="B4142" s="1"/>
      <c r="AM4142" s="1"/>
      <c r="AW4142" s="1"/>
      <c r="AX4142" s="1"/>
      <c r="AY4142" s="24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20"/>
      <c r="BQ4142" s="41"/>
      <c r="BR4142" s="41"/>
      <c r="BS4142" s="41"/>
      <c r="BT4142" s="41"/>
      <c r="BU4142" s="41"/>
      <c r="BV4142" s="41"/>
      <c r="BW4142" s="41"/>
      <c r="BX4142" s="41"/>
      <c r="BY4142" s="26"/>
      <c r="BZ4142" s="26"/>
      <c r="CA4142" s="26"/>
      <c r="CB4142" s="26"/>
      <c r="CC4142" s="26"/>
      <c r="CD4142" s="26"/>
      <c r="CE4142" s="26"/>
      <c r="CF4142" s="26"/>
      <c r="CG4142" s="26"/>
      <c r="CH4142" s="26"/>
      <c r="CI4142" s="26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</row>
    <row r="4143" spans="1:99" x14ac:dyDescent="0.15">
      <c r="A4143" s="1"/>
      <c r="B4143" s="1"/>
      <c r="AM4143" s="1"/>
      <c r="AW4143" s="1"/>
      <c r="AX4143" s="1"/>
      <c r="AY4143" s="24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20"/>
      <c r="BQ4143" s="41"/>
      <c r="BR4143" s="41"/>
      <c r="BS4143" s="41"/>
      <c r="BT4143" s="41"/>
      <c r="BU4143" s="41"/>
      <c r="BV4143" s="41"/>
      <c r="BW4143" s="41"/>
      <c r="BX4143" s="41"/>
      <c r="BY4143" s="26"/>
      <c r="BZ4143" s="26"/>
      <c r="CA4143" s="26"/>
      <c r="CB4143" s="26"/>
      <c r="CC4143" s="26"/>
      <c r="CD4143" s="26"/>
      <c r="CE4143" s="26"/>
      <c r="CF4143" s="26"/>
      <c r="CG4143" s="26"/>
      <c r="CH4143" s="26"/>
      <c r="CI4143" s="26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</row>
    <row r="4144" spans="1:99" x14ac:dyDescent="0.15">
      <c r="A4144" s="1"/>
      <c r="B4144" s="1"/>
      <c r="AM4144" s="1"/>
      <c r="AW4144" s="1"/>
      <c r="AX4144" s="1"/>
      <c r="AY4144" s="24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20"/>
      <c r="BQ4144" s="41"/>
      <c r="BR4144" s="41"/>
      <c r="BS4144" s="41"/>
      <c r="BT4144" s="41"/>
      <c r="BU4144" s="41"/>
      <c r="BV4144" s="41"/>
      <c r="BW4144" s="41"/>
      <c r="BX4144" s="41"/>
      <c r="BY4144" s="26"/>
      <c r="BZ4144" s="26"/>
      <c r="CA4144" s="26"/>
      <c r="CB4144" s="26"/>
      <c r="CC4144" s="26"/>
      <c r="CD4144" s="26"/>
      <c r="CE4144" s="26"/>
      <c r="CF4144" s="26"/>
      <c r="CG4144" s="26"/>
      <c r="CH4144" s="26"/>
      <c r="CI4144" s="26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</row>
    <row r="4145" spans="1:99" x14ac:dyDescent="0.15">
      <c r="A4145" s="1"/>
      <c r="B4145" s="1"/>
      <c r="AM4145" s="1"/>
      <c r="AW4145" s="1"/>
      <c r="AX4145" s="1"/>
      <c r="AY4145" s="24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20"/>
      <c r="BQ4145" s="41"/>
      <c r="BR4145" s="41"/>
      <c r="BS4145" s="41"/>
      <c r="BT4145" s="41"/>
      <c r="BU4145" s="41"/>
      <c r="BV4145" s="41"/>
      <c r="BW4145" s="41"/>
      <c r="BX4145" s="41"/>
      <c r="BY4145" s="26"/>
      <c r="BZ4145" s="26"/>
      <c r="CA4145" s="26"/>
      <c r="CB4145" s="26"/>
      <c r="CC4145" s="26"/>
      <c r="CD4145" s="26"/>
      <c r="CE4145" s="26"/>
      <c r="CF4145" s="26"/>
      <c r="CG4145" s="26"/>
      <c r="CH4145" s="26"/>
      <c r="CI4145" s="26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</row>
    <row r="4146" spans="1:99" x14ac:dyDescent="0.15">
      <c r="A4146" s="1"/>
      <c r="B4146" s="1"/>
      <c r="AM4146" s="1"/>
      <c r="AW4146" s="1"/>
      <c r="AX4146" s="1"/>
      <c r="AY4146" s="24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20"/>
      <c r="BQ4146" s="41"/>
      <c r="BR4146" s="41"/>
      <c r="BS4146" s="41"/>
      <c r="BT4146" s="41"/>
      <c r="BU4146" s="41"/>
      <c r="BV4146" s="41"/>
      <c r="BW4146" s="41"/>
      <c r="BX4146" s="41"/>
      <c r="BY4146" s="26"/>
      <c r="BZ4146" s="26"/>
      <c r="CA4146" s="26"/>
      <c r="CB4146" s="26"/>
      <c r="CC4146" s="26"/>
      <c r="CD4146" s="26"/>
      <c r="CE4146" s="26"/>
      <c r="CF4146" s="26"/>
      <c r="CG4146" s="26"/>
      <c r="CH4146" s="26"/>
      <c r="CI4146" s="26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</row>
    <row r="4147" spans="1:99" x14ac:dyDescent="0.15">
      <c r="A4147" s="1"/>
      <c r="B4147" s="1"/>
      <c r="AM4147" s="1"/>
      <c r="AW4147" s="1"/>
      <c r="AX4147" s="1"/>
      <c r="AY4147" s="24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20"/>
      <c r="BQ4147" s="41"/>
      <c r="BR4147" s="41"/>
      <c r="BS4147" s="41"/>
      <c r="BT4147" s="41"/>
      <c r="BU4147" s="41"/>
      <c r="BV4147" s="41"/>
      <c r="BW4147" s="41"/>
      <c r="BX4147" s="41"/>
      <c r="BY4147" s="26"/>
      <c r="BZ4147" s="26"/>
      <c r="CA4147" s="26"/>
      <c r="CB4147" s="26"/>
      <c r="CC4147" s="26"/>
      <c r="CD4147" s="26"/>
      <c r="CE4147" s="26"/>
      <c r="CF4147" s="26"/>
      <c r="CG4147" s="26"/>
      <c r="CH4147" s="26"/>
      <c r="CI4147" s="26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</row>
    <row r="4148" spans="1:99" x14ac:dyDescent="0.15">
      <c r="A4148" s="1"/>
      <c r="B4148" s="1"/>
      <c r="AM4148" s="1"/>
      <c r="AW4148" s="1"/>
      <c r="AX4148" s="1"/>
      <c r="AY4148" s="24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20"/>
      <c r="BQ4148" s="41"/>
      <c r="BR4148" s="41"/>
      <c r="BS4148" s="41"/>
      <c r="BT4148" s="41"/>
      <c r="BU4148" s="41"/>
      <c r="BV4148" s="41"/>
      <c r="BW4148" s="41"/>
      <c r="BX4148" s="41"/>
      <c r="BY4148" s="26"/>
      <c r="BZ4148" s="26"/>
      <c r="CA4148" s="26"/>
      <c r="CB4148" s="26"/>
      <c r="CC4148" s="26"/>
      <c r="CD4148" s="26"/>
      <c r="CE4148" s="26"/>
      <c r="CF4148" s="26"/>
      <c r="CG4148" s="26"/>
      <c r="CH4148" s="26"/>
      <c r="CI4148" s="26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</row>
    <row r="4149" spans="1:99" x14ac:dyDescent="0.15">
      <c r="A4149" s="1"/>
      <c r="B4149" s="1"/>
      <c r="AM4149" s="1"/>
      <c r="AW4149" s="1"/>
      <c r="AX4149" s="1"/>
      <c r="AY4149" s="24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20"/>
      <c r="BQ4149" s="41"/>
      <c r="BR4149" s="41"/>
      <c r="BS4149" s="41"/>
      <c r="BT4149" s="41"/>
      <c r="BU4149" s="41"/>
      <c r="BV4149" s="41"/>
      <c r="BW4149" s="41"/>
      <c r="BX4149" s="41"/>
      <c r="BY4149" s="26"/>
      <c r="BZ4149" s="26"/>
      <c r="CA4149" s="26"/>
      <c r="CB4149" s="26"/>
      <c r="CC4149" s="26"/>
      <c r="CD4149" s="26"/>
      <c r="CE4149" s="26"/>
      <c r="CF4149" s="26"/>
      <c r="CG4149" s="26"/>
      <c r="CH4149" s="26"/>
      <c r="CI4149" s="26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</row>
    <row r="4150" spans="1:99" x14ac:dyDescent="0.15">
      <c r="A4150" s="1"/>
      <c r="B4150" s="1"/>
      <c r="AM4150" s="1"/>
      <c r="AW4150" s="1"/>
      <c r="AX4150" s="1"/>
      <c r="AY4150" s="24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20"/>
      <c r="BQ4150" s="41"/>
      <c r="BR4150" s="41"/>
      <c r="BS4150" s="41"/>
      <c r="BT4150" s="41"/>
      <c r="BU4150" s="41"/>
      <c r="BV4150" s="41"/>
      <c r="BW4150" s="41"/>
      <c r="BX4150" s="41"/>
      <c r="BY4150" s="26"/>
      <c r="BZ4150" s="26"/>
      <c r="CA4150" s="26"/>
      <c r="CB4150" s="26"/>
      <c r="CC4150" s="26"/>
      <c r="CD4150" s="26"/>
      <c r="CE4150" s="26"/>
      <c r="CF4150" s="26"/>
      <c r="CG4150" s="26"/>
      <c r="CH4150" s="26"/>
      <c r="CI4150" s="26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</row>
    <row r="4151" spans="1:99" x14ac:dyDescent="0.15">
      <c r="A4151" s="1"/>
      <c r="B4151" s="1"/>
      <c r="AM4151" s="1"/>
      <c r="AW4151" s="1"/>
      <c r="AX4151" s="1"/>
      <c r="AY4151" s="24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20"/>
      <c r="BQ4151" s="41"/>
      <c r="BR4151" s="41"/>
      <c r="BS4151" s="41"/>
      <c r="BT4151" s="41"/>
      <c r="BU4151" s="41"/>
      <c r="BV4151" s="41"/>
      <c r="BW4151" s="41"/>
      <c r="BX4151" s="41"/>
      <c r="BY4151" s="26"/>
      <c r="BZ4151" s="26"/>
      <c r="CA4151" s="26"/>
      <c r="CB4151" s="26"/>
      <c r="CC4151" s="26"/>
      <c r="CD4151" s="26"/>
      <c r="CE4151" s="26"/>
      <c r="CF4151" s="26"/>
      <c r="CG4151" s="26"/>
      <c r="CH4151" s="26"/>
      <c r="CI4151" s="26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</row>
    <row r="4152" spans="1:99" x14ac:dyDescent="0.15">
      <c r="A4152" s="1"/>
      <c r="B4152" s="1"/>
      <c r="AM4152" s="1"/>
      <c r="AW4152" s="1"/>
      <c r="AX4152" s="1"/>
      <c r="AY4152" s="24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20"/>
      <c r="BQ4152" s="41"/>
      <c r="BR4152" s="41"/>
      <c r="BS4152" s="41"/>
      <c r="BT4152" s="41"/>
      <c r="BU4152" s="41"/>
      <c r="BV4152" s="41"/>
      <c r="BW4152" s="41"/>
      <c r="BX4152" s="41"/>
      <c r="BY4152" s="26"/>
      <c r="BZ4152" s="26"/>
      <c r="CA4152" s="26"/>
      <c r="CB4152" s="26"/>
      <c r="CC4152" s="26"/>
      <c r="CD4152" s="26"/>
      <c r="CE4152" s="26"/>
      <c r="CF4152" s="26"/>
      <c r="CG4152" s="26"/>
      <c r="CH4152" s="26"/>
      <c r="CI4152" s="26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</row>
    <row r="4153" spans="1:99" x14ac:dyDescent="0.15">
      <c r="A4153" s="1"/>
      <c r="B4153" s="1"/>
      <c r="AM4153" s="1"/>
      <c r="AW4153" s="1"/>
      <c r="AX4153" s="1"/>
      <c r="AY4153" s="24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20"/>
      <c r="BQ4153" s="41"/>
      <c r="BR4153" s="41"/>
      <c r="BS4153" s="41"/>
      <c r="BT4153" s="41"/>
      <c r="BU4153" s="41"/>
      <c r="BV4153" s="41"/>
      <c r="BW4153" s="41"/>
      <c r="BX4153" s="41"/>
      <c r="BY4153" s="26"/>
      <c r="BZ4153" s="26"/>
      <c r="CA4153" s="26"/>
      <c r="CB4153" s="26"/>
      <c r="CC4153" s="26"/>
      <c r="CD4153" s="26"/>
      <c r="CE4153" s="26"/>
      <c r="CF4153" s="26"/>
      <c r="CG4153" s="26"/>
      <c r="CH4153" s="26"/>
      <c r="CI4153" s="26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</row>
    <row r="4154" spans="1:99" x14ac:dyDescent="0.15">
      <c r="A4154" s="1"/>
      <c r="B4154" s="1"/>
      <c r="AM4154" s="1"/>
      <c r="AW4154" s="1"/>
      <c r="AX4154" s="1"/>
      <c r="AY4154" s="24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20"/>
      <c r="BQ4154" s="41"/>
      <c r="BR4154" s="41"/>
      <c r="BS4154" s="41"/>
      <c r="BT4154" s="41"/>
      <c r="BU4154" s="41"/>
      <c r="BV4154" s="41"/>
      <c r="BW4154" s="41"/>
      <c r="BX4154" s="41"/>
      <c r="BY4154" s="26"/>
      <c r="BZ4154" s="26"/>
      <c r="CA4154" s="26"/>
      <c r="CB4154" s="26"/>
      <c r="CC4154" s="26"/>
      <c r="CD4154" s="26"/>
      <c r="CE4154" s="26"/>
      <c r="CF4154" s="26"/>
      <c r="CG4154" s="26"/>
      <c r="CH4154" s="26"/>
      <c r="CI4154" s="26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</row>
    <row r="4155" spans="1:99" x14ac:dyDescent="0.15">
      <c r="A4155" s="1"/>
      <c r="B4155" s="1"/>
      <c r="AM4155" s="1"/>
      <c r="AW4155" s="1"/>
      <c r="AX4155" s="1"/>
      <c r="AY4155" s="24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20"/>
      <c r="BQ4155" s="41"/>
      <c r="BR4155" s="41"/>
      <c r="BS4155" s="41"/>
      <c r="BT4155" s="41"/>
      <c r="BU4155" s="41"/>
      <c r="BV4155" s="41"/>
      <c r="BW4155" s="41"/>
      <c r="BX4155" s="41"/>
      <c r="BY4155" s="26"/>
      <c r="BZ4155" s="26"/>
      <c r="CA4155" s="26"/>
      <c r="CB4155" s="26"/>
      <c r="CC4155" s="26"/>
      <c r="CD4155" s="26"/>
      <c r="CE4155" s="26"/>
      <c r="CF4155" s="26"/>
      <c r="CG4155" s="26"/>
      <c r="CH4155" s="26"/>
      <c r="CI4155" s="26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</row>
    <row r="4156" spans="1:99" x14ac:dyDescent="0.15">
      <c r="A4156" s="1"/>
      <c r="B4156" s="1"/>
      <c r="AM4156" s="1"/>
      <c r="AW4156" s="1"/>
      <c r="AX4156" s="1"/>
      <c r="AY4156" s="24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20"/>
      <c r="BQ4156" s="41"/>
      <c r="BR4156" s="41"/>
      <c r="BS4156" s="41"/>
      <c r="BT4156" s="41"/>
      <c r="BU4156" s="41"/>
      <c r="BV4156" s="41"/>
      <c r="BW4156" s="41"/>
      <c r="BX4156" s="41"/>
      <c r="BY4156" s="26"/>
      <c r="BZ4156" s="26"/>
      <c r="CA4156" s="26"/>
      <c r="CB4156" s="26"/>
      <c r="CC4156" s="26"/>
      <c r="CD4156" s="26"/>
      <c r="CE4156" s="26"/>
      <c r="CF4156" s="26"/>
      <c r="CG4156" s="26"/>
      <c r="CH4156" s="26"/>
      <c r="CI4156" s="26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</row>
    <row r="4157" spans="1:99" x14ac:dyDescent="0.15">
      <c r="A4157" s="1"/>
      <c r="B4157" s="1"/>
      <c r="AM4157" s="1"/>
      <c r="AW4157" s="1"/>
      <c r="AX4157" s="1"/>
      <c r="AY4157" s="24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20"/>
      <c r="BQ4157" s="41"/>
      <c r="BR4157" s="41"/>
      <c r="BS4157" s="41"/>
      <c r="BT4157" s="41"/>
      <c r="BU4157" s="41"/>
      <c r="BV4157" s="41"/>
      <c r="BW4157" s="41"/>
      <c r="BX4157" s="41"/>
      <c r="BY4157" s="26"/>
      <c r="BZ4157" s="26"/>
      <c r="CA4157" s="26"/>
      <c r="CB4157" s="26"/>
      <c r="CC4157" s="26"/>
      <c r="CD4157" s="26"/>
      <c r="CE4157" s="26"/>
      <c r="CF4157" s="26"/>
      <c r="CG4157" s="26"/>
      <c r="CH4157" s="26"/>
      <c r="CI4157" s="26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</row>
    <row r="4158" spans="1:99" x14ac:dyDescent="0.15">
      <c r="A4158" s="1"/>
      <c r="B4158" s="1"/>
      <c r="AM4158" s="1"/>
      <c r="AW4158" s="1"/>
      <c r="AX4158" s="1"/>
      <c r="AY4158" s="24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20"/>
      <c r="BQ4158" s="41"/>
      <c r="BR4158" s="41"/>
      <c r="BS4158" s="41"/>
      <c r="BT4158" s="41"/>
      <c r="BU4158" s="41"/>
      <c r="BV4158" s="41"/>
      <c r="BW4158" s="41"/>
      <c r="BX4158" s="41"/>
      <c r="BY4158" s="26"/>
      <c r="BZ4158" s="26"/>
      <c r="CA4158" s="26"/>
      <c r="CB4158" s="26"/>
      <c r="CC4158" s="26"/>
      <c r="CD4158" s="26"/>
      <c r="CE4158" s="26"/>
      <c r="CF4158" s="26"/>
      <c r="CG4158" s="26"/>
      <c r="CH4158" s="26"/>
      <c r="CI4158" s="26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</row>
    <row r="4159" spans="1:99" x14ac:dyDescent="0.15">
      <c r="A4159" s="1"/>
      <c r="B4159" s="1"/>
      <c r="AM4159" s="1"/>
      <c r="AW4159" s="1"/>
      <c r="AX4159" s="1"/>
      <c r="AY4159" s="24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20"/>
      <c r="BQ4159" s="41"/>
      <c r="BR4159" s="41"/>
      <c r="BS4159" s="41"/>
      <c r="BT4159" s="41"/>
      <c r="BU4159" s="41"/>
      <c r="BV4159" s="41"/>
      <c r="BW4159" s="41"/>
      <c r="BX4159" s="41"/>
      <c r="BY4159" s="26"/>
      <c r="BZ4159" s="26"/>
      <c r="CA4159" s="26"/>
      <c r="CB4159" s="26"/>
      <c r="CC4159" s="26"/>
      <c r="CD4159" s="26"/>
      <c r="CE4159" s="26"/>
      <c r="CF4159" s="26"/>
      <c r="CG4159" s="26"/>
      <c r="CH4159" s="26"/>
      <c r="CI4159" s="26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</row>
    <row r="4160" spans="1:99" x14ac:dyDescent="0.15">
      <c r="A4160" s="1"/>
      <c r="B4160" s="1"/>
      <c r="AM4160" s="1"/>
      <c r="AW4160" s="1"/>
      <c r="AX4160" s="1"/>
      <c r="AY4160" s="24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20"/>
      <c r="BQ4160" s="41"/>
      <c r="BR4160" s="41"/>
      <c r="BS4160" s="41"/>
      <c r="BT4160" s="41"/>
      <c r="BU4160" s="41"/>
      <c r="BV4160" s="41"/>
      <c r="BW4160" s="41"/>
      <c r="BX4160" s="41"/>
      <c r="BY4160" s="26"/>
      <c r="BZ4160" s="26"/>
      <c r="CA4160" s="26"/>
      <c r="CB4160" s="26"/>
      <c r="CC4160" s="26"/>
      <c r="CD4160" s="26"/>
      <c r="CE4160" s="26"/>
      <c r="CF4160" s="26"/>
      <c r="CG4160" s="26"/>
      <c r="CH4160" s="26"/>
      <c r="CI4160" s="26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</row>
    <row r="4161" spans="1:99" x14ac:dyDescent="0.15">
      <c r="A4161" s="1"/>
      <c r="B4161" s="1"/>
      <c r="AM4161" s="1"/>
      <c r="AW4161" s="1"/>
      <c r="AX4161" s="1"/>
      <c r="AY4161" s="24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20"/>
      <c r="BQ4161" s="41"/>
      <c r="BR4161" s="41"/>
      <c r="BS4161" s="41"/>
      <c r="BT4161" s="41"/>
      <c r="BU4161" s="41"/>
      <c r="BV4161" s="41"/>
      <c r="BW4161" s="41"/>
      <c r="BX4161" s="41"/>
      <c r="BY4161" s="26"/>
      <c r="BZ4161" s="26"/>
      <c r="CA4161" s="26"/>
      <c r="CB4161" s="26"/>
      <c r="CC4161" s="26"/>
      <c r="CD4161" s="26"/>
      <c r="CE4161" s="26"/>
      <c r="CF4161" s="26"/>
      <c r="CG4161" s="26"/>
      <c r="CH4161" s="26"/>
      <c r="CI4161" s="26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</row>
    <row r="4162" spans="1:99" x14ac:dyDescent="0.15">
      <c r="A4162" s="1"/>
      <c r="B4162" s="1"/>
      <c r="AM4162" s="1"/>
      <c r="AW4162" s="1"/>
      <c r="AX4162" s="1"/>
      <c r="AY4162" s="24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20"/>
      <c r="BQ4162" s="41"/>
      <c r="BR4162" s="41"/>
      <c r="BS4162" s="41"/>
      <c r="BT4162" s="41"/>
      <c r="BU4162" s="41"/>
      <c r="BV4162" s="41"/>
      <c r="BW4162" s="41"/>
      <c r="BX4162" s="41"/>
      <c r="BY4162" s="26"/>
      <c r="BZ4162" s="26"/>
      <c r="CA4162" s="26"/>
      <c r="CB4162" s="26"/>
      <c r="CC4162" s="26"/>
      <c r="CD4162" s="26"/>
      <c r="CE4162" s="26"/>
      <c r="CF4162" s="26"/>
      <c r="CG4162" s="26"/>
      <c r="CH4162" s="26"/>
      <c r="CI4162" s="26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</row>
    <row r="4163" spans="1:99" x14ac:dyDescent="0.15">
      <c r="A4163" s="1"/>
      <c r="B4163" s="1"/>
      <c r="AM4163" s="1"/>
      <c r="AW4163" s="1"/>
      <c r="AX4163" s="1"/>
      <c r="AY4163" s="24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20"/>
      <c r="BQ4163" s="41"/>
      <c r="BR4163" s="41"/>
      <c r="BS4163" s="41"/>
      <c r="BT4163" s="41"/>
      <c r="BU4163" s="41"/>
      <c r="BV4163" s="41"/>
      <c r="BW4163" s="41"/>
      <c r="BX4163" s="41"/>
      <c r="BY4163" s="26"/>
      <c r="BZ4163" s="26"/>
      <c r="CA4163" s="26"/>
      <c r="CB4163" s="26"/>
      <c r="CC4163" s="26"/>
      <c r="CD4163" s="26"/>
      <c r="CE4163" s="26"/>
      <c r="CF4163" s="26"/>
      <c r="CG4163" s="26"/>
      <c r="CH4163" s="26"/>
      <c r="CI4163" s="26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</row>
    <row r="4164" spans="1:99" x14ac:dyDescent="0.15">
      <c r="A4164" s="1"/>
      <c r="B4164" s="1"/>
      <c r="AM4164" s="1"/>
      <c r="AW4164" s="1"/>
      <c r="AX4164" s="1"/>
      <c r="AY4164" s="24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20"/>
      <c r="BQ4164" s="41"/>
      <c r="BR4164" s="41"/>
      <c r="BS4164" s="41"/>
      <c r="BT4164" s="41"/>
      <c r="BU4164" s="41"/>
      <c r="BV4164" s="41"/>
      <c r="BW4164" s="41"/>
      <c r="BX4164" s="41"/>
      <c r="BY4164" s="26"/>
      <c r="BZ4164" s="26"/>
      <c r="CA4164" s="26"/>
      <c r="CB4164" s="26"/>
      <c r="CC4164" s="26"/>
      <c r="CD4164" s="26"/>
      <c r="CE4164" s="26"/>
      <c r="CF4164" s="26"/>
      <c r="CG4164" s="26"/>
      <c r="CH4164" s="26"/>
      <c r="CI4164" s="26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</row>
    <row r="4165" spans="1:99" x14ac:dyDescent="0.15">
      <c r="A4165" s="1"/>
      <c r="B4165" s="1"/>
      <c r="AM4165" s="1"/>
      <c r="AW4165" s="1"/>
      <c r="AX4165" s="1"/>
      <c r="AY4165" s="24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20"/>
      <c r="BQ4165" s="41"/>
      <c r="BR4165" s="41"/>
      <c r="BS4165" s="41"/>
      <c r="BT4165" s="41"/>
      <c r="BU4165" s="41"/>
      <c r="BV4165" s="41"/>
      <c r="BW4165" s="41"/>
      <c r="BX4165" s="41"/>
      <c r="BY4165" s="26"/>
      <c r="BZ4165" s="26"/>
      <c r="CA4165" s="26"/>
      <c r="CB4165" s="26"/>
      <c r="CC4165" s="26"/>
      <c r="CD4165" s="26"/>
      <c r="CE4165" s="26"/>
      <c r="CF4165" s="26"/>
      <c r="CG4165" s="26"/>
      <c r="CH4165" s="26"/>
      <c r="CI4165" s="26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</row>
    <row r="4166" spans="1:99" x14ac:dyDescent="0.15">
      <c r="A4166" s="1"/>
      <c r="B4166" s="1"/>
      <c r="AM4166" s="1"/>
      <c r="AW4166" s="1"/>
      <c r="AX4166" s="1"/>
      <c r="AY4166" s="24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20"/>
      <c r="BQ4166" s="41"/>
      <c r="BR4166" s="41"/>
      <c r="BS4166" s="41"/>
      <c r="BT4166" s="41"/>
      <c r="BU4166" s="41"/>
      <c r="BV4166" s="41"/>
      <c r="BW4166" s="41"/>
      <c r="BX4166" s="41"/>
      <c r="BY4166" s="26"/>
      <c r="BZ4166" s="26"/>
      <c r="CA4166" s="26"/>
      <c r="CB4166" s="26"/>
      <c r="CC4166" s="26"/>
      <c r="CD4166" s="26"/>
      <c r="CE4166" s="26"/>
      <c r="CF4166" s="26"/>
      <c r="CG4166" s="26"/>
      <c r="CH4166" s="26"/>
      <c r="CI4166" s="26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</row>
    <row r="4167" spans="1:99" x14ac:dyDescent="0.15">
      <c r="A4167" s="1"/>
      <c r="B4167" s="1"/>
      <c r="AM4167" s="1"/>
      <c r="AW4167" s="1"/>
      <c r="AX4167" s="1"/>
      <c r="AY4167" s="24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20"/>
      <c r="BQ4167" s="41"/>
      <c r="BR4167" s="41"/>
      <c r="BS4167" s="41"/>
      <c r="BT4167" s="41"/>
      <c r="BU4167" s="41"/>
      <c r="BV4167" s="41"/>
      <c r="BW4167" s="41"/>
      <c r="BX4167" s="41"/>
      <c r="BY4167" s="26"/>
      <c r="BZ4167" s="26"/>
      <c r="CA4167" s="26"/>
      <c r="CB4167" s="26"/>
      <c r="CC4167" s="26"/>
      <c r="CD4167" s="26"/>
      <c r="CE4167" s="26"/>
      <c r="CF4167" s="26"/>
      <c r="CG4167" s="26"/>
      <c r="CH4167" s="26"/>
      <c r="CI4167" s="26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</row>
    <row r="4168" spans="1:99" x14ac:dyDescent="0.15">
      <c r="A4168" s="1"/>
      <c r="B4168" s="1"/>
      <c r="AM4168" s="1"/>
      <c r="AW4168" s="1"/>
      <c r="AX4168" s="1"/>
      <c r="AY4168" s="24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20"/>
      <c r="BQ4168" s="41"/>
      <c r="BR4168" s="41"/>
      <c r="BS4168" s="41"/>
      <c r="BT4168" s="41"/>
      <c r="BU4168" s="41"/>
      <c r="BV4168" s="41"/>
      <c r="BW4168" s="41"/>
      <c r="BX4168" s="41"/>
      <c r="BY4168" s="26"/>
      <c r="BZ4168" s="26"/>
      <c r="CA4168" s="26"/>
      <c r="CB4168" s="26"/>
      <c r="CC4168" s="26"/>
      <c r="CD4168" s="26"/>
      <c r="CE4168" s="26"/>
      <c r="CF4168" s="26"/>
      <c r="CG4168" s="26"/>
      <c r="CH4168" s="26"/>
      <c r="CI4168" s="26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</row>
    <row r="4169" spans="1:99" x14ac:dyDescent="0.15">
      <c r="A4169" s="1"/>
      <c r="B4169" s="1"/>
      <c r="AM4169" s="1"/>
      <c r="AW4169" s="1"/>
      <c r="AX4169" s="1"/>
      <c r="AY4169" s="24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20"/>
      <c r="BQ4169" s="41"/>
      <c r="BR4169" s="41"/>
      <c r="BS4169" s="41"/>
      <c r="BT4169" s="41"/>
      <c r="BU4169" s="41"/>
      <c r="BV4169" s="41"/>
      <c r="BW4169" s="41"/>
      <c r="BX4169" s="41"/>
      <c r="BY4169" s="26"/>
      <c r="BZ4169" s="26"/>
      <c r="CA4169" s="26"/>
      <c r="CB4169" s="26"/>
      <c r="CC4169" s="26"/>
      <c r="CD4169" s="26"/>
      <c r="CE4169" s="26"/>
      <c r="CF4169" s="26"/>
      <c r="CG4169" s="26"/>
      <c r="CH4169" s="26"/>
      <c r="CI4169" s="26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</row>
    <row r="4170" spans="1:99" x14ac:dyDescent="0.15">
      <c r="A4170" s="1"/>
      <c r="B4170" s="1"/>
      <c r="AM4170" s="1"/>
      <c r="AW4170" s="1"/>
      <c r="AX4170" s="1"/>
      <c r="AY4170" s="24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20"/>
      <c r="BQ4170" s="41"/>
      <c r="BR4170" s="41"/>
      <c r="BS4170" s="41"/>
      <c r="BT4170" s="41"/>
      <c r="BU4170" s="41"/>
      <c r="BV4170" s="41"/>
      <c r="BW4170" s="41"/>
      <c r="BX4170" s="41"/>
      <c r="BY4170" s="26"/>
      <c r="BZ4170" s="26"/>
      <c r="CA4170" s="26"/>
      <c r="CB4170" s="26"/>
      <c r="CC4170" s="26"/>
      <c r="CD4170" s="26"/>
      <c r="CE4170" s="26"/>
      <c r="CF4170" s="26"/>
      <c r="CG4170" s="26"/>
      <c r="CH4170" s="26"/>
      <c r="CI4170" s="26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</row>
    <row r="4171" spans="1:99" x14ac:dyDescent="0.15">
      <c r="A4171" s="1"/>
      <c r="B4171" s="1"/>
      <c r="AM4171" s="1"/>
      <c r="AW4171" s="1"/>
      <c r="AX4171" s="1"/>
      <c r="AY4171" s="24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20"/>
      <c r="BQ4171" s="41"/>
      <c r="BR4171" s="41"/>
      <c r="BS4171" s="41"/>
      <c r="BT4171" s="41"/>
      <c r="BU4171" s="41"/>
      <c r="BV4171" s="41"/>
      <c r="BW4171" s="41"/>
      <c r="BX4171" s="41"/>
      <c r="BY4171" s="26"/>
      <c r="BZ4171" s="26"/>
      <c r="CA4171" s="26"/>
      <c r="CB4171" s="26"/>
      <c r="CC4171" s="26"/>
      <c r="CD4171" s="26"/>
      <c r="CE4171" s="26"/>
      <c r="CF4171" s="26"/>
      <c r="CG4171" s="26"/>
      <c r="CH4171" s="26"/>
      <c r="CI4171" s="26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</row>
    <row r="4172" spans="1:99" x14ac:dyDescent="0.15">
      <c r="A4172" s="1"/>
      <c r="B4172" s="1"/>
      <c r="AM4172" s="1"/>
      <c r="AW4172" s="1"/>
      <c r="AX4172" s="1"/>
      <c r="AY4172" s="24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20"/>
      <c r="BQ4172" s="41"/>
      <c r="BR4172" s="41"/>
      <c r="BS4172" s="41"/>
      <c r="BT4172" s="41"/>
      <c r="BU4172" s="41"/>
      <c r="BV4172" s="41"/>
      <c r="BW4172" s="41"/>
      <c r="BX4172" s="41"/>
      <c r="BY4172" s="26"/>
      <c r="BZ4172" s="26"/>
      <c r="CA4172" s="26"/>
      <c r="CB4172" s="26"/>
      <c r="CC4172" s="26"/>
      <c r="CD4172" s="26"/>
      <c r="CE4172" s="26"/>
      <c r="CF4172" s="26"/>
      <c r="CG4172" s="26"/>
      <c r="CH4172" s="26"/>
      <c r="CI4172" s="26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</row>
    <row r="4173" spans="1:99" x14ac:dyDescent="0.15">
      <c r="A4173" s="1"/>
      <c r="B4173" s="1"/>
      <c r="AM4173" s="1"/>
      <c r="AW4173" s="1"/>
      <c r="AX4173" s="1"/>
      <c r="AY4173" s="24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20"/>
      <c r="BQ4173" s="41"/>
      <c r="BR4173" s="41"/>
      <c r="BS4173" s="41"/>
      <c r="BT4173" s="41"/>
      <c r="BU4173" s="41"/>
      <c r="BV4173" s="41"/>
      <c r="BW4173" s="41"/>
      <c r="BX4173" s="41"/>
      <c r="BY4173" s="26"/>
      <c r="BZ4173" s="26"/>
      <c r="CA4173" s="26"/>
      <c r="CB4173" s="26"/>
      <c r="CC4173" s="26"/>
      <c r="CD4173" s="26"/>
      <c r="CE4173" s="26"/>
      <c r="CF4173" s="26"/>
      <c r="CG4173" s="26"/>
      <c r="CH4173" s="26"/>
      <c r="CI4173" s="26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</row>
    <row r="4174" spans="1:99" x14ac:dyDescent="0.15">
      <c r="A4174" s="1"/>
      <c r="B4174" s="1"/>
      <c r="AM4174" s="1"/>
      <c r="AW4174" s="1"/>
      <c r="AX4174" s="1"/>
      <c r="AY4174" s="24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20"/>
      <c r="BQ4174" s="41"/>
      <c r="BR4174" s="41"/>
      <c r="BS4174" s="41"/>
      <c r="BT4174" s="41"/>
      <c r="BU4174" s="41"/>
      <c r="BV4174" s="41"/>
      <c r="BW4174" s="41"/>
      <c r="BX4174" s="41"/>
      <c r="BY4174" s="26"/>
      <c r="BZ4174" s="26"/>
      <c r="CA4174" s="26"/>
      <c r="CB4174" s="26"/>
      <c r="CC4174" s="26"/>
      <c r="CD4174" s="26"/>
      <c r="CE4174" s="26"/>
      <c r="CF4174" s="26"/>
      <c r="CG4174" s="26"/>
      <c r="CH4174" s="26"/>
      <c r="CI4174" s="26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</row>
    <row r="4175" spans="1:99" x14ac:dyDescent="0.15">
      <c r="A4175" s="1"/>
      <c r="B4175" s="1"/>
      <c r="AM4175" s="1"/>
      <c r="AW4175" s="1"/>
      <c r="AX4175" s="1"/>
      <c r="AY4175" s="24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20"/>
      <c r="BQ4175" s="41"/>
      <c r="BR4175" s="41"/>
      <c r="BS4175" s="41"/>
      <c r="BT4175" s="41"/>
      <c r="BU4175" s="41"/>
      <c r="BV4175" s="41"/>
      <c r="BW4175" s="41"/>
      <c r="BX4175" s="41"/>
      <c r="BY4175" s="26"/>
      <c r="BZ4175" s="26"/>
      <c r="CA4175" s="26"/>
      <c r="CB4175" s="26"/>
      <c r="CC4175" s="26"/>
      <c r="CD4175" s="26"/>
      <c r="CE4175" s="26"/>
      <c r="CF4175" s="26"/>
      <c r="CG4175" s="26"/>
      <c r="CH4175" s="26"/>
      <c r="CI4175" s="26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</row>
    <row r="4176" spans="1:99" x14ac:dyDescent="0.15">
      <c r="A4176" s="1"/>
      <c r="B4176" s="1"/>
      <c r="AM4176" s="1"/>
      <c r="AW4176" s="1"/>
      <c r="AX4176" s="1"/>
      <c r="AY4176" s="24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20"/>
      <c r="BQ4176" s="41"/>
      <c r="BR4176" s="41"/>
      <c r="BS4176" s="41"/>
      <c r="BT4176" s="41"/>
      <c r="BU4176" s="41"/>
      <c r="BV4176" s="41"/>
      <c r="BW4176" s="41"/>
      <c r="BX4176" s="41"/>
      <c r="BY4176" s="26"/>
      <c r="BZ4176" s="26"/>
      <c r="CA4176" s="26"/>
      <c r="CB4176" s="26"/>
      <c r="CC4176" s="26"/>
      <c r="CD4176" s="26"/>
      <c r="CE4176" s="26"/>
      <c r="CF4176" s="26"/>
      <c r="CG4176" s="26"/>
      <c r="CH4176" s="26"/>
      <c r="CI4176" s="26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</row>
    <row r="4177" spans="1:99" x14ac:dyDescent="0.15">
      <c r="A4177" s="1"/>
      <c r="B4177" s="1"/>
      <c r="AM4177" s="1"/>
      <c r="AW4177" s="1"/>
      <c r="AX4177" s="1"/>
      <c r="AY4177" s="24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20"/>
      <c r="BQ4177" s="41"/>
      <c r="BR4177" s="41"/>
      <c r="BS4177" s="41"/>
      <c r="BT4177" s="41"/>
      <c r="BU4177" s="41"/>
      <c r="BV4177" s="41"/>
      <c r="BW4177" s="41"/>
      <c r="BX4177" s="41"/>
      <c r="BY4177" s="26"/>
      <c r="BZ4177" s="26"/>
      <c r="CA4177" s="26"/>
      <c r="CB4177" s="26"/>
      <c r="CC4177" s="26"/>
      <c r="CD4177" s="26"/>
      <c r="CE4177" s="26"/>
      <c r="CF4177" s="26"/>
      <c r="CG4177" s="26"/>
      <c r="CH4177" s="26"/>
      <c r="CI4177" s="26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</row>
    <row r="4178" spans="1:99" x14ac:dyDescent="0.15">
      <c r="A4178" s="1"/>
      <c r="B4178" s="1"/>
      <c r="AM4178" s="1"/>
      <c r="AW4178" s="1"/>
      <c r="AX4178" s="1"/>
      <c r="AY4178" s="24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20"/>
      <c r="BQ4178" s="41"/>
      <c r="BR4178" s="41"/>
      <c r="BS4178" s="41"/>
      <c r="BT4178" s="41"/>
      <c r="BU4178" s="41"/>
      <c r="BV4178" s="41"/>
      <c r="BW4178" s="41"/>
      <c r="BX4178" s="41"/>
      <c r="BY4178" s="26"/>
      <c r="BZ4178" s="26"/>
      <c r="CA4178" s="26"/>
      <c r="CB4178" s="26"/>
      <c r="CC4178" s="26"/>
      <c r="CD4178" s="26"/>
      <c r="CE4178" s="26"/>
      <c r="CF4178" s="26"/>
      <c r="CG4178" s="26"/>
      <c r="CH4178" s="26"/>
      <c r="CI4178" s="26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</row>
    <row r="4179" spans="1:99" x14ac:dyDescent="0.15">
      <c r="A4179" s="1"/>
      <c r="B4179" s="1"/>
      <c r="AM4179" s="1"/>
      <c r="AW4179" s="1"/>
      <c r="AX4179" s="1"/>
      <c r="AY4179" s="24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20"/>
      <c r="BQ4179" s="41"/>
      <c r="BR4179" s="41"/>
      <c r="BS4179" s="41"/>
      <c r="BT4179" s="41"/>
      <c r="BU4179" s="41"/>
      <c r="BV4179" s="41"/>
      <c r="BW4179" s="41"/>
      <c r="BX4179" s="41"/>
      <c r="BY4179" s="26"/>
      <c r="BZ4179" s="26"/>
      <c r="CA4179" s="26"/>
      <c r="CB4179" s="26"/>
      <c r="CC4179" s="26"/>
      <c r="CD4179" s="26"/>
      <c r="CE4179" s="26"/>
      <c r="CF4179" s="26"/>
      <c r="CG4179" s="26"/>
      <c r="CH4179" s="26"/>
      <c r="CI4179" s="26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</row>
    <row r="4180" spans="1:99" x14ac:dyDescent="0.15">
      <c r="A4180" s="1"/>
      <c r="B4180" s="1"/>
      <c r="AM4180" s="1"/>
      <c r="AW4180" s="1"/>
      <c r="AX4180" s="1"/>
      <c r="AY4180" s="24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20"/>
      <c r="BQ4180" s="41"/>
      <c r="BR4180" s="41"/>
      <c r="BS4180" s="41"/>
      <c r="BT4180" s="41"/>
      <c r="BU4180" s="41"/>
      <c r="BV4180" s="41"/>
      <c r="BW4180" s="41"/>
      <c r="BX4180" s="41"/>
      <c r="BY4180" s="26"/>
      <c r="BZ4180" s="26"/>
      <c r="CA4180" s="26"/>
      <c r="CB4180" s="26"/>
      <c r="CC4180" s="26"/>
      <c r="CD4180" s="26"/>
      <c r="CE4180" s="26"/>
      <c r="CF4180" s="26"/>
      <c r="CG4180" s="26"/>
      <c r="CH4180" s="26"/>
      <c r="CI4180" s="26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</row>
    <row r="4181" spans="1:99" x14ac:dyDescent="0.15">
      <c r="A4181" s="1"/>
      <c r="B4181" s="1"/>
      <c r="AM4181" s="1"/>
      <c r="AW4181" s="1"/>
      <c r="AX4181" s="1"/>
      <c r="AY4181" s="24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20"/>
      <c r="BQ4181" s="41"/>
      <c r="BR4181" s="41"/>
      <c r="BS4181" s="41"/>
      <c r="BT4181" s="41"/>
      <c r="BU4181" s="41"/>
      <c r="BV4181" s="41"/>
      <c r="BW4181" s="41"/>
      <c r="BX4181" s="41"/>
      <c r="BY4181" s="26"/>
      <c r="BZ4181" s="26"/>
      <c r="CA4181" s="26"/>
      <c r="CB4181" s="26"/>
      <c r="CC4181" s="26"/>
      <c r="CD4181" s="26"/>
      <c r="CE4181" s="26"/>
      <c r="CF4181" s="26"/>
      <c r="CG4181" s="26"/>
      <c r="CH4181" s="26"/>
      <c r="CI4181" s="26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</row>
    <row r="4182" spans="1:99" x14ac:dyDescent="0.15">
      <c r="A4182" s="1"/>
      <c r="B4182" s="1"/>
      <c r="AM4182" s="1"/>
      <c r="AW4182" s="1"/>
      <c r="AX4182" s="1"/>
      <c r="AY4182" s="24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20"/>
      <c r="BQ4182" s="41"/>
      <c r="BR4182" s="41"/>
      <c r="BS4182" s="41"/>
      <c r="BT4182" s="41"/>
      <c r="BU4182" s="41"/>
      <c r="BV4182" s="41"/>
      <c r="BW4182" s="41"/>
      <c r="BX4182" s="41"/>
      <c r="BY4182" s="26"/>
      <c r="BZ4182" s="26"/>
      <c r="CA4182" s="26"/>
      <c r="CB4182" s="26"/>
      <c r="CC4182" s="26"/>
      <c r="CD4182" s="26"/>
      <c r="CE4182" s="26"/>
      <c r="CF4182" s="26"/>
      <c r="CG4182" s="26"/>
      <c r="CH4182" s="26"/>
      <c r="CI4182" s="26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</row>
    <row r="4183" spans="1:99" x14ac:dyDescent="0.15">
      <c r="A4183" s="1"/>
      <c r="B4183" s="1"/>
      <c r="AM4183" s="1"/>
      <c r="AW4183" s="1"/>
      <c r="AX4183" s="1"/>
      <c r="AY4183" s="24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20"/>
      <c r="BQ4183" s="41"/>
      <c r="BR4183" s="41"/>
      <c r="BS4183" s="41"/>
      <c r="BT4183" s="41"/>
      <c r="BU4183" s="41"/>
      <c r="BV4183" s="41"/>
      <c r="BW4183" s="41"/>
      <c r="BX4183" s="41"/>
      <c r="BY4183" s="26"/>
      <c r="BZ4183" s="26"/>
      <c r="CA4183" s="26"/>
      <c r="CB4183" s="26"/>
      <c r="CC4183" s="26"/>
      <c r="CD4183" s="26"/>
      <c r="CE4183" s="26"/>
      <c r="CF4183" s="26"/>
      <c r="CG4183" s="26"/>
      <c r="CH4183" s="26"/>
      <c r="CI4183" s="26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</row>
    <row r="4184" spans="1:99" x14ac:dyDescent="0.15">
      <c r="A4184" s="1"/>
      <c r="B4184" s="1"/>
      <c r="AM4184" s="1"/>
      <c r="AW4184" s="1"/>
      <c r="AX4184" s="1"/>
      <c r="AY4184" s="24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20"/>
      <c r="BQ4184" s="41"/>
      <c r="BR4184" s="41"/>
      <c r="BS4184" s="41"/>
      <c r="BT4184" s="41"/>
      <c r="BU4184" s="41"/>
      <c r="BV4184" s="41"/>
      <c r="BW4184" s="41"/>
      <c r="BX4184" s="41"/>
      <c r="BY4184" s="26"/>
      <c r="BZ4184" s="26"/>
      <c r="CA4184" s="26"/>
      <c r="CB4184" s="26"/>
      <c r="CC4184" s="26"/>
      <c r="CD4184" s="26"/>
      <c r="CE4184" s="26"/>
      <c r="CF4184" s="26"/>
      <c r="CG4184" s="26"/>
      <c r="CH4184" s="26"/>
      <c r="CI4184" s="26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</row>
    <row r="4185" spans="1:99" x14ac:dyDescent="0.15">
      <c r="A4185" s="1"/>
      <c r="B4185" s="1"/>
      <c r="AM4185" s="1"/>
      <c r="AW4185" s="1"/>
      <c r="AX4185" s="1"/>
      <c r="AY4185" s="24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20"/>
      <c r="BQ4185" s="41"/>
      <c r="BR4185" s="41"/>
      <c r="BS4185" s="41"/>
      <c r="BT4185" s="41"/>
      <c r="BU4185" s="41"/>
      <c r="BV4185" s="41"/>
      <c r="BW4185" s="41"/>
      <c r="BX4185" s="41"/>
      <c r="BY4185" s="26"/>
      <c r="BZ4185" s="26"/>
      <c r="CA4185" s="26"/>
      <c r="CB4185" s="26"/>
      <c r="CC4185" s="26"/>
      <c r="CD4185" s="26"/>
      <c r="CE4185" s="26"/>
      <c r="CF4185" s="26"/>
      <c r="CG4185" s="26"/>
      <c r="CH4185" s="26"/>
      <c r="CI4185" s="26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</row>
    <row r="4186" spans="1:99" x14ac:dyDescent="0.15">
      <c r="A4186" s="1"/>
      <c r="B4186" s="1"/>
      <c r="AM4186" s="1"/>
      <c r="AW4186" s="1"/>
      <c r="AX4186" s="1"/>
      <c r="AY4186" s="24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20"/>
      <c r="BQ4186" s="41"/>
      <c r="BR4186" s="41"/>
      <c r="BS4186" s="41"/>
      <c r="BT4186" s="41"/>
      <c r="BU4186" s="41"/>
      <c r="BV4186" s="41"/>
      <c r="BW4186" s="41"/>
      <c r="BX4186" s="41"/>
      <c r="BY4186" s="26"/>
      <c r="BZ4186" s="26"/>
      <c r="CA4186" s="26"/>
      <c r="CB4186" s="26"/>
      <c r="CC4186" s="26"/>
      <c r="CD4186" s="26"/>
      <c r="CE4186" s="26"/>
      <c r="CF4186" s="26"/>
      <c r="CG4186" s="26"/>
      <c r="CH4186" s="26"/>
      <c r="CI4186" s="26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</row>
    <row r="4187" spans="1:99" x14ac:dyDescent="0.15">
      <c r="A4187" s="1"/>
      <c r="B4187" s="1"/>
      <c r="AM4187" s="1"/>
      <c r="AW4187" s="1"/>
      <c r="AX4187" s="1"/>
      <c r="AY4187" s="24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20"/>
      <c r="BQ4187" s="41"/>
      <c r="BR4187" s="41"/>
      <c r="BS4187" s="41"/>
      <c r="BT4187" s="41"/>
      <c r="BU4187" s="41"/>
      <c r="BV4187" s="41"/>
      <c r="BW4187" s="41"/>
      <c r="BX4187" s="41"/>
      <c r="BY4187" s="26"/>
      <c r="BZ4187" s="26"/>
      <c r="CA4187" s="26"/>
      <c r="CB4187" s="26"/>
      <c r="CC4187" s="26"/>
      <c r="CD4187" s="26"/>
      <c r="CE4187" s="26"/>
      <c r="CF4187" s="26"/>
      <c r="CG4187" s="26"/>
      <c r="CH4187" s="26"/>
      <c r="CI4187" s="26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</row>
    <row r="4188" spans="1:99" x14ac:dyDescent="0.15">
      <c r="A4188" s="1"/>
      <c r="B4188" s="1"/>
      <c r="AM4188" s="1"/>
      <c r="AW4188" s="1"/>
      <c r="AX4188" s="1"/>
      <c r="AY4188" s="24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20"/>
      <c r="BQ4188" s="41"/>
      <c r="BR4188" s="41"/>
      <c r="BS4188" s="41"/>
      <c r="BT4188" s="41"/>
      <c r="BU4188" s="41"/>
      <c r="BV4188" s="41"/>
      <c r="BW4188" s="41"/>
      <c r="BX4188" s="41"/>
      <c r="BY4188" s="26"/>
      <c r="BZ4188" s="26"/>
      <c r="CA4188" s="26"/>
      <c r="CB4188" s="26"/>
      <c r="CC4188" s="26"/>
      <c r="CD4188" s="26"/>
      <c r="CE4188" s="26"/>
      <c r="CF4188" s="26"/>
      <c r="CG4188" s="26"/>
      <c r="CH4188" s="26"/>
      <c r="CI4188" s="26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</row>
    <row r="4189" spans="1:99" x14ac:dyDescent="0.15">
      <c r="A4189" s="1"/>
      <c r="B4189" s="1"/>
      <c r="AM4189" s="1"/>
      <c r="AW4189" s="1"/>
      <c r="AX4189" s="1"/>
      <c r="AY4189" s="24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20"/>
      <c r="BQ4189" s="41"/>
      <c r="BR4189" s="41"/>
      <c r="BS4189" s="41"/>
      <c r="BT4189" s="41"/>
      <c r="BU4189" s="41"/>
      <c r="BV4189" s="41"/>
      <c r="BW4189" s="41"/>
      <c r="BX4189" s="41"/>
      <c r="BY4189" s="26"/>
      <c r="BZ4189" s="26"/>
      <c r="CA4189" s="26"/>
      <c r="CB4189" s="26"/>
      <c r="CC4189" s="26"/>
      <c r="CD4189" s="26"/>
      <c r="CE4189" s="26"/>
      <c r="CF4189" s="26"/>
      <c r="CG4189" s="26"/>
      <c r="CH4189" s="26"/>
      <c r="CI4189" s="26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</row>
    <row r="4190" spans="1:99" x14ac:dyDescent="0.15">
      <c r="A4190" s="1"/>
      <c r="B4190" s="1"/>
      <c r="AM4190" s="1"/>
      <c r="AW4190" s="1"/>
      <c r="AX4190" s="1"/>
      <c r="AY4190" s="24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20"/>
      <c r="BQ4190" s="41"/>
      <c r="BR4190" s="41"/>
      <c r="BS4190" s="41"/>
      <c r="BT4190" s="41"/>
      <c r="BU4190" s="41"/>
      <c r="BV4190" s="41"/>
      <c r="BW4190" s="41"/>
      <c r="BX4190" s="41"/>
      <c r="BY4190" s="26"/>
      <c r="BZ4190" s="26"/>
      <c r="CA4190" s="26"/>
      <c r="CB4190" s="26"/>
      <c r="CC4190" s="26"/>
      <c r="CD4190" s="26"/>
      <c r="CE4190" s="26"/>
      <c r="CF4190" s="26"/>
      <c r="CG4190" s="26"/>
      <c r="CH4190" s="26"/>
      <c r="CI4190" s="26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</row>
    <row r="4191" spans="1:99" x14ac:dyDescent="0.15">
      <c r="A4191" s="1"/>
      <c r="B4191" s="1"/>
      <c r="AM4191" s="1"/>
      <c r="AW4191" s="1"/>
      <c r="AX4191" s="1"/>
      <c r="AY4191" s="24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20"/>
      <c r="BQ4191" s="41"/>
      <c r="BR4191" s="41"/>
      <c r="BS4191" s="41"/>
      <c r="BT4191" s="41"/>
      <c r="BU4191" s="41"/>
      <c r="BV4191" s="41"/>
      <c r="BW4191" s="41"/>
      <c r="BX4191" s="41"/>
      <c r="BY4191" s="26"/>
      <c r="BZ4191" s="26"/>
      <c r="CA4191" s="26"/>
      <c r="CB4191" s="26"/>
      <c r="CC4191" s="26"/>
      <c r="CD4191" s="26"/>
      <c r="CE4191" s="26"/>
      <c r="CF4191" s="26"/>
      <c r="CG4191" s="26"/>
      <c r="CH4191" s="26"/>
      <c r="CI4191" s="26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</row>
    <row r="4192" spans="1:99" x14ac:dyDescent="0.15">
      <c r="A4192" s="1"/>
      <c r="B4192" s="1"/>
      <c r="AM4192" s="1"/>
      <c r="AW4192" s="1"/>
      <c r="AX4192" s="1"/>
      <c r="AY4192" s="24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20"/>
      <c r="BQ4192" s="41"/>
      <c r="BR4192" s="41"/>
      <c r="BS4192" s="41"/>
      <c r="BT4192" s="41"/>
      <c r="BU4192" s="41"/>
      <c r="BV4192" s="41"/>
      <c r="BW4192" s="41"/>
      <c r="BX4192" s="41"/>
      <c r="BY4192" s="26"/>
      <c r="BZ4192" s="26"/>
      <c r="CA4192" s="26"/>
      <c r="CB4192" s="26"/>
      <c r="CC4192" s="26"/>
      <c r="CD4192" s="26"/>
      <c r="CE4192" s="26"/>
      <c r="CF4192" s="26"/>
      <c r="CG4192" s="26"/>
      <c r="CH4192" s="26"/>
      <c r="CI4192" s="26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</row>
    <row r="4193" spans="1:99" x14ac:dyDescent="0.15">
      <c r="A4193" s="1"/>
      <c r="B4193" s="1"/>
      <c r="AM4193" s="1"/>
      <c r="AW4193" s="1"/>
      <c r="AX4193" s="1"/>
      <c r="AY4193" s="24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20"/>
      <c r="BQ4193" s="41"/>
      <c r="BR4193" s="41"/>
      <c r="BS4193" s="41"/>
      <c r="BT4193" s="41"/>
      <c r="BU4193" s="41"/>
      <c r="BV4193" s="41"/>
      <c r="BW4193" s="41"/>
      <c r="BX4193" s="41"/>
      <c r="BY4193" s="26"/>
      <c r="BZ4193" s="26"/>
      <c r="CA4193" s="26"/>
      <c r="CB4193" s="26"/>
      <c r="CC4193" s="26"/>
      <c r="CD4193" s="26"/>
      <c r="CE4193" s="26"/>
      <c r="CF4193" s="26"/>
      <c r="CG4193" s="26"/>
      <c r="CH4193" s="26"/>
      <c r="CI4193" s="26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</row>
    <row r="4194" spans="1:99" x14ac:dyDescent="0.15">
      <c r="A4194" s="1"/>
      <c r="B4194" s="1"/>
      <c r="AM4194" s="1"/>
      <c r="AW4194" s="1"/>
      <c r="AX4194" s="1"/>
      <c r="AY4194" s="24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20"/>
      <c r="BQ4194" s="41"/>
      <c r="BR4194" s="41"/>
      <c r="BS4194" s="41"/>
      <c r="BT4194" s="41"/>
      <c r="BU4194" s="41"/>
      <c r="BV4194" s="41"/>
      <c r="BW4194" s="41"/>
      <c r="BX4194" s="41"/>
      <c r="BY4194" s="26"/>
      <c r="BZ4194" s="26"/>
      <c r="CA4194" s="26"/>
      <c r="CB4194" s="26"/>
      <c r="CC4194" s="26"/>
      <c r="CD4194" s="26"/>
      <c r="CE4194" s="26"/>
      <c r="CF4194" s="26"/>
      <c r="CG4194" s="26"/>
      <c r="CH4194" s="26"/>
      <c r="CI4194" s="26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</row>
    <row r="4195" spans="1:99" x14ac:dyDescent="0.15">
      <c r="A4195" s="1"/>
      <c r="B4195" s="1"/>
      <c r="AM4195" s="1"/>
      <c r="AW4195" s="1"/>
      <c r="AX4195" s="1"/>
      <c r="AY4195" s="24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20"/>
      <c r="BQ4195" s="41"/>
      <c r="BR4195" s="41"/>
      <c r="BS4195" s="41"/>
      <c r="BT4195" s="41"/>
      <c r="BU4195" s="41"/>
      <c r="BV4195" s="41"/>
      <c r="BW4195" s="41"/>
      <c r="BX4195" s="41"/>
      <c r="BY4195" s="26"/>
      <c r="BZ4195" s="26"/>
      <c r="CA4195" s="26"/>
      <c r="CB4195" s="26"/>
      <c r="CC4195" s="26"/>
      <c r="CD4195" s="26"/>
      <c r="CE4195" s="26"/>
      <c r="CF4195" s="26"/>
      <c r="CG4195" s="26"/>
      <c r="CH4195" s="26"/>
      <c r="CI4195" s="26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</row>
    <row r="4196" spans="1:99" x14ac:dyDescent="0.15">
      <c r="A4196" s="1"/>
      <c r="B4196" s="1"/>
      <c r="AM4196" s="1"/>
      <c r="AW4196" s="1"/>
      <c r="AX4196" s="1"/>
      <c r="AY4196" s="24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20"/>
      <c r="BQ4196" s="41"/>
      <c r="BR4196" s="41"/>
      <c r="BS4196" s="41"/>
      <c r="BT4196" s="41"/>
      <c r="BU4196" s="41"/>
      <c r="BV4196" s="41"/>
      <c r="BW4196" s="41"/>
      <c r="BX4196" s="41"/>
      <c r="BY4196" s="26"/>
      <c r="BZ4196" s="26"/>
      <c r="CA4196" s="26"/>
      <c r="CB4196" s="26"/>
      <c r="CC4196" s="26"/>
      <c r="CD4196" s="26"/>
      <c r="CE4196" s="26"/>
      <c r="CF4196" s="26"/>
      <c r="CG4196" s="26"/>
      <c r="CH4196" s="26"/>
      <c r="CI4196" s="26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</row>
    <row r="4197" spans="1:99" x14ac:dyDescent="0.15">
      <c r="A4197" s="1"/>
      <c r="B4197" s="1"/>
      <c r="AM4197" s="1"/>
      <c r="AW4197" s="1"/>
      <c r="AX4197" s="1"/>
      <c r="AY4197" s="24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20"/>
      <c r="BQ4197" s="41"/>
      <c r="BR4197" s="41"/>
      <c r="BS4197" s="41"/>
      <c r="BT4197" s="41"/>
      <c r="BU4197" s="41"/>
      <c r="BV4197" s="41"/>
      <c r="BW4197" s="41"/>
      <c r="BX4197" s="41"/>
      <c r="BY4197" s="26"/>
      <c r="BZ4197" s="26"/>
      <c r="CA4197" s="26"/>
      <c r="CB4197" s="26"/>
      <c r="CC4197" s="26"/>
      <c r="CD4197" s="26"/>
      <c r="CE4197" s="26"/>
      <c r="CF4197" s="26"/>
      <c r="CG4197" s="26"/>
      <c r="CH4197" s="26"/>
      <c r="CI4197" s="26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</row>
    <row r="4198" spans="1:99" x14ac:dyDescent="0.15">
      <c r="A4198" s="1"/>
      <c r="B4198" s="1"/>
      <c r="AM4198" s="1"/>
      <c r="AW4198" s="1"/>
      <c r="AX4198" s="1"/>
      <c r="AY4198" s="24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20"/>
      <c r="BQ4198" s="41"/>
      <c r="BR4198" s="41"/>
      <c r="BS4198" s="41"/>
      <c r="BT4198" s="41"/>
      <c r="BU4198" s="41"/>
      <c r="BV4198" s="41"/>
      <c r="BW4198" s="41"/>
      <c r="BX4198" s="41"/>
      <c r="BY4198" s="26"/>
      <c r="BZ4198" s="26"/>
      <c r="CA4198" s="26"/>
      <c r="CB4198" s="26"/>
      <c r="CC4198" s="26"/>
      <c r="CD4198" s="26"/>
      <c r="CE4198" s="26"/>
      <c r="CF4198" s="26"/>
      <c r="CG4198" s="26"/>
      <c r="CH4198" s="26"/>
      <c r="CI4198" s="26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</row>
    <row r="4199" spans="1:99" x14ac:dyDescent="0.15">
      <c r="A4199" s="1"/>
      <c r="B4199" s="1"/>
      <c r="AM4199" s="1"/>
      <c r="AW4199" s="1"/>
      <c r="AX4199" s="1"/>
      <c r="AY4199" s="24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20"/>
      <c r="BQ4199" s="41"/>
      <c r="BR4199" s="41"/>
      <c r="BS4199" s="41"/>
      <c r="BT4199" s="41"/>
      <c r="BU4199" s="41"/>
      <c r="BV4199" s="41"/>
      <c r="BW4199" s="41"/>
      <c r="BX4199" s="41"/>
      <c r="BY4199" s="26"/>
      <c r="BZ4199" s="26"/>
      <c r="CA4199" s="26"/>
      <c r="CB4199" s="26"/>
      <c r="CC4199" s="26"/>
      <c r="CD4199" s="26"/>
      <c r="CE4199" s="26"/>
      <c r="CF4199" s="26"/>
      <c r="CG4199" s="26"/>
      <c r="CH4199" s="26"/>
      <c r="CI4199" s="26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</row>
    <row r="4200" spans="1:99" x14ac:dyDescent="0.15">
      <c r="A4200" s="1"/>
      <c r="B4200" s="1"/>
      <c r="AM4200" s="1"/>
      <c r="AW4200" s="1"/>
      <c r="AX4200" s="1"/>
      <c r="AY4200" s="24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20"/>
      <c r="BQ4200" s="41"/>
      <c r="BR4200" s="41"/>
      <c r="BS4200" s="41"/>
      <c r="BT4200" s="41"/>
      <c r="BU4200" s="41"/>
      <c r="BV4200" s="41"/>
      <c r="BW4200" s="41"/>
      <c r="BX4200" s="41"/>
      <c r="BY4200" s="26"/>
      <c r="BZ4200" s="26"/>
      <c r="CA4200" s="26"/>
      <c r="CB4200" s="26"/>
      <c r="CC4200" s="26"/>
      <c r="CD4200" s="26"/>
      <c r="CE4200" s="26"/>
      <c r="CF4200" s="26"/>
      <c r="CG4200" s="26"/>
      <c r="CH4200" s="26"/>
      <c r="CI4200" s="26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</row>
    <row r="4201" spans="1:99" x14ac:dyDescent="0.15">
      <c r="A4201" s="1"/>
      <c r="B4201" s="1"/>
      <c r="AM4201" s="1"/>
      <c r="AW4201" s="1"/>
      <c r="AX4201" s="1"/>
      <c r="AY4201" s="24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20"/>
      <c r="BQ4201" s="41"/>
      <c r="BR4201" s="41"/>
      <c r="BS4201" s="41"/>
      <c r="BT4201" s="41"/>
      <c r="BU4201" s="41"/>
      <c r="BV4201" s="41"/>
      <c r="BW4201" s="41"/>
      <c r="BX4201" s="41"/>
      <c r="BY4201" s="26"/>
      <c r="BZ4201" s="26"/>
      <c r="CA4201" s="26"/>
      <c r="CB4201" s="26"/>
      <c r="CC4201" s="26"/>
      <c r="CD4201" s="26"/>
      <c r="CE4201" s="26"/>
      <c r="CF4201" s="26"/>
      <c r="CG4201" s="26"/>
      <c r="CH4201" s="26"/>
      <c r="CI4201" s="26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</row>
    <row r="4202" spans="1:99" x14ac:dyDescent="0.15">
      <c r="A4202" s="1"/>
      <c r="B4202" s="1"/>
      <c r="AM4202" s="1"/>
      <c r="AW4202" s="1"/>
      <c r="AX4202" s="1"/>
      <c r="AY4202" s="24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20"/>
      <c r="BQ4202" s="41"/>
      <c r="BR4202" s="41"/>
      <c r="BS4202" s="41"/>
      <c r="BT4202" s="41"/>
      <c r="BU4202" s="41"/>
      <c r="BV4202" s="41"/>
      <c r="BW4202" s="41"/>
      <c r="BX4202" s="41"/>
      <c r="BY4202" s="26"/>
      <c r="BZ4202" s="26"/>
      <c r="CA4202" s="26"/>
      <c r="CB4202" s="26"/>
      <c r="CC4202" s="26"/>
      <c r="CD4202" s="26"/>
      <c r="CE4202" s="26"/>
      <c r="CF4202" s="26"/>
      <c r="CG4202" s="26"/>
      <c r="CH4202" s="26"/>
      <c r="CI4202" s="26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</row>
    <row r="4203" spans="1:99" x14ac:dyDescent="0.15">
      <c r="A4203" s="1"/>
      <c r="B4203" s="1"/>
      <c r="AM4203" s="1"/>
      <c r="AW4203" s="1"/>
      <c r="AX4203" s="1"/>
      <c r="AY4203" s="24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20"/>
      <c r="BQ4203" s="41"/>
      <c r="BR4203" s="41"/>
      <c r="BS4203" s="41"/>
      <c r="BT4203" s="41"/>
      <c r="BU4203" s="41"/>
      <c r="BV4203" s="41"/>
      <c r="BW4203" s="41"/>
      <c r="BX4203" s="41"/>
      <c r="BY4203" s="26"/>
      <c r="BZ4203" s="26"/>
      <c r="CA4203" s="26"/>
      <c r="CB4203" s="26"/>
      <c r="CC4203" s="26"/>
      <c r="CD4203" s="26"/>
      <c r="CE4203" s="26"/>
      <c r="CF4203" s="26"/>
      <c r="CG4203" s="26"/>
      <c r="CH4203" s="26"/>
      <c r="CI4203" s="26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</row>
    <row r="4204" spans="1:99" x14ac:dyDescent="0.15">
      <c r="A4204" s="1"/>
      <c r="B4204" s="1"/>
      <c r="AM4204" s="1"/>
      <c r="AW4204" s="1"/>
      <c r="AX4204" s="1"/>
      <c r="AY4204" s="24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20"/>
      <c r="BQ4204" s="41"/>
      <c r="BR4204" s="41"/>
      <c r="BS4204" s="41"/>
      <c r="BT4204" s="41"/>
      <c r="BU4204" s="41"/>
      <c r="BV4204" s="41"/>
      <c r="BW4204" s="41"/>
      <c r="BX4204" s="41"/>
      <c r="BY4204" s="26"/>
      <c r="BZ4204" s="26"/>
      <c r="CA4204" s="26"/>
      <c r="CB4204" s="26"/>
      <c r="CC4204" s="26"/>
      <c r="CD4204" s="26"/>
      <c r="CE4204" s="26"/>
      <c r="CF4204" s="26"/>
      <c r="CG4204" s="26"/>
      <c r="CH4204" s="26"/>
      <c r="CI4204" s="26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</row>
    <row r="4205" spans="1:99" x14ac:dyDescent="0.15">
      <c r="A4205" s="1"/>
      <c r="B4205" s="1"/>
      <c r="AM4205" s="1"/>
      <c r="AW4205" s="1"/>
      <c r="AX4205" s="1"/>
      <c r="AY4205" s="24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20"/>
      <c r="BQ4205" s="41"/>
      <c r="BR4205" s="41"/>
      <c r="BS4205" s="41"/>
      <c r="BT4205" s="41"/>
      <c r="BU4205" s="41"/>
      <c r="BV4205" s="41"/>
      <c r="BW4205" s="41"/>
      <c r="BX4205" s="41"/>
      <c r="BY4205" s="26"/>
      <c r="BZ4205" s="26"/>
      <c r="CA4205" s="26"/>
      <c r="CB4205" s="26"/>
      <c r="CC4205" s="26"/>
      <c r="CD4205" s="26"/>
      <c r="CE4205" s="26"/>
      <c r="CF4205" s="26"/>
      <c r="CG4205" s="26"/>
      <c r="CH4205" s="26"/>
      <c r="CI4205" s="26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</row>
    <row r="4206" spans="1:99" x14ac:dyDescent="0.15">
      <c r="A4206" s="1"/>
      <c r="B4206" s="1"/>
      <c r="AM4206" s="1"/>
      <c r="AW4206" s="1"/>
      <c r="AX4206" s="1"/>
      <c r="AY4206" s="24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20"/>
      <c r="BQ4206" s="41"/>
      <c r="BR4206" s="41"/>
      <c r="BS4206" s="41"/>
      <c r="BT4206" s="41"/>
      <c r="BU4206" s="41"/>
      <c r="BV4206" s="41"/>
      <c r="BW4206" s="41"/>
      <c r="BX4206" s="41"/>
      <c r="BY4206" s="26"/>
      <c r="BZ4206" s="26"/>
      <c r="CA4206" s="26"/>
      <c r="CB4206" s="26"/>
      <c r="CC4206" s="26"/>
      <c r="CD4206" s="26"/>
      <c r="CE4206" s="26"/>
      <c r="CF4206" s="26"/>
      <c r="CG4206" s="26"/>
      <c r="CH4206" s="26"/>
      <c r="CI4206" s="26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</row>
    <row r="4207" spans="1:99" x14ac:dyDescent="0.15">
      <c r="A4207" s="1"/>
      <c r="B4207" s="1"/>
      <c r="AM4207" s="1"/>
      <c r="AW4207" s="1"/>
      <c r="AX4207" s="1"/>
      <c r="AY4207" s="24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20"/>
      <c r="BQ4207" s="41"/>
      <c r="BR4207" s="41"/>
      <c r="BS4207" s="41"/>
      <c r="BT4207" s="41"/>
      <c r="BU4207" s="41"/>
      <c r="BV4207" s="41"/>
      <c r="BW4207" s="41"/>
      <c r="BX4207" s="41"/>
      <c r="BY4207" s="26"/>
      <c r="BZ4207" s="26"/>
      <c r="CA4207" s="26"/>
      <c r="CB4207" s="26"/>
      <c r="CC4207" s="26"/>
      <c r="CD4207" s="26"/>
      <c r="CE4207" s="26"/>
      <c r="CF4207" s="26"/>
      <c r="CG4207" s="26"/>
      <c r="CH4207" s="26"/>
      <c r="CI4207" s="26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</row>
    <row r="4208" spans="1:99" x14ac:dyDescent="0.15">
      <c r="A4208" s="1"/>
      <c r="B4208" s="1"/>
      <c r="AM4208" s="1"/>
      <c r="AW4208" s="1"/>
      <c r="AX4208" s="1"/>
      <c r="AY4208" s="24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20"/>
      <c r="BQ4208" s="41"/>
      <c r="BR4208" s="41"/>
      <c r="BS4208" s="41"/>
      <c r="BT4208" s="41"/>
      <c r="BU4208" s="41"/>
      <c r="BV4208" s="41"/>
      <c r="BW4208" s="41"/>
      <c r="BX4208" s="41"/>
      <c r="BY4208" s="26"/>
      <c r="BZ4208" s="26"/>
      <c r="CA4208" s="26"/>
      <c r="CB4208" s="26"/>
      <c r="CC4208" s="26"/>
      <c r="CD4208" s="26"/>
      <c r="CE4208" s="26"/>
      <c r="CF4208" s="26"/>
      <c r="CG4208" s="26"/>
      <c r="CH4208" s="26"/>
      <c r="CI4208" s="26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</row>
    <row r="4209" spans="1:99" x14ac:dyDescent="0.15">
      <c r="A4209" s="1"/>
      <c r="B4209" s="1"/>
      <c r="AM4209" s="1"/>
      <c r="AW4209" s="1"/>
      <c r="AX4209" s="1"/>
      <c r="AY4209" s="24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20"/>
      <c r="BQ4209" s="41"/>
      <c r="BR4209" s="41"/>
      <c r="BS4209" s="41"/>
      <c r="BT4209" s="41"/>
      <c r="BU4209" s="41"/>
      <c r="BV4209" s="41"/>
      <c r="BW4209" s="41"/>
      <c r="BX4209" s="41"/>
      <c r="BY4209" s="26"/>
      <c r="BZ4209" s="26"/>
      <c r="CA4209" s="26"/>
      <c r="CB4209" s="26"/>
      <c r="CC4209" s="26"/>
      <c r="CD4209" s="26"/>
      <c r="CE4209" s="26"/>
      <c r="CF4209" s="26"/>
      <c r="CG4209" s="26"/>
      <c r="CH4209" s="26"/>
      <c r="CI4209" s="26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</row>
    <row r="4210" spans="1:99" x14ac:dyDescent="0.15">
      <c r="A4210" s="1"/>
      <c r="B4210" s="1"/>
      <c r="AM4210" s="1"/>
      <c r="AW4210" s="1"/>
      <c r="AX4210" s="1"/>
      <c r="AY4210" s="24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20"/>
      <c r="BQ4210" s="41"/>
      <c r="BR4210" s="41"/>
      <c r="BS4210" s="41"/>
      <c r="BT4210" s="41"/>
      <c r="BU4210" s="41"/>
      <c r="BV4210" s="41"/>
      <c r="BW4210" s="41"/>
      <c r="BX4210" s="41"/>
      <c r="BY4210" s="26"/>
      <c r="BZ4210" s="26"/>
      <c r="CA4210" s="26"/>
      <c r="CB4210" s="26"/>
      <c r="CC4210" s="26"/>
      <c r="CD4210" s="26"/>
      <c r="CE4210" s="26"/>
      <c r="CF4210" s="26"/>
      <c r="CG4210" s="26"/>
      <c r="CH4210" s="26"/>
      <c r="CI4210" s="26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</row>
    <row r="4211" spans="1:99" x14ac:dyDescent="0.15">
      <c r="A4211" s="1"/>
      <c r="B4211" s="1"/>
      <c r="AM4211" s="1"/>
      <c r="AW4211" s="1"/>
      <c r="AX4211" s="1"/>
      <c r="AY4211" s="24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20"/>
      <c r="BQ4211" s="41"/>
      <c r="BR4211" s="41"/>
      <c r="BS4211" s="41"/>
      <c r="BT4211" s="41"/>
      <c r="BU4211" s="41"/>
      <c r="BV4211" s="41"/>
      <c r="BW4211" s="41"/>
      <c r="BX4211" s="41"/>
      <c r="BY4211" s="26"/>
      <c r="BZ4211" s="26"/>
      <c r="CA4211" s="26"/>
      <c r="CB4211" s="26"/>
      <c r="CC4211" s="26"/>
      <c r="CD4211" s="26"/>
      <c r="CE4211" s="26"/>
      <c r="CF4211" s="26"/>
      <c r="CG4211" s="26"/>
      <c r="CH4211" s="26"/>
      <c r="CI4211" s="26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</row>
    <row r="4212" spans="1:99" x14ac:dyDescent="0.15">
      <c r="A4212" s="1"/>
      <c r="B4212" s="1"/>
      <c r="AM4212" s="1"/>
      <c r="AW4212" s="1"/>
      <c r="AX4212" s="1"/>
      <c r="AY4212" s="24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20"/>
      <c r="BQ4212" s="41"/>
      <c r="BR4212" s="41"/>
      <c r="BS4212" s="41"/>
      <c r="BT4212" s="41"/>
      <c r="BU4212" s="41"/>
      <c r="BV4212" s="41"/>
      <c r="BW4212" s="41"/>
      <c r="BX4212" s="41"/>
      <c r="BY4212" s="26"/>
      <c r="BZ4212" s="26"/>
      <c r="CA4212" s="26"/>
      <c r="CB4212" s="26"/>
      <c r="CC4212" s="26"/>
      <c r="CD4212" s="26"/>
      <c r="CE4212" s="26"/>
      <c r="CF4212" s="26"/>
      <c r="CG4212" s="26"/>
      <c r="CH4212" s="26"/>
      <c r="CI4212" s="26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</row>
    <row r="4213" spans="1:99" x14ac:dyDescent="0.15">
      <c r="A4213" s="1"/>
      <c r="B4213" s="1"/>
      <c r="AM4213" s="1"/>
      <c r="AW4213" s="1"/>
      <c r="AX4213" s="1"/>
      <c r="AY4213" s="24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20"/>
      <c r="BQ4213" s="41"/>
      <c r="BR4213" s="41"/>
      <c r="BS4213" s="41"/>
      <c r="BT4213" s="41"/>
      <c r="BU4213" s="41"/>
      <c r="BV4213" s="41"/>
      <c r="BW4213" s="41"/>
      <c r="BX4213" s="41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</row>
    <row r="4214" spans="1:99" x14ac:dyDescent="0.15">
      <c r="A4214" s="1"/>
      <c r="B4214" s="1"/>
      <c r="AM4214" s="1"/>
      <c r="AW4214" s="1"/>
      <c r="AX4214" s="1"/>
      <c r="AY4214" s="24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20"/>
      <c r="BQ4214" s="41"/>
      <c r="BR4214" s="41"/>
      <c r="BS4214" s="41"/>
      <c r="BT4214" s="41"/>
      <c r="BU4214" s="41"/>
      <c r="BV4214" s="41"/>
      <c r="BW4214" s="41"/>
      <c r="BX4214" s="41"/>
      <c r="BY4214" s="26"/>
      <c r="BZ4214" s="26"/>
      <c r="CA4214" s="26"/>
      <c r="CB4214" s="26"/>
      <c r="CC4214" s="26"/>
      <c r="CD4214" s="26"/>
      <c r="CE4214" s="26"/>
      <c r="CF4214" s="26"/>
      <c r="CG4214" s="26"/>
      <c r="CH4214" s="26"/>
      <c r="CI4214" s="26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</row>
    <row r="4215" spans="1:99" x14ac:dyDescent="0.15">
      <c r="A4215" s="1"/>
      <c r="B4215" s="1"/>
      <c r="AM4215" s="1"/>
      <c r="AW4215" s="1"/>
      <c r="AX4215" s="1"/>
      <c r="AY4215" s="24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20"/>
      <c r="BQ4215" s="41"/>
      <c r="BR4215" s="41"/>
      <c r="BS4215" s="41"/>
      <c r="BT4215" s="41"/>
      <c r="BU4215" s="41"/>
      <c r="BV4215" s="41"/>
      <c r="BW4215" s="41"/>
      <c r="BX4215" s="41"/>
      <c r="BY4215" s="26"/>
      <c r="BZ4215" s="26"/>
      <c r="CA4215" s="26"/>
      <c r="CB4215" s="26"/>
      <c r="CC4215" s="26"/>
      <c r="CD4215" s="26"/>
      <c r="CE4215" s="26"/>
      <c r="CF4215" s="26"/>
      <c r="CG4215" s="26"/>
      <c r="CH4215" s="26"/>
      <c r="CI4215" s="26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</row>
    <row r="4216" spans="1:99" x14ac:dyDescent="0.15">
      <c r="A4216" s="1"/>
      <c r="B4216" s="1"/>
      <c r="AM4216" s="1"/>
      <c r="AW4216" s="1"/>
      <c r="AX4216" s="1"/>
      <c r="AY4216" s="24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20"/>
      <c r="BQ4216" s="41"/>
      <c r="BR4216" s="41"/>
      <c r="BS4216" s="41"/>
      <c r="BT4216" s="41"/>
      <c r="BU4216" s="41"/>
      <c r="BV4216" s="41"/>
      <c r="BW4216" s="41"/>
      <c r="BX4216" s="41"/>
      <c r="BY4216" s="26"/>
      <c r="BZ4216" s="26"/>
      <c r="CA4216" s="26"/>
      <c r="CB4216" s="26"/>
      <c r="CC4216" s="26"/>
      <c r="CD4216" s="26"/>
      <c r="CE4216" s="26"/>
      <c r="CF4216" s="26"/>
      <c r="CG4216" s="26"/>
      <c r="CH4216" s="26"/>
      <c r="CI4216" s="26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</row>
    <row r="4217" spans="1:99" x14ac:dyDescent="0.15">
      <c r="A4217" s="1"/>
      <c r="B4217" s="1"/>
      <c r="AM4217" s="1"/>
      <c r="AW4217" s="1"/>
      <c r="AX4217" s="1"/>
      <c r="AY4217" s="24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20"/>
      <c r="BQ4217" s="41"/>
      <c r="BR4217" s="41"/>
      <c r="BS4217" s="41"/>
      <c r="BT4217" s="41"/>
      <c r="BU4217" s="41"/>
      <c r="BV4217" s="41"/>
      <c r="BW4217" s="41"/>
      <c r="BX4217" s="41"/>
      <c r="BY4217" s="26"/>
      <c r="BZ4217" s="26"/>
      <c r="CA4217" s="26"/>
      <c r="CB4217" s="26"/>
      <c r="CC4217" s="26"/>
      <c r="CD4217" s="26"/>
      <c r="CE4217" s="26"/>
      <c r="CF4217" s="26"/>
      <c r="CG4217" s="26"/>
      <c r="CH4217" s="26"/>
      <c r="CI4217" s="26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</row>
    <row r="4218" spans="1:99" x14ac:dyDescent="0.15">
      <c r="A4218" s="1"/>
      <c r="B4218" s="1"/>
      <c r="AM4218" s="1"/>
      <c r="AW4218" s="1"/>
      <c r="AX4218" s="1"/>
      <c r="AY4218" s="24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20"/>
      <c r="BQ4218" s="41"/>
      <c r="BR4218" s="41"/>
      <c r="BS4218" s="41"/>
      <c r="BT4218" s="41"/>
      <c r="BU4218" s="41"/>
      <c r="BV4218" s="41"/>
      <c r="BW4218" s="41"/>
      <c r="BX4218" s="41"/>
      <c r="BY4218" s="26"/>
      <c r="BZ4218" s="26"/>
      <c r="CA4218" s="26"/>
      <c r="CB4218" s="26"/>
      <c r="CC4218" s="26"/>
      <c r="CD4218" s="26"/>
      <c r="CE4218" s="26"/>
      <c r="CF4218" s="26"/>
      <c r="CG4218" s="26"/>
      <c r="CH4218" s="26"/>
      <c r="CI4218" s="26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</row>
    <row r="4219" spans="1:99" x14ac:dyDescent="0.15">
      <c r="A4219" s="1"/>
      <c r="B4219" s="1"/>
      <c r="AM4219" s="1"/>
      <c r="AW4219" s="1"/>
      <c r="AX4219" s="1"/>
      <c r="AY4219" s="24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20"/>
      <c r="BQ4219" s="41"/>
      <c r="BR4219" s="41"/>
      <c r="BS4219" s="41"/>
      <c r="BT4219" s="41"/>
      <c r="BU4219" s="41"/>
      <c r="BV4219" s="41"/>
      <c r="BW4219" s="41"/>
      <c r="BX4219" s="41"/>
      <c r="BY4219" s="26"/>
      <c r="BZ4219" s="26"/>
      <c r="CA4219" s="26"/>
      <c r="CB4219" s="26"/>
      <c r="CC4219" s="26"/>
      <c r="CD4219" s="26"/>
      <c r="CE4219" s="26"/>
      <c r="CF4219" s="26"/>
      <c r="CG4219" s="26"/>
      <c r="CH4219" s="26"/>
      <c r="CI4219" s="26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</row>
    <row r="4220" spans="1:99" x14ac:dyDescent="0.15">
      <c r="A4220" s="1"/>
      <c r="B4220" s="1"/>
      <c r="AM4220" s="1"/>
      <c r="AW4220" s="1"/>
      <c r="AX4220" s="1"/>
      <c r="AY4220" s="24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20"/>
      <c r="BQ4220" s="41"/>
      <c r="BR4220" s="41"/>
      <c r="BS4220" s="41"/>
      <c r="BT4220" s="41"/>
      <c r="BU4220" s="41"/>
      <c r="BV4220" s="41"/>
      <c r="BW4220" s="41"/>
      <c r="BX4220" s="41"/>
      <c r="BY4220" s="26"/>
      <c r="BZ4220" s="26"/>
      <c r="CA4220" s="26"/>
      <c r="CB4220" s="26"/>
      <c r="CC4220" s="26"/>
      <c r="CD4220" s="26"/>
      <c r="CE4220" s="26"/>
      <c r="CF4220" s="26"/>
      <c r="CG4220" s="26"/>
      <c r="CH4220" s="26"/>
      <c r="CI4220" s="26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</row>
    <row r="4221" spans="1:99" x14ac:dyDescent="0.15">
      <c r="A4221" s="1"/>
      <c r="B4221" s="1"/>
      <c r="AM4221" s="1"/>
      <c r="AW4221" s="1"/>
      <c r="AX4221" s="1"/>
      <c r="AY4221" s="24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20"/>
      <c r="BQ4221" s="41"/>
      <c r="BR4221" s="41"/>
      <c r="BS4221" s="41"/>
      <c r="BT4221" s="41"/>
      <c r="BU4221" s="41"/>
      <c r="BV4221" s="41"/>
      <c r="BW4221" s="41"/>
      <c r="BX4221" s="41"/>
      <c r="BY4221" s="26"/>
      <c r="BZ4221" s="26"/>
      <c r="CA4221" s="26"/>
      <c r="CB4221" s="26"/>
      <c r="CC4221" s="26"/>
      <c r="CD4221" s="26"/>
      <c r="CE4221" s="26"/>
      <c r="CF4221" s="26"/>
      <c r="CG4221" s="26"/>
      <c r="CH4221" s="26"/>
      <c r="CI4221" s="26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</row>
    <row r="4222" spans="1:99" x14ac:dyDescent="0.15">
      <c r="A4222" s="1"/>
      <c r="B4222" s="1"/>
      <c r="AM4222" s="1"/>
      <c r="AW4222" s="1"/>
      <c r="AX4222" s="1"/>
      <c r="AY4222" s="24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20"/>
      <c r="BQ4222" s="41"/>
      <c r="BR4222" s="41"/>
      <c r="BS4222" s="41"/>
      <c r="BT4222" s="41"/>
      <c r="BU4222" s="41"/>
      <c r="BV4222" s="41"/>
      <c r="BW4222" s="41"/>
      <c r="BX4222" s="41"/>
      <c r="BY4222" s="26"/>
      <c r="BZ4222" s="26"/>
      <c r="CA4222" s="26"/>
      <c r="CB4222" s="26"/>
      <c r="CC4222" s="26"/>
      <c r="CD4222" s="26"/>
      <c r="CE4222" s="26"/>
      <c r="CF4222" s="26"/>
      <c r="CG4222" s="26"/>
      <c r="CH4222" s="26"/>
      <c r="CI4222" s="26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</row>
    <row r="4223" spans="1:99" x14ac:dyDescent="0.15">
      <c r="A4223" s="1"/>
      <c r="B4223" s="1"/>
      <c r="AM4223" s="1"/>
      <c r="AW4223" s="1"/>
      <c r="AX4223" s="1"/>
      <c r="AY4223" s="24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20"/>
      <c r="BQ4223" s="41"/>
      <c r="BR4223" s="41"/>
      <c r="BS4223" s="41"/>
      <c r="BT4223" s="41"/>
      <c r="BU4223" s="41"/>
      <c r="BV4223" s="41"/>
      <c r="BW4223" s="41"/>
      <c r="BX4223" s="41"/>
      <c r="BY4223" s="26"/>
      <c r="BZ4223" s="26"/>
      <c r="CA4223" s="26"/>
      <c r="CB4223" s="26"/>
      <c r="CC4223" s="26"/>
      <c r="CD4223" s="26"/>
      <c r="CE4223" s="26"/>
      <c r="CF4223" s="26"/>
      <c r="CG4223" s="26"/>
      <c r="CH4223" s="26"/>
      <c r="CI4223" s="26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</row>
    <row r="4224" spans="1:99" x14ac:dyDescent="0.15">
      <c r="A4224" s="1"/>
      <c r="B4224" s="1"/>
      <c r="AM4224" s="1"/>
      <c r="AW4224" s="1"/>
      <c r="AX4224" s="1"/>
      <c r="AY4224" s="24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20"/>
      <c r="BQ4224" s="41"/>
      <c r="BR4224" s="41"/>
      <c r="BS4224" s="41"/>
      <c r="BT4224" s="41"/>
      <c r="BU4224" s="41"/>
      <c r="BV4224" s="41"/>
      <c r="BW4224" s="41"/>
      <c r="BX4224" s="41"/>
      <c r="BY4224" s="26"/>
      <c r="BZ4224" s="26"/>
      <c r="CA4224" s="26"/>
      <c r="CB4224" s="26"/>
      <c r="CC4224" s="26"/>
      <c r="CD4224" s="26"/>
      <c r="CE4224" s="26"/>
      <c r="CF4224" s="26"/>
      <c r="CG4224" s="26"/>
      <c r="CH4224" s="26"/>
      <c r="CI4224" s="26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</row>
    <row r="4225" spans="1:99" x14ac:dyDescent="0.15">
      <c r="A4225" s="1"/>
      <c r="B4225" s="1"/>
      <c r="AM4225" s="1"/>
      <c r="AW4225" s="1"/>
      <c r="AX4225" s="1"/>
      <c r="AY4225" s="24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20"/>
      <c r="BQ4225" s="41"/>
      <c r="BR4225" s="41"/>
      <c r="BS4225" s="41"/>
      <c r="BT4225" s="41"/>
      <c r="BU4225" s="41"/>
      <c r="BV4225" s="41"/>
      <c r="BW4225" s="41"/>
      <c r="BX4225" s="41"/>
      <c r="BY4225" s="26"/>
      <c r="BZ4225" s="26"/>
      <c r="CA4225" s="26"/>
      <c r="CB4225" s="26"/>
      <c r="CC4225" s="26"/>
      <c r="CD4225" s="26"/>
      <c r="CE4225" s="26"/>
      <c r="CF4225" s="26"/>
      <c r="CG4225" s="26"/>
      <c r="CH4225" s="26"/>
      <c r="CI4225" s="26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</row>
    <row r="4226" spans="1:99" x14ac:dyDescent="0.15">
      <c r="A4226" s="1"/>
      <c r="B4226" s="1"/>
      <c r="AM4226" s="1"/>
      <c r="AW4226" s="1"/>
      <c r="AX4226" s="1"/>
      <c r="AY4226" s="24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20"/>
      <c r="BQ4226" s="41"/>
      <c r="BR4226" s="41"/>
      <c r="BS4226" s="41"/>
      <c r="BT4226" s="41"/>
      <c r="BU4226" s="41"/>
      <c r="BV4226" s="41"/>
      <c r="BW4226" s="41"/>
      <c r="BX4226" s="41"/>
      <c r="BY4226" s="26"/>
      <c r="BZ4226" s="26"/>
      <c r="CA4226" s="26"/>
      <c r="CB4226" s="26"/>
      <c r="CC4226" s="26"/>
      <c r="CD4226" s="26"/>
      <c r="CE4226" s="26"/>
      <c r="CF4226" s="26"/>
      <c r="CG4226" s="26"/>
      <c r="CH4226" s="26"/>
      <c r="CI4226" s="26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</row>
    <row r="4227" spans="1:99" x14ac:dyDescent="0.15">
      <c r="A4227" s="1"/>
      <c r="B4227" s="1"/>
      <c r="AM4227" s="1"/>
      <c r="AW4227" s="1"/>
      <c r="AX4227" s="1"/>
      <c r="AY4227" s="24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20"/>
      <c r="BQ4227" s="41"/>
      <c r="BR4227" s="41"/>
      <c r="BS4227" s="41"/>
      <c r="BT4227" s="41"/>
      <c r="BU4227" s="41"/>
      <c r="BV4227" s="41"/>
      <c r="BW4227" s="41"/>
      <c r="BX4227" s="41"/>
      <c r="BY4227" s="26"/>
      <c r="BZ4227" s="26"/>
      <c r="CA4227" s="26"/>
      <c r="CB4227" s="26"/>
      <c r="CC4227" s="26"/>
      <c r="CD4227" s="26"/>
      <c r="CE4227" s="26"/>
      <c r="CF4227" s="26"/>
      <c r="CG4227" s="26"/>
      <c r="CH4227" s="26"/>
      <c r="CI4227" s="26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</row>
    <row r="4228" spans="1:99" x14ac:dyDescent="0.15">
      <c r="A4228" s="1"/>
      <c r="B4228" s="1"/>
      <c r="AM4228" s="1"/>
      <c r="AW4228" s="1"/>
      <c r="AX4228" s="1"/>
      <c r="AY4228" s="24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20"/>
      <c r="BQ4228" s="41"/>
      <c r="BR4228" s="41"/>
      <c r="BS4228" s="41"/>
      <c r="BT4228" s="41"/>
      <c r="BU4228" s="41"/>
      <c r="BV4228" s="41"/>
      <c r="BW4228" s="41"/>
      <c r="BX4228" s="41"/>
      <c r="BY4228" s="26"/>
      <c r="BZ4228" s="26"/>
      <c r="CA4228" s="26"/>
      <c r="CB4228" s="26"/>
      <c r="CC4228" s="26"/>
      <c r="CD4228" s="26"/>
      <c r="CE4228" s="26"/>
      <c r="CF4228" s="26"/>
      <c r="CG4228" s="26"/>
      <c r="CH4228" s="26"/>
      <c r="CI4228" s="26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</row>
    <row r="4229" spans="1:99" x14ac:dyDescent="0.15">
      <c r="A4229" s="1"/>
      <c r="B4229" s="1"/>
      <c r="AM4229" s="1"/>
      <c r="AW4229" s="1"/>
      <c r="AX4229" s="1"/>
      <c r="AY4229" s="24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20"/>
      <c r="BQ4229" s="41"/>
      <c r="BR4229" s="41"/>
      <c r="BS4229" s="41"/>
      <c r="BT4229" s="41"/>
      <c r="BU4229" s="41"/>
      <c r="BV4229" s="41"/>
      <c r="BW4229" s="41"/>
      <c r="BX4229" s="41"/>
      <c r="BY4229" s="26"/>
      <c r="BZ4229" s="26"/>
      <c r="CA4229" s="26"/>
      <c r="CB4229" s="26"/>
      <c r="CC4229" s="26"/>
      <c r="CD4229" s="26"/>
      <c r="CE4229" s="26"/>
      <c r="CF4229" s="26"/>
      <c r="CG4229" s="26"/>
      <c r="CH4229" s="26"/>
      <c r="CI4229" s="26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</row>
    <row r="4230" spans="1:99" x14ac:dyDescent="0.15">
      <c r="A4230" s="1"/>
      <c r="B4230" s="1"/>
      <c r="AM4230" s="1"/>
      <c r="AW4230" s="1"/>
      <c r="AX4230" s="1"/>
      <c r="AY4230" s="24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20"/>
      <c r="BQ4230" s="41"/>
      <c r="BR4230" s="41"/>
      <c r="BS4230" s="41"/>
      <c r="BT4230" s="41"/>
      <c r="BU4230" s="41"/>
      <c r="BV4230" s="41"/>
      <c r="BW4230" s="41"/>
      <c r="BX4230" s="41"/>
      <c r="BY4230" s="26"/>
      <c r="BZ4230" s="26"/>
      <c r="CA4230" s="26"/>
      <c r="CB4230" s="26"/>
      <c r="CC4230" s="26"/>
      <c r="CD4230" s="26"/>
      <c r="CE4230" s="26"/>
      <c r="CF4230" s="26"/>
      <c r="CG4230" s="26"/>
      <c r="CH4230" s="26"/>
      <c r="CI4230" s="26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</row>
    <row r="4231" spans="1:99" x14ac:dyDescent="0.15">
      <c r="A4231" s="1"/>
      <c r="B4231" s="1"/>
      <c r="AM4231" s="1"/>
      <c r="AW4231" s="1"/>
      <c r="AX4231" s="1"/>
      <c r="AY4231" s="24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20"/>
      <c r="BQ4231" s="41"/>
      <c r="BR4231" s="41"/>
      <c r="BS4231" s="41"/>
      <c r="BT4231" s="41"/>
      <c r="BU4231" s="41"/>
      <c r="BV4231" s="41"/>
      <c r="BW4231" s="41"/>
      <c r="BX4231" s="41"/>
      <c r="BY4231" s="26"/>
      <c r="BZ4231" s="26"/>
      <c r="CA4231" s="26"/>
      <c r="CB4231" s="26"/>
      <c r="CC4231" s="26"/>
      <c r="CD4231" s="26"/>
      <c r="CE4231" s="26"/>
      <c r="CF4231" s="26"/>
      <c r="CG4231" s="26"/>
      <c r="CH4231" s="26"/>
      <c r="CI4231" s="26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</row>
    <row r="4232" spans="1:99" x14ac:dyDescent="0.15">
      <c r="A4232" s="1"/>
      <c r="B4232" s="1"/>
      <c r="AM4232" s="1"/>
      <c r="AW4232" s="1"/>
      <c r="AX4232" s="1"/>
      <c r="AY4232" s="24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20"/>
      <c r="BQ4232" s="41"/>
      <c r="BR4232" s="41"/>
      <c r="BS4232" s="41"/>
      <c r="BT4232" s="41"/>
      <c r="BU4232" s="41"/>
      <c r="BV4232" s="41"/>
      <c r="BW4232" s="41"/>
      <c r="BX4232" s="41"/>
      <c r="BY4232" s="26"/>
      <c r="BZ4232" s="26"/>
      <c r="CA4232" s="26"/>
      <c r="CB4232" s="26"/>
      <c r="CC4232" s="26"/>
      <c r="CD4232" s="26"/>
      <c r="CE4232" s="26"/>
      <c r="CF4232" s="26"/>
      <c r="CG4232" s="26"/>
      <c r="CH4232" s="26"/>
      <c r="CI4232" s="26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</row>
    <row r="4233" spans="1:99" x14ac:dyDescent="0.15">
      <c r="A4233" s="1"/>
      <c r="B4233" s="1"/>
      <c r="AM4233" s="1"/>
      <c r="AW4233" s="1"/>
      <c r="AX4233" s="1"/>
      <c r="AY4233" s="24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20"/>
      <c r="BQ4233" s="41"/>
      <c r="BR4233" s="41"/>
      <c r="BS4233" s="41"/>
      <c r="BT4233" s="41"/>
      <c r="BU4233" s="41"/>
      <c r="BV4233" s="41"/>
      <c r="BW4233" s="41"/>
      <c r="BX4233" s="41"/>
      <c r="BY4233" s="26"/>
      <c r="BZ4233" s="26"/>
      <c r="CA4233" s="26"/>
      <c r="CB4233" s="26"/>
      <c r="CC4233" s="26"/>
      <c r="CD4233" s="26"/>
      <c r="CE4233" s="26"/>
      <c r="CF4233" s="26"/>
      <c r="CG4233" s="26"/>
      <c r="CH4233" s="26"/>
      <c r="CI4233" s="26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</row>
    <row r="4234" spans="1:99" x14ac:dyDescent="0.15">
      <c r="A4234" s="1"/>
      <c r="B4234" s="1"/>
      <c r="AM4234" s="1"/>
      <c r="AW4234" s="1"/>
      <c r="AX4234" s="1"/>
      <c r="AY4234" s="24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20"/>
      <c r="BQ4234" s="41"/>
      <c r="BR4234" s="41"/>
      <c r="BS4234" s="41"/>
      <c r="BT4234" s="41"/>
      <c r="BU4234" s="41"/>
      <c r="BV4234" s="41"/>
      <c r="BW4234" s="41"/>
      <c r="BX4234" s="41"/>
      <c r="BY4234" s="26"/>
      <c r="BZ4234" s="26"/>
      <c r="CA4234" s="26"/>
      <c r="CB4234" s="26"/>
      <c r="CC4234" s="26"/>
      <c r="CD4234" s="26"/>
      <c r="CE4234" s="26"/>
      <c r="CF4234" s="26"/>
      <c r="CG4234" s="26"/>
      <c r="CH4234" s="26"/>
      <c r="CI4234" s="26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</row>
    <row r="4235" spans="1:99" x14ac:dyDescent="0.15">
      <c r="A4235" s="1"/>
      <c r="B4235" s="1"/>
      <c r="AM4235" s="1"/>
      <c r="AW4235" s="1"/>
      <c r="AX4235" s="1"/>
      <c r="AY4235" s="24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20"/>
      <c r="BQ4235" s="41"/>
      <c r="BR4235" s="41"/>
      <c r="BS4235" s="41"/>
      <c r="BT4235" s="41"/>
      <c r="BU4235" s="41"/>
      <c r="BV4235" s="41"/>
      <c r="BW4235" s="41"/>
      <c r="BX4235" s="41"/>
      <c r="BY4235" s="26"/>
      <c r="BZ4235" s="26"/>
      <c r="CA4235" s="26"/>
      <c r="CB4235" s="26"/>
      <c r="CC4235" s="26"/>
      <c r="CD4235" s="26"/>
      <c r="CE4235" s="26"/>
      <c r="CF4235" s="26"/>
      <c r="CG4235" s="26"/>
      <c r="CH4235" s="26"/>
      <c r="CI4235" s="26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</row>
    <row r="4236" spans="1:99" x14ac:dyDescent="0.15">
      <c r="A4236" s="1"/>
      <c r="B4236" s="1"/>
      <c r="AM4236" s="1"/>
      <c r="AW4236" s="1"/>
      <c r="AX4236" s="1"/>
      <c r="AY4236" s="24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20"/>
      <c r="BQ4236" s="41"/>
      <c r="BR4236" s="41"/>
      <c r="BS4236" s="41"/>
      <c r="BT4236" s="41"/>
      <c r="BU4236" s="41"/>
      <c r="BV4236" s="41"/>
      <c r="BW4236" s="41"/>
      <c r="BX4236" s="41"/>
      <c r="BY4236" s="26"/>
      <c r="BZ4236" s="26"/>
      <c r="CA4236" s="26"/>
      <c r="CB4236" s="26"/>
      <c r="CC4236" s="26"/>
      <c r="CD4236" s="26"/>
      <c r="CE4236" s="26"/>
      <c r="CF4236" s="26"/>
      <c r="CG4236" s="26"/>
      <c r="CH4236" s="26"/>
      <c r="CI4236" s="26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</row>
    <row r="4237" spans="1:99" x14ac:dyDescent="0.15">
      <c r="A4237" s="1"/>
      <c r="B4237" s="1"/>
      <c r="AM4237" s="1"/>
      <c r="AW4237" s="1"/>
      <c r="AX4237" s="1"/>
      <c r="AY4237" s="24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20"/>
      <c r="BQ4237" s="41"/>
      <c r="BR4237" s="41"/>
      <c r="BS4237" s="41"/>
      <c r="BT4237" s="41"/>
      <c r="BU4237" s="41"/>
      <c r="BV4237" s="41"/>
      <c r="BW4237" s="41"/>
      <c r="BX4237" s="41"/>
      <c r="BY4237" s="26"/>
      <c r="BZ4237" s="26"/>
      <c r="CA4237" s="26"/>
      <c r="CB4237" s="26"/>
      <c r="CC4237" s="26"/>
      <c r="CD4237" s="26"/>
      <c r="CE4237" s="26"/>
      <c r="CF4237" s="26"/>
      <c r="CG4237" s="26"/>
      <c r="CH4237" s="26"/>
      <c r="CI4237" s="26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</row>
    <row r="4238" spans="1:99" x14ac:dyDescent="0.15">
      <c r="A4238" s="1"/>
      <c r="B4238" s="1"/>
      <c r="AM4238" s="1"/>
      <c r="AW4238" s="1"/>
      <c r="AX4238" s="1"/>
      <c r="AY4238" s="24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20"/>
      <c r="BQ4238" s="41"/>
      <c r="BR4238" s="41"/>
      <c r="BS4238" s="41"/>
      <c r="BT4238" s="41"/>
      <c r="BU4238" s="41"/>
      <c r="BV4238" s="41"/>
      <c r="BW4238" s="41"/>
      <c r="BX4238" s="41"/>
      <c r="BY4238" s="26"/>
      <c r="BZ4238" s="26"/>
      <c r="CA4238" s="26"/>
      <c r="CB4238" s="26"/>
      <c r="CC4238" s="26"/>
      <c r="CD4238" s="26"/>
      <c r="CE4238" s="26"/>
      <c r="CF4238" s="26"/>
      <c r="CG4238" s="26"/>
      <c r="CH4238" s="26"/>
      <c r="CI4238" s="26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</row>
    <row r="4239" spans="1:99" x14ac:dyDescent="0.15">
      <c r="A4239" s="1"/>
      <c r="B4239" s="1"/>
      <c r="AM4239" s="1"/>
      <c r="AW4239" s="1"/>
      <c r="AX4239" s="1"/>
      <c r="AY4239" s="24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20"/>
      <c r="BQ4239" s="41"/>
      <c r="BR4239" s="41"/>
      <c r="BS4239" s="41"/>
      <c r="BT4239" s="41"/>
      <c r="BU4239" s="41"/>
      <c r="BV4239" s="41"/>
      <c r="BW4239" s="41"/>
      <c r="BX4239" s="41"/>
      <c r="BY4239" s="26"/>
      <c r="BZ4239" s="26"/>
      <c r="CA4239" s="26"/>
      <c r="CB4239" s="26"/>
      <c r="CC4239" s="26"/>
      <c r="CD4239" s="26"/>
      <c r="CE4239" s="26"/>
      <c r="CF4239" s="26"/>
      <c r="CG4239" s="26"/>
      <c r="CH4239" s="26"/>
      <c r="CI4239" s="26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</row>
    <row r="4240" spans="1:99" x14ac:dyDescent="0.15">
      <c r="A4240" s="1"/>
      <c r="B4240" s="1"/>
      <c r="AM4240" s="1"/>
      <c r="AW4240" s="1"/>
      <c r="AX4240" s="1"/>
      <c r="AY4240" s="24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20"/>
      <c r="BQ4240" s="41"/>
      <c r="BR4240" s="41"/>
      <c r="BS4240" s="41"/>
      <c r="BT4240" s="41"/>
      <c r="BU4240" s="41"/>
      <c r="BV4240" s="41"/>
      <c r="BW4240" s="41"/>
      <c r="BX4240" s="41"/>
      <c r="BY4240" s="26"/>
      <c r="BZ4240" s="26"/>
      <c r="CA4240" s="26"/>
      <c r="CB4240" s="26"/>
      <c r="CC4240" s="26"/>
      <c r="CD4240" s="26"/>
      <c r="CE4240" s="26"/>
      <c r="CF4240" s="26"/>
      <c r="CG4240" s="26"/>
      <c r="CH4240" s="26"/>
      <c r="CI4240" s="26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</row>
    <row r="4241" spans="1:99" x14ac:dyDescent="0.15">
      <c r="A4241" s="1"/>
      <c r="B4241" s="1"/>
      <c r="AM4241" s="1"/>
      <c r="AW4241" s="1"/>
      <c r="AX4241" s="1"/>
      <c r="AY4241" s="24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20"/>
      <c r="BQ4241" s="41"/>
      <c r="BR4241" s="41"/>
      <c r="BS4241" s="41"/>
      <c r="BT4241" s="41"/>
      <c r="BU4241" s="41"/>
      <c r="BV4241" s="41"/>
      <c r="BW4241" s="41"/>
      <c r="BX4241" s="41"/>
      <c r="BY4241" s="26"/>
      <c r="BZ4241" s="26"/>
      <c r="CA4241" s="26"/>
      <c r="CB4241" s="26"/>
      <c r="CC4241" s="26"/>
      <c r="CD4241" s="26"/>
      <c r="CE4241" s="26"/>
      <c r="CF4241" s="26"/>
      <c r="CG4241" s="26"/>
      <c r="CH4241" s="26"/>
      <c r="CI4241" s="26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</row>
    <row r="4242" spans="1:99" x14ac:dyDescent="0.15">
      <c r="A4242" s="1"/>
      <c r="B4242" s="1"/>
      <c r="AM4242" s="1"/>
      <c r="AW4242" s="1"/>
      <c r="AX4242" s="1"/>
      <c r="AY4242" s="24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20"/>
      <c r="BQ4242" s="41"/>
      <c r="BR4242" s="41"/>
      <c r="BS4242" s="41"/>
      <c r="BT4242" s="41"/>
      <c r="BU4242" s="41"/>
      <c r="BV4242" s="41"/>
      <c r="BW4242" s="41"/>
      <c r="BX4242" s="41"/>
      <c r="BY4242" s="26"/>
      <c r="BZ4242" s="26"/>
      <c r="CA4242" s="26"/>
      <c r="CB4242" s="26"/>
      <c r="CC4242" s="26"/>
      <c r="CD4242" s="26"/>
      <c r="CE4242" s="26"/>
      <c r="CF4242" s="26"/>
      <c r="CG4242" s="26"/>
      <c r="CH4242" s="26"/>
      <c r="CI4242" s="26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</row>
    <row r="4243" spans="1:99" x14ac:dyDescent="0.15">
      <c r="A4243" s="1"/>
      <c r="B4243" s="1"/>
      <c r="AM4243" s="1"/>
      <c r="AW4243" s="1"/>
      <c r="AX4243" s="1"/>
      <c r="AY4243" s="24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20"/>
      <c r="BQ4243" s="41"/>
      <c r="BR4243" s="41"/>
      <c r="BS4243" s="41"/>
      <c r="BT4243" s="41"/>
      <c r="BU4243" s="41"/>
      <c r="BV4243" s="41"/>
      <c r="BW4243" s="41"/>
      <c r="BX4243" s="41"/>
      <c r="BY4243" s="26"/>
      <c r="BZ4243" s="26"/>
      <c r="CA4243" s="26"/>
      <c r="CB4243" s="26"/>
      <c r="CC4243" s="26"/>
      <c r="CD4243" s="26"/>
      <c r="CE4243" s="26"/>
      <c r="CF4243" s="26"/>
      <c r="CG4243" s="26"/>
      <c r="CH4243" s="26"/>
      <c r="CI4243" s="26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</row>
    <row r="4244" spans="1:99" x14ac:dyDescent="0.15">
      <c r="A4244" s="1"/>
      <c r="B4244" s="1"/>
      <c r="AM4244" s="1"/>
      <c r="AW4244" s="1"/>
      <c r="AX4244" s="1"/>
      <c r="AY4244" s="24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20"/>
      <c r="BQ4244" s="41"/>
      <c r="BR4244" s="41"/>
      <c r="BS4244" s="41"/>
      <c r="BT4244" s="41"/>
      <c r="BU4244" s="41"/>
      <c r="BV4244" s="41"/>
      <c r="BW4244" s="41"/>
      <c r="BX4244" s="41"/>
      <c r="BY4244" s="26"/>
      <c r="BZ4244" s="26"/>
      <c r="CA4244" s="26"/>
      <c r="CB4244" s="26"/>
      <c r="CC4244" s="26"/>
      <c r="CD4244" s="26"/>
      <c r="CE4244" s="26"/>
      <c r="CF4244" s="26"/>
      <c r="CG4244" s="26"/>
      <c r="CH4244" s="26"/>
      <c r="CI4244" s="26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</row>
    <row r="4245" spans="1:99" x14ac:dyDescent="0.15">
      <c r="A4245" s="1"/>
      <c r="B4245" s="1"/>
      <c r="AM4245" s="1"/>
      <c r="AW4245" s="1"/>
      <c r="AX4245" s="1"/>
      <c r="AY4245" s="24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20"/>
      <c r="BQ4245" s="41"/>
      <c r="BR4245" s="41"/>
      <c r="BS4245" s="41"/>
      <c r="BT4245" s="41"/>
      <c r="BU4245" s="41"/>
      <c r="BV4245" s="41"/>
      <c r="BW4245" s="41"/>
      <c r="BX4245" s="41"/>
      <c r="BY4245" s="26"/>
      <c r="BZ4245" s="26"/>
      <c r="CA4245" s="26"/>
      <c r="CB4245" s="26"/>
      <c r="CC4245" s="26"/>
      <c r="CD4245" s="26"/>
      <c r="CE4245" s="26"/>
      <c r="CF4245" s="26"/>
      <c r="CG4245" s="26"/>
      <c r="CH4245" s="26"/>
      <c r="CI4245" s="26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</row>
    <row r="4246" spans="1:99" x14ac:dyDescent="0.15">
      <c r="A4246" s="1"/>
      <c r="B4246" s="1"/>
      <c r="AM4246" s="1"/>
      <c r="AW4246" s="1"/>
      <c r="AX4246" s="1"/>
      <c r="AY4246" s="24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20"/>
      <c r="BQ4246" s="41"/>
      <c r="BR4246" s="41"/>
      <c r="BS4246" s="41"/>
      <c r="BT4246" s="41"/>
      <c r="BU4246" s="41"/>
      <c r="BV4246" s="41"/>
      <c r="BW4246" s="41"/>
      <c r="BX4246" s="41"/>
      <c r="BY4246" s="26"/>
      <c r="BZ4246" s="26"/>
      <c r="CA4246" s="26"/>
      <c r="CB4246" s="26"/>
      <c r="CC4246" s="26"/>
      <c r="CD4246" s="26"/>
      <c r="CE4246" s="26"/>
      <c r="CF4246" s="26"/>
      <c r="CG4246" s="26"/>
      <c r="CH4246" s="26"/>
      <c r="CI4246" s="26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</row>
    <row r="4247" spans="1:99" x14ac:dyDescent="0.15">
      <c r="A4247" s="1"/>
      <c r="B4247" s="1"/>
      <c r="AM4247" s="1"/>
      <c r="AW4247" s="1"/>
      <c r="AX4247" s="1"/>
      <c r="AY4247" s="24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20"/>
      <c r="BQ4247" s="41"/>
      <c r="BR4247" s="41"/>
      <c r="BS4247" s="41"/>
      <c r="BT4247" s="41"/>
      <c r="BU4247" s="41"/>
      <c r="BV4247" s="41"/>
      <c r="BW4247" s="41"/>
      <c r="BX4247" s="41"/>
      <c r="BY4247" s="26"/>
      <c r="BZ4247" s="26"/>
      <c r="CA4247" s="26"/>
      <c r="CB4247" s="26"/>
      <c r="CC4247" s="26"/>
      <c r="CD4247" s="26"/>
      <c r="CE4247" s="26"/>
      <c r="CF4247" s="26"/>
      <c r="CG4247" s="26"/>
      <c r="CH4247" s="26"/>
      <c r="CI4247" s="26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</row>
    <row r="4248" spans="1:99" x14ac:dyDescent="0.15">
      <c r="A4248" s="1"/>
      <c r="B4248" s="1"/>
      <c r="AM4248" s="1"/>
      <c r="AW4248" s="1"/>
      <c r="AX4248" s="1"/>
      <c r="AY4248" s="24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20"/>
      <c r="BQ4248" s="41"/>
      <c r="BR4248" s="41"/>
      <c r="BS4248" s="41"/>
      <c r="BT4248" s="41"/>
      <c r="BU4248" s="41"/>
      <c r="BV4248" s="41"/>
      <c r="BW4248" s="41"/>
      <c r="BX4248" s="41"/>
      <c r="BY4248" s="26"/>
      <c r="BZ4248" s="26"/>
      <c r="CA4248" s="26"/>
      <c r="CB4248" s="26"/>
      <c r="CC4248" s="26"/>
      <c r="CD4248" s="26"/>
      <c r="CE4248" s="26"/>
      <c r="CF4248" s="26"/>
      <c r="CG4248" s="26"/>
      <c r="CH4248" s="26"/>
      <c r="CI4248" s="26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</row>
    <row r="4249" spans="1:99" x14ac:dyDescent="0.15">
      <c r="A4249" s="1"/>
      <c r="B4249" s="1"/>
      <c r="AM4249" s="1"/>
      <c r="AW4249" s="1"/>
      <c r="AX4249" s="1"/>
      <c r="AY4249" s="24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20"/>
      <c r="BQ4249" s="41"/>
      <c r="BR4249" s="41"/>
      <c r="BS4249" s="41"/>
      <c r="BT4249" s="41"/>
      <c r="BU4249" s="41"/>
      <c r="BV4249" s="41"/>
      <c r="BW4249" s="41"/>
      <c r="BX4249" s="41"/>
      <c r="BY4249" s="26"/>
      <c r="BZ4249" s="26"/>
      <c r="CA4249" s="26"/>
      <c r="CB4249" s="26"/>
      <c r="CC4249" s="26"/>
      <c r="CD4249" s="26"/>
      <c r="CE4249" s="26"/>
      <c r="CF4249" s="26"/>
      <c r="CG4249" s="26"/>
      <c r="CH4249" s="26"/>
      <c r="CI4249" s="26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</row>
    <row r="4250" spans="1:99" x14ac:dyDescent="0.15">
      <c r="A4250" s="1"/>
      <c r="B4250" s="1"/>
      <c r="AM4250" s="1"/>
      <c r="AW4250" s="1"/>
      <c r="AX4250" s="1"/>
      <c r="AY4250" s="24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20"/>
      <c r="BQ4250" s="41"/>
      <c r="BR4250" s="41"/>
      <c r="BS4250" s="41"/>
      <c r="BT4250" s="41"/>
      <c r="BU4250" s="41"/>
      <c r="BV4250" s="41"/>
      <c r="BW4250" s="41"/>
      <c r="BX4250" s="41"/>
      <c r="BY4250" s="26"/>
      <c r="BZ4250" s="26"/>
      <c r="CA4250" s="26"/>
      <c r="CB4250" s="26"/>
      <c r="CC4250" s="26"/>
      <c r="CD4250" s="26"/>
      <c r="CE4250" s="26"/>
      <c r="CF4250" s="26"/>
      <c r="CG4250" s="26"/>
      <c r="CH4250" s="26"/>
      <c r="CI4250" s="26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</row>
    <row r="4251" spans="1:99" x14ac:dyDescent="0.15">
      <c r="A4251" s="1"/>
      <c r="B4251" s="1"/>
      <c r="AM4251" s="1"/>
      <c r="AW4251" s="1"/>
      <c r="AX4251" s="1"/>
      <c r="AY4251" s="24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20"/>
      <c r="BQ4251" s="41"/>
      <c r="BR4251" s="41"/>
      <c r="BS4251" s="41"/>
      <c r="BT4251" s="41"/>
      <c r="BU4251" s="41"/>
      <c r="BV4251" s="41"/>
      <c r="BW4251" s="41"/>
      <c r="BX4251" s="41"/>
      <c r="BY4251" s="26"/>
      <c r="BZ4251" s="26"/>
      <c r="CA4251" s="26"/>
      <c r="CB4251" s="26"/>
      <c r="CC4251" s="26"/>
      <c r="CD4251" s="26"/>
      <c r="CE4251" s="26"/>
      <c r="CF4251" s="26"/>
      <c r="CG4251" s="26"/>
      <c r="CH4251" s="26"/>
      <c r="CI4251" s="26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</row>
    <row r="4252" spans="1:99" x14ac:dyDescent="0.15">
      <c r="A4252" s="1"/>
      <c r="B4252" s="1"/>
      <c r="AM4252" s="1"/>
      <c r="AW4252" s="1"/>
      <c r="AX4252" s="1"/>
      <c r="AY4252" s="24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20"/>
      <c r="BQ4252" s="41"/>
      <c r="BR4252" s="41"/>
      <c r="BS4252" s="41"/>
      <c r="BT4252" s="41"/>
      <c r="BU4252" s="41"/>
      <c r="BV4252" s="41"/>
      <c r="BW4252" s="41"/>
      <c r="BX4252" s="41"/>
      <c r="BY4252" s="26"/>
      <c r="BZ4252" s="26"/>
      <c r="CA4252" s="26"/>
      <c r="CB4252" s="26"/>
      <c r="CC4252" s="26"/>
      <c r="CD4252" s="26"/>
      <c r="CE4252" s="26"/>
      <c r="CF4252" s="26"/>
      <c r="CG4252" s="26"/>
      <c r="CH4252" s="26"/>
      <c r="CI4252" s="26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</row>
    <row r="4253" spans="1:99" x14ac:dyDescent="0.15">
      <c r="A4253" s="1"/>
      <c r="B4253" s="1"/>
      <c r="AM4253" s="1"/>
      <c r="AW4253" s="1"/>
      <c r="AX4253" s="1"/>
      <c r="AY4253" s="24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20"/>
      <c r="BQ4253" s="41"/>
      <c r="BR4253" s="41"/>
      <c r="BS4253" s="41"/>
      <c r="BT4253" s="41"/>
      <c r="BU4253" s="41"/>
      <c r="BV4253" s="41"/>
      <c r="BW4253" s="41"/>
      <c r="BX4253" s="41"/>
      <c r="BY4253" s="26"/>
      <c r="BZ4253" s="26"/>
      <c r="CA4253" s="26"/>
      <c r="CB4253" s="26"/>
      <c r="CC4253" s="26"/>
      <c r="CD4253" s="26"/>
      <c r="CE4253" s="26"/>
      <c r="CF4253" s="26"/>
      <c r="CG4253" s="26"/>
      <c r="CH4253" s="26"/>
      <c r="CI4253" s="26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</row>
    <row r="4254" spans="1:99" x14ac:dyDescent="0.15">
      <c r="A4254" s="1"/>
      <c r="B4254" s="1"/>
      <c r="AM4254" s="1"/>
      <c r="AW4254" s="1"/>
      <c r="AX4254" s="1"/>
      <c r="AY4254" s="24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20"/>
      <c r="BQ4254" s="41"/>
      <c r="BR4254" s="41"/>
      <c r="BS4254" s="41"/>
      <c r="BT4254" s="41"/>
      <c r="BU4254" s="41"/>
      <c r="BV4254" s="41"/>
      <c r="BW4254" s="41"/>
      <c r="BX4254" s="41"/>
      <c r="BY4254" s="26"/>
      <c r="BZ4254" s="26"/>
      <c r="CA4254" s="26"/>
      <c r="CB4254" s="26"/>
      <c r="CC4254" s="26"/>
      <c r="CD4254" s="26"/>
      <c r="CE4254" s="26"/>
      <c r="CF4254" s="26"/>
      <c r="CG4254" s="26"/>
      <c r="CH4254" s="26"/>
      <c r="CI4254" s="26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</row>
    <row r="4255" spans="1:99" x14ac:dyDescent="0.15">
      <c r="A4255" s="1"/>
      <c r="B4255" s="1"/>
      <c r="AM4255" s="1"/>
      <c r="AW4255" s="1"/>
      <c r="AX4255" s="1"/>
      <c r="AY4255" s="24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20"/>
      <c r="BQ4255" s="41"/>
      <c r="BR4255" s="41"/>
      <c r="BS4255" s="41"/>
      <c r="BT4255" s="41"/>
      <c r="BU4255" s="41"/>
      <c r="BV4255" s="41"/>
      <c r="BW4255" s="41"/>
      <c r="BX4255" s="41"/>
      <c r="BY4255" s="26"/>
      <c r="BZ4255" s="26"/>
      <c r="CA4255" s="26"/>
      <c r="CB4255" s="26"/>
      <c r="CC4255" s="26"/>
      <c r="CD4255" s="26"/>
      <c r="CE4255" s="26"/>
      <c r="CF4255" s="26"/>
      <c r="CG4255" s="26"/>
      <c r="CH4255" s="26"/>
      <c r="CI4255" s="26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</row>
    <row r="4256" spans="1:99" x14ac:dyDescent="0.15">
      <c r="A4256" s="1"/>
      <c r="B4256" s="1"/>
      <c r="AM4256" s="1"/>
      <c r="AW4256" s="1"/>
      <c r="AX4256" s="1"/>
      <c r="AY4256" s="24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20"/>
      <c r="BQ4256" s="41"/>
      <c r="BR4256" s="41"/>
      <c r="BS4256" s="41"/>
      <c r="BT4256" s="41"/>
      <c r="BU4256" s="41"/>
      <c r="BV4256" s="41"/>
      <c r="BW4256" s="41"/>
      <c r="BX4256" s="41"/>
      <c r="BY4256" s="26"/>
      <c r="BZ4256" s="26"/>
      <c r="CA4256" s="26"/>
      <c r="CB4256" s="26"/>
      <c r="CC4256" s="26"/>
      <c r="CD4256" s="26"/>
      <c r="CE4256" s="26"/>
      <c r="CF4256" s="26"/>
      <c r="CG4256" s="26"/>
      <c r="CH4256" s="26"/>
      <c r="CI4256" s="26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</row>
    <row r="4257" spans="1:99" x14ac:dyDescent="0.15">
      <c r="A4257" s="1"/>
      <c r="B4257" s="1"/>
      <c r="AM4257" s="1"/>
      <c r="AW4257" s="1"/>
      <c r="AX4257" s="1"/>
      <c r="AY4257" s="24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20"/>
      <c r="BQ4257" s="41"/>
      <c r="BR4257" s="41"/>
      <c r="BS4257" s="41"/>
      <c r="BT4257" s="41"/>
      <c r="BU4257" s="41"/>
      <c r="BV4257" s="41"/>
      <c r="BW4257" s="41"/>
      <c r="BX4257" s="41"/>
      <c r="BY4257" s="26"/>
      <c r="BZ4257" s="26"/>
      <c r="CA4257" s="26"/>
      <c r="CB4257" s="26"/>
      <c r="CC4257" s="26"/>
      <c r="CD4257" s="26"/>
      <c r="CE4257" s="26"/>
      <c r="CF4257" s="26"/>
      <c r="CG4257" s="26"/>
      <c r="CH4257" s="26"/>
      <c r="CI4257" s="26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</row>
    <row r="4258" spans="1:99" x14ac:dyDescent="0.15">
      <c r="A4258" s="1"/>
      <c r="B4258" s="1"/>
      <c r="AM4258" s="1"/>
      <c r="AW4258" s="1"/>
      <c r="AX4258" s="1"/>
      <c r="AY4258" s="24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20"/>
      <c r="BQ4258" s="41"/>
      <c r="BR4258" s="41"/>
      <c r="BS4258" s="41"/>
      <c r="BT4258" s="41"/>
      <c r="BU4258" s="41"/>
      <c r="BV4258" s="41"/>
      <c r="BW4258" s="41"/>
      <c r="BX4258" s="41"/>
      <c r="BY4258" s="26"/>
      <c r="BZ4258" s="26"/>
      <c r="CA4258" s="26"/>
      <c r="CB4258" s="26"/>
      <c r="CC4258" s="26"/>
      <c r="CD4258" s="26"/>
      <c r="CE4258" s="26"/>
      <c r="CF4258" s="26"/>
      <c r="CG4258" s="26"/>
      <c r="CH4258" s="26"/>
      <c r="CI4258" s="26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</row>
    <row r="4259" spans="1:99" x14ac:dyDescent="0.15">
      <c r="A4259" s="1"/>
      <c r="B4259" s="1"/>
      <c r="AM4259" s="1"/>
      <c r="AW4259" s="1"/>
      <c r="AX4259" s="1"/>
      <c r="AY4259" s="24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20"/>
      <c r="BQ4259" s="41"/>
      <c r="BR4259" s="41"/>
      <c r="BS4259" s="41"/>
      <c r="BT4259" s="41"/>
      <c r="BU4259" s="41"/>
      <c r="BV4259" s="41"/>
      <c r="BW4259" s="41"/>
      <c r="BX4259" s="41"/>
      <c r="BY4259" s="26"/>
      <c r="BZ4259" s="26"/>
      <c r="CA4259" s="26"/>
      <c r="CB4259" s="26"/>
      <c r="CC4259" s="26"/>
      <c r="CD4259" s="26"/>
      <c r="CE4259" s="26"/>
      <c r="CF4259" s="26"/>
      <c r="CG4259" s="26"/>
      <c r="CH4259" s="26"/>
      <c r="CI4259" s="26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</row>
    <row r="4260" spans="1:99" x14ac:dyDescent="0.15">
      <c r="A4260" s="1"/>
      <c r="B4260" s="1"/>
      <c r="AM4260" s="1"/>
      <c r="AW4260" s="1"/>
      <c r="AX4260" s="1"/>
      <c r="AY4260" s="24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20"/>
      <c r="BQ4260" s="41"/>
      <c r="BR4260" s="41"/>
      <c r="BS4260" s="41"/>
      <c r="BT4260" s="41"/>
      <c r="BU4260" s="41"/>
      <c r="BV4260" s="41"/>
      <c r="BW4260" s="41"/>
      <c r="BX4260" s="41"/>
      <c r="BY4260" s="26"/>
      <c r="BZ4260" s="26"/>
      <c r="CA4260" s="26"/>
      <c r="CB4260" s="26"/>
      <c r="CC4260" s="26"/>
      <c r="CD4260" s="26"/>
      <c r="CE4260" s="26"/>
      <c r="CF4260" s="26"/>
      <c r="CG4260" s="26"/>
      <c r="CH4260" s="26"/>
      <c r="CI4260" s="26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</row>
    <row r="4261" spans="1:99" x14ac:dyDescent="0.15">
      <c r="A4261" s="1"/>
      <c r="B4261" s="1"/>
      <c r="AM4261" s="1"/>
      <c r="AW4261" s="1"/>
      <c r="AX4261" s="1"/>
      <c r="AY4261" s="24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20"/>
      <c r="BQ4261" s="41"/>
      <c r="BR4261" s="41"/>
      <c r="BS4261" s="41"/>
      <c r="BT4261" s="41"/>
      <c r="BU4261" s="41"/>
      <c r="BV4261" s="41"/>
      <c r="BW4261" s="41"/>
      <c r="BX4261" s="41"/>
      <c r="BY4261" s="26"/>
      <c r="BZ4261" s="26"/>
      <c r="CA4261" s="26"/>
      <c r="CB4261" s="26"/>
      <c r="CC4261" s="26"/>
      <c r="CD4261" s="26"/>
      <c r="CE4261" s="26"/>
      <c r="CF4261" s="26"/>
      <c r="CG4261" s="26"/>
      <c r="CH4261" s="26"/>
      <c r="CI4261" s="26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</row>
    <row r="4262" spans="1:99" x14ac:dyDescent="0.15">
      <c r="A4262" s="1"/>
      <c r="B4262" s="1"/>
      <c r="AM4262" s="1"/>
      <c r="AW4262" s="1"/>
      <c r="AX4262" s="1"/>
      <c r="AY4262" s="24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20"/>
      <c r="BQ4262" s="41"/>
      <c r="BR4262" s="41"/>
      <c r="BS4262" s="41"/>
      <c r="BT4262" s="41"/>
      <c r="BU4262" s="41"/>
      <c r="BV4262" s="41"/>
      <c r="BW4262" s="41"/>
      <c r="BX4262" s="41"/>
      <c r="BY4262" s="26"/>
      <c r="BZ4262" s="26"/>
      <c r="CA4262" s="26"/>
      <c r="CB4262" s="26"/>
      <c r="CC4262" s="26"/>
      <c r="CD4262" s="26"/>
      <c r="CE4262" s="26"/>
      <c r="CF4262" s="26"/>
      <c r="CG4262" s="26"/>
      <c r="CH4262" s="26"/>
      <c r="CI4262" s="26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</row>
    <row r="4263" spans="1:99" x14ac:dyDescent="0.15">
      <c r="A4263" s="1"/>
      <c r="B4263" s="1"/>
      <c r="AM4263" s="1"/>
      <c r="AW4263" s="1"/>
      <c r="AX4263" s="1"/>
      <c r="AY4263" s="24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20"/>
      <c r="BQ4263" s="41"/>
      <c r="BR4263" s="41"/>
      <c r="BS4263" s="41"/>
      <c r="BT4263" s="41"/>
      <c r="BU4263" s="41"/>
      <c r="BV4263" s="41"/>
      <c r="BW4263" s="41"/>
      <c r="BX4263" s="41"/>
      <c r="BY4263" s="26"/>
      <c r="BZ4263" s="26"/>
      <c r="CA4263" s="26"/>
      <c r="CB4263" s="26"/>
      <c r="CC4263" s="26"/>
      <c r="CD4263" s="26"/>
      <c r="CE4263" s="26"/>
      <c r="CF4263" s="26"/>
      <c r="CG4263" s="26"/>
      <c r="CH4263" s="26"/>
      <c r="CI4263" s="26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</row>
    <row r="4264" spans="1:99" x14ac:dyDescent="0.15">
      <c r="A4264" s="1"/>
      <c r="B4264" s="1"/>
      <c r="AM4264" s="1"/>
      <c r="AW4264" s="1"/>
      <c r="AX4264" s="1"/>
      <c r="AY4264" s="24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20"/>
      <c r="BQ4264" s="41"/>
      <c r="BR4264" s="41"/>
      <c r="BS4264" s="41"/>
      <c r="BT4264" s="41"/>
      <c r="BU4264" s="41"/>
      <c r="BV4264" s="41"/>
      <c r="BW4264" s="41"/>
      <c r="BX4264" s="41"/>
      <c r="BY4264" s="26"/>
      <c r="BZ4264" s="26"/>
      <c r="CA4264" s="26"/>
      <c r="CB4264" s="26"/>
      <c r="CC4264" s="26"/>
      <c r="CD4264" s="26"/>
      <c r="CE4264" s="26"/>
      <c r="CF4264" s="26"/>
      <c r="CG4264" s="26"/>
      <c r="CH4264" s="26"/>
      <c r="CI4264" s="26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</row>
    <row r="4265" spans="1:99" x14ac:dyDescent="0.15">
      <c r="A4265" s="1"/>
      <c r="B4265" s="1"/>
      <c r="AM4265" s="1"/>
      <c r="AW4265" s="1"/>
      <c r="AX4265" s="1"/>
      <c r="AY4265" s="24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20"/>
      <c r="BQ4265" s="41"/>
      <c r="BR4265" s="41"/>
      <c r="BS4265" s="41"/>
      <c r="BT4265" s="41"/>
      <c r="BU4265" s="41"/>
      <c r="BV4265" s="41"/>
      <c r="BW4265" s="41"/>
      <c r="BX4265" s="41"/>
      <c r="BY4265" s="26"/>
      <c r="BZ4265" s="26"/>
      <c r="CA4265" s="26"/>
      <c r="CB4265" s="26"/>
      <c r="CC4265" s="26"/>
      <c r="CD4265" s="26"/>
      <c r="CE4265" s="26"/>
      <c r="CF4265" s="26"/>
      <c r="CG4265" s="26"/>
      <c r="CH4265" s="26"/>
      <c r="CI4265" s="26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</row>
    <row r="4266" spans="1:99" x14ac:dyDescent="0.15">
      <c r="A4266" s="1"/>
      <c r="B4266" s="1"/>
      <c r="AM4266" s="1"/>
      <c r="AW4266" s="1"/>
      <c r="AX4266" s="1"/>
      <c r="AY4266" s="24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20"/>
      <c r="BQ4266" s="41"/>
      <c r="BR4266" s="41"/>
      <c r="BS4266" s="41"/>
      <c r="BT4266" s="41"/>
      <c r="BU4266" s="41"/>
      <c r="BV4266" s="41"/>
      <c r="BW4266" s="41"/>
      <c r="BX4266" s="41"/>
      <c r="BY4266" s="26"/>
      <c r="BZ4266" s="26"/>
      <c r="CA4266" s="26"/>
      <c r="CB4266" s="26"/>
      <c r="CC4266" s="26"/>
      <c r="CD4266" s="26"/>
      <c r="CE4266" s="26"/>
      <c r="CF4266" s="26"/>
      <c r="CG4266" s="26"/>
      <c r="CH4266" s="26"/>
      <c r="CI4266" s="26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</row>
    <row r="4267" spans="1:99" x14ac:dyDescent="0.15">
      <c r="A4267" s="1"/>
      <c r="B4267" s="1"/>
      <c r="AM4267" s="1"/>
      <c r="AW4267" s="1"/>
      <c r="AX4267" s="1"/>
      <c r="AY4267" s="24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20"/>
      <c r="BQ4267" s="41"/>
      <c r="BR4267" s="41"/>
      <c r="BS4267" s="41"/>
      <c r="BT4267" s="41"/>
      <c r="BU4267" s="41"/>
      <c r="BV4267" s="41"/>
      <c r="BW4267" s="41"/>
      <c r="BX4267" s="41"/>
      <c r="BY4267" s="26"/>
      <c r="BZ4267" s="26"/>
      <c r="CA4267" s="26"/>
      <c r="CB4267" s="26"/>
      <c r="CC4267" s="26"/>
      <c r="CD4267" s="26"/>
      <c r="CE4267" s="26"/>
      <c r="CF4267" s="26"/>
      <c r="CG4267" s="26"/>
      <c r="CH4267" s="26"/>
      <c r="CI4267" s="26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</row>
    <row r="4268" spans="1:99" x14ac:dyDescent="0.15">
      <c r="A4268" s="1"/>
      <c r="B4268" s="1"/>
      <c r="AM4268" s="1"/>
      <c r="AW4268" s="1"/>
      <c r="AX4268" s="1"/>
      <c r="AY4268" s="24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20"/>
      <c r="BQ4268" s="41"/>
      <c r="BR4268" s="41"/>
      <c r="BS4268" s="41"/>
      <c r="BT4268" s="41"/>
      <c r="BU4268" s="41"/>
      <c r="BV4268" s="41"/>
      <c r="BW4268" s="41"/>
      <c r="BX4268" s="41"/>
      <c r="BY4268" s="26"/>
      <c r="BZ4268" s="26"/>
      <c r="CA4268" s="26"/>
      <c r="CB4268" s="26"/>
      <c r="CC4268" s="26"/>
      <c r="CD4268" s="26"/>
      <c r="CE4268" s="26"/>
      <c r="CF4268" s="26"/>
      <c r="CG4268" s="26"/>
      <c r="CH4268" s="26"/>
      <c r="CI4268" s="26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</row>
    <row r="4269" spans="1:99" x14ac:dyDescent="0.15">
      <c r="A4269" s="1"/>
      <c r="B4269" s="1"/>
      <c r="AM4269" s="1"/>
      <c r="AW4269" s="1"/>
      <c r="AX4269" s="1"/>
      <c r="AY4269" s="24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20"/>
      <c r="BQ4269" s="41"/>
      <c r="BR4269" s="41"/>
      <c r="BS4269" s="41"/>
      <c r="BT4269" s="41"/>
      <c r="BU4269" s="41"/>
      <c r="BV4269" s="41"/>
      <c r="BW4269" s="41"/>
      <c r="BX4269" s="41"/>
      <c r="BY4269" s="26"/>
      <c r="BZ4269" s="26"/>
      <c r="CA4269" s="26"/>
      <c r="CB4269" s="26"/>
      <c r="CC4269" s="26"/>
      <c r="CD4269" s="26"/>
      <c r="CE4269" s="26"/>
      <c r="CF4269" s="26"/>
      <c r="CG4269" s="26"/>
      <c r="CH4269" s="26"/>
      <c r="CI4269" s="26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</row>
    <row r="4270" spans="1:99" x14ac:dyDescent="0.15">
      <c r="A4270" s="1"/>
      <c r="B4270" s="1"/>
      <c r="AM4270" s="1"/>
      <c r="AW4270" s="1"/>
      <c r="AX4270" s="1"/>
      <c r="AY4270" s="24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20"/>
      <c r="BQ4270" s="41"/>
      <c r="BR4270" s="41"/>
      <c r="BS4270" s="41"/>
      <c r="BT4270" s="41"/>
      <c r="BU4270" s="41"/>
      <c r="BV4270" s="41"/>
      <c r="BW4270" s="41"/>
      <c r="BX4270" s="41"/>
      <c r="BY4270" s="26"/>
      <c r="BZ4270" s="26"/>
      <c r="CA4270" s="26"/>
      <c r="CB4270" s="26"/>
      <c r="CC4270" s="26"/>
      <c r="CD4270" s="26"/>
      <c r="CE4270" s="26"/>
      <c r="CF4270" s="26"/>
      <c r="CG4270" s="26"/>
      <c r="CH4270" s="26"/>
      <c r="CI4270" s="26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</row>
    <row r="4271" spans="1:99" x14ac:dyDescent="0.15">
      <c r="A4271" s="1"/>
      <c r="B4271" s="1"/>
      <c r="AM4271" s="1"/>
      <c r="AW4271" s="1"/>
      <c r="AX4271" s="1"/>
      <c r="AY4271" s="24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20"/>
      <c r="BQ4271" s="41"/>
      <c r="BR4271" s="41"/>
      <c r="BS4271" s="41"/>
      <c r="BT4271" s="41"/>
      <c r="BU4271" s="41"/>
      <c r="BV4271" s="41"/>
      <c r="BW4271" s="41"/>
      <c r="BX4271" s="41"/>
      <c r="BY4271" s="26"/>
      <c r="BZ4271" s="26"/>
      <c r="CA4271" s="26"/>
      <c r="CB4271" s="26"/>
      <c r="CC4271" s="26"/>
      <c r="CD4271" s="26"/>
      <c r="CE4271" s="26"/>
      <c r="CF4271" s="26"/>
      <c r="CG4271" s="26"/>
      <c r="CH4271" s="26"/>
      <c r="CI4271" s="26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</row>
    <row r="4272" spans="1:99" x14ac:dyDescent="0.15">
      <c r="A4272" s="1"/>
      <c r="B4272" s="1"/>
      <c r="AM4272" s="1"/>
      <c r="AW4272" s="1"/>
      <c r="AX4272" s="1"/>
      <c r="AY4272" s="24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20"/>
      <c r="BQ4272" s="41"/>
      <c r="BR4272" s="41"/>
      <c r="BS4272" s="41"/>
      <c r="BT4272" s="41"/>
      <c r="BU4272" s="41"/>
      <c r="BV4272" s="41"/>
      <c r="BW4272" s="41"/>
      <c r="BX4272" s="41"/>
      <c r="BY4272" s="26"/>
      <c r="BZ4272" s="26"/>
      <c r="CA4272" s="26"/>
      <c r="CB4272" s="26"/>
      <c r="CC4272" s="26"/>
      <c r="CD4272" s="26"/>
      <c r="CE4272" s="26"/>
      <c r="CF4272" s="26"/>
      <c r="CG4272" s="26"/>
      <c r="CH4272" s="26"/>
      <c r="CI4272" s="26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</row>
    <row r="4273" spans="1:99" x14ac:dyDescent="0.15">
      <c r="A4273" s="1"/>
      <c r="B4273" s="1"/>
      <c r="AM4273" s="1"/>
      <c r="AW4273" s="1"/>
      <c r="AX4273" s="1"/>
      <c r="AY4273" s="24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20"/>
      <c r="BQ4273" s="41"/>
      <c r="BR4273" s="41"/>
      <c r="BS4273" s="41"/>
      <c r="BT4273" s="41"/>
      <c r="BU4273" s="41"/>
      <c r="BV4273" s="41"/>
      <c r="BW4273" s="41"/>
      <c r="BX4273" s="41"/>
      <c r="BY4273" s="26"/>
      <c r="BZ4273" s="26"/>
      <c r="CA4273" s="26"/>
      <c r="CB4273" s="26"/>
      <c r="CC4273" s="26"/>
      <c r="CD4273" s="26"/>
      <c r="CE4273" s="26"/>
      <c r="CF4273" s="26"/>
      <c r="CG4273" s="26"/>
      <c r="CH4273" s="26"/>
      <c r="CI4273" s="26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</row>
    <row r="4274" spans="1:99" x14ac:dyDescent="0.15">
      <c r="A4274" s="1"/>
      <c r="B4274" s="1"/>
      <c r="AM4274" s="1"/>
      <c r="AW4274" s="1"/>
      <c r="AX4274" s="1"/>
      <c r="AY4274" s="24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20"/>
      <c r="BQ4274" s="41"/>
      <c r="BR4274" s="41"/>
      <c r="BS4274" s="41"/>
      <c r="BT4274" s="41"/>
      <c r="BU4274" s="41"/>
      <c r="BV4274" s="41"/>
      <c r="BW4274" s="41"/>
      <c r="BX4274" s="41"/>
      <c r="BY4274" s="26"/>
      <c r="BZ4274" s="26"/>
      <c r="CA4274" s="26"/>
      <c r="CB4274" s="26"/>
      <c r="CC4274" s="26"/>
      <c r="CD4274" s="26"/>
      <c r="CE4274" s="26"/>
      <c r="CF4274" s="26"/>
      <c r="CG4274" s="26"/>
      <c r="CH4274" s="26"/>
      <c r="CI4274" s="26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</row>
    <row r="4275" spans="1:99" x14ac:dyDescent="0.15">
      <c r="A4275" s="1"/>
      <c r="B4275" s="1"/>
      <c r="AM4275" s="1"/>
      <c r="AW4275" s="1"/>
      <c r="AX4275" s="1"/>
      <c r="AY4275" s="24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20"/>
      <c r="BQ4275" s="41"/>
      <c r="BR4275" s="41"/>
      <c r="BS4275" s="41"/>
      <c r="BT4275" s="41"/>
      <c r="BU4275" s="41"/>
      <c r="BV4275" s="41"/>
      <c r="BW4275" s="41"/>
      <c r="BX4275" s="41"/>
      <c r="BY4275" s="26"/>
      <c r="BZ4275" s="26"/>
      <c r="CA4275" s="26"/>
      <c r="CB4275" s="26"/>
      <c r="CC4275" s="26"/>
      <c r="CD4275" s="26"/>
      <c r="CE4275" s="26"/>
      <c r="CF4275" s="26"/>
      <c r="CG4275" s="26"/>
      <c r="CH4275" s="26"/>
      <c r="CI4275" s="26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</row>
    <row r="4276" spans="1:99" x14ac:dyDescent="0.15">
      <c r="A4276" s="1"/>
      <c r="B4276" s="1"/>
      <c r="AM4276" s="1"/>
      <c r="AW4276" s="1"/>
      <c r="AX4276" s="1"/>
      <c r="AY4276" s="24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20"/>
      <c r="BQ4276" s="41"/>
      <c r="BR4276" s="41"/>
      <c r="BS4276" s="41"/>
      <c r="BT4276" s="41"/>
      <c r="BU4276" s="41"/>
      <c r="BV4276" s="41"/>
      <c r="BW4276" s="41"/>
      <c r="BX4276" s="41"/>
      <c r="BY4276" s="26"/>
      <c r="BZ4276" s="26"/>
      <c r="CA4276" s="26"/>
      <c r="CB4276" s="26"/>
      <c r="CC4276" s="26"/>
      <c r="CD4276" s="26"/>
      <c r="CE4276" s="26"/>
      <c r="CF4276" s="26"/>
      <c r="CG4276" s="26"/>
      <c r="CH4276" s="26"/>
      <c r="CI4276" s="26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</row>
    <row r="4277" spans="1:99" x14ac:dyDescent="0.15">
      <c r="A4277" s="1"/>
      <c r="B4277" s="1"/>
      <c r="AM4277" s="1"/>
      <c r="AW4277" s="1"/>
      <c r="AX4277" s="1"/>
      <c r="AY4277" s="24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20"/>
      <c r="BQ4277" s="41"/>
      <c r="BR4277" s="41"/>
      <c r="BS4277" s="41"/>
      <c r="BT4277" s="41"/>
      <c r="BU4277" s="41"/>
      <c r="BV4277" s="41"/>
      <c r="BW4277" s="41"/>
      <c r="BX4277" s="41"/>
      <c r="BY4277" s="26"/>
      <c r="BZ4277" s="26"/>
      <c r="CA4277" s="26"/>
      <c r="CB4277" s="26"/>
      <c r="CC4277" s="26"/>
      <c r="CD4277" s="26"/>
      <c r="CE4277" s="26"/>
      <c r="CF4277" s="26"/>
      <c r="CG4277" s="26"/>
      <c r="CH4277" s="26"/>
      <c r="CI4277" s="26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</row>
    <row r="4278" spans="1:99" x14ac:dyDescent="0.15">
      <c r="A4278" s="1"/>
      <c r="B4278" s="1"/>
      <c r="AM4278" s="1"/>
      <c r="AW4278" s="1"/>
      <c r="AX4278" s="1"/>
      <c r="AY4278" s="24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20"/>
      <c r="BQ4278" s="41"/>
      <c r="BR4278" s="41"/>
      <c r="BS4278" s="41"/>
      <c r="BT4278" s="41"/>
      <c r="BU4278" s="41"/>
      <c r="BV4278" s="41"/>
      <c r="BW4278" s="41"/>
      <c r="BX4278" s="41"/>
      <c r="BY4278" s="26"/>
      <c r="BZ4278" s="26"/>
      <c r="CA4278" s="26"/>
      <c r="CB4278" s="26"/>
      <c r="CC4278" s="26"/>
      <c r="CD4278" s="26"/>
      <c r="CE4278" s="26"/>
      <c r="CF4278" s="26"/>
      <c r="CG4278" s="26"/>
      <c r="CH4278" s="26"/>
      <c r="CI4278" s="26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</row>
    <row r="4279" spans="1:99" x14ac:dyDescent="0.15">
      <c r="A4279" s="1"/>
      <c r="B4279" s="1"/>
      <c r="AM4279" s="1"/>
      <c r="AW4279" s="1"/>
      <c r="AX4279" s="1"/>
      <c r="AY4279" s="24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20"/>
      <c r="BQ4279" s="41"/>
      <c r="BR4279" s="41"/>
      <c r="BS4279" s="41"/>
      <c r="BT4279" s="41"/>
      <c r="BU4279" s="41"/>
      <c r="BV4279" s="41"/>
      <c r="BW4279" s="41"/>
      <c r="BX4279" s="41"/>
      <c r="BY4279" s="26"/>
      <c r="BZ4279" s="26"/>
      <c r="CA4279" s="26"/>
      <c r="CB4279" s="26"/>
      <c r="CC4279" s="26"/>
      <c r="CD4279" s="26"/>
      <c r="CE4279" s="26"/>
      <c r="CF4279" s="26"/>
      <c r="CG4279" s="26"/>
      <c r="CH4279" s="26"/>
      <c r="CI4279" s="26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</row>
    <row r="4280" spans="1:99" x14ac:dyDescent="0.15">
      <c r="A4280" s="1"/>
      <c r="B4280" s="1"/>
      <c r="AM4280" s="1"/>
      <c r="AW4280" s="1"/>
      <c r="AX4280" s="1"/>
      <c r="AY4280" s="24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20"/>
      <c r="BQ4280" s="41"/>
      <c r="BR4280" s="41"/>
      <c r="BS4280" s="41"/>
      <c r="BT4280" s="41"/>
      <c r="BU4280" s="41"/>
      <c r="BV4280" s="41"/>
      <c r="BW4280" s="41"/>
      <c r="BX4280" s="41"/>
      <c r="BY4280" s="26"/>
      <c r="BZ4280" s="26"/>
      <c r="CA4280" s="26"/>
      <c r="CB4280" s="26"/>
      <c r="CC4280" s="26"/>
      <c r="CD4280" s="26"/>
      <c r="CE4280" s="26"/>
      <c r="CF4280" s="26"/>
      <c r="CG4280" s="26"/>
      <c r="CH4280" s="26"/>
      <c r="CI4280" s="26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</row>
    <row r="4281" spans="1:99" x14ac:dyDescent="0.15">
      <c r="A4281" s="1"/>
      <c r="B4281" s="1"/>
      <c r="AM4281" s="1"/>
      <c r="AW4281" s="1"/>
      <c r="AX4281" s="1"/>
      <c r="AY4281" s="24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20"/>
      <c r="BQ4281" s="41"/>
      <c r="BR4281" s="41"/>
      <c r="BS4281" s="41"/>
      <c r="BT4281" s="41"/>
      <c r="BU4281" s="41"/>
      <c r="BV4281" s="41"/>
      <c r="BW4281" s="41"/>
      <c r="BX4281" s="41"/>
      <c r="BY4281" s="26"/>
      <c r="BZ4281" s="26"/>
      <c r="CA4281" s="26"/>
      <c r="CB4281" s="26"/>
      <c r="CC4281" s="26"/>
      <c r="CD4281" s="26"/>
      <c r="CE4281" s="26"/>
      <c r="CF4281" s="26"/>
      <c r="CG4281" s="26"/>
      <c r="CH4281" s="26"/>
      <c r="CI4281" s="26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</row>
    <row r="4282" spans="1:99" x14ac:dyDescent="0.15">
      <c r="A4282" s="1"/>
      <c r="B4282" s="1"/>
      <c r="AM4282" s="1"/>
      <c r="AW4282" s="1"/>
      <c r="AX4282" s="1"/>
      <c r="AY4282" s="24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20"/>
      <c r="BQ4282" s="41"/>
      <c r="BR4282" s="41"/>
      <c r="BS4282" s="41"/>
      <c r="BT4282" s="41"/>
      <c r="BU4282" s="41"/>
      <c r="BV4282" s="41"/>
      <c r="BW4282" s="41"/>
      <c r="BX4282" s="41"/>
      <c r="BY4282" s="26"/>
      <c r="BZ4282" s="26"/>
      <c r="CA4282" s="26"/>
      <c r="CB4282" s="26"/>
      <c r="CC4282" s="26"/>
      <c r="CD4282" s="26"/>
      <c r="CE4282" s="26"/>
      <c r="CF4282" s="26"/>
      <c r="CG4282" s="26"/>
      <c r="CH4282" s="26"/>
      <c r="CI4282" s="26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</row>
    <row r="4283" spans="1:99" x14ac:dyDescent="0.15">
      <c r="A4283" s="1"/>
      <c r="B4283" s="1"/>
      <c r="AM4283" s="1"/>
      <c r="AW4283" s="1"/>
      <c r="AX4283" s="1"/>
      <c r="AY4283" s="24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20"/>
      <c r="BQ4283" s="41"/>
      <c r="BR4283" s="41"/>
      <c r="BS4283" s="41"/>
      <c r="BT4283" s="41"/>
      <c r="BU4283" s="41"/>
      <c r="BV4283" s="41"/>
      <c r="BW4283" s="41"/>
      <c r="BX4283" s="41"/>
      <c r="BY4283" s="26"/>
      <c r="BZ4283" s="26"/>
      <c r="CA4283" s="26"/>
      <c r="CB4283" s="26"/>
      <c r="CC4283" s="26"/>
      <c r="CD4283" s="26"/>
      <c r="CE4283" s="26"/>
      <c r="CF4283" s="26"/>
      <c r="CG4283" s="26"/>
      <c r="CH4283" s="26"/>
      <c r="CI4283" s="26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</row>
    <row r="4284" spans="1:99" x14ac:dyDescent="0.15">
      <c r="A4284" s="1"/>
      <c r="B4284" s="1"/>
      <c r="AM4284" s="1"/>
      <c r="AW4284" s="1"/>
      <c r="AX4284" s="1"/>
      <c r="AY4284" s="24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20"/>
      <c r="BQ4284" s="41"/>
      <c r="BR4284" s="41"/>
      <c r="BS4284" s="41"/>
      <c r="BT4284" s="41"/>
      <c r="BU4284" s="41"/>
      <c r="BV4284" s="41"/>
      <c r="BW4284" s="41"/>
      <c r="BX4284" s="41"/>
      <c r="BY4284" s="26"/>
      <c r="BZ4284" s="26"/>
      <c r="CA4284" s="26"/>
      <c r="CB4284" s="26"/>
      <c r="CC4284" s="26"/>
      <c r="CD4284" s="26"/>
      <c r="CE4284" s="26"/>
      <c r="CF4284" s="26"/>
      <c r="CG4284" s="26"/>
      <c r="CH4284" s="26"/>
      <c r="CI4284" s="26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</row>
    <row r="4285" spans="1:99" x14ac:dyDescent="0.15">
      <c r="A4285" s="1"/>
      <c r="B4285" s="1"/>
      <c r="AM4285" s="1"/>
      <c r="AW4285" s="1"/>
      <c r="AX4285" s="1"/>
      <c r="AY4285" s="24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20"/>
      <c r="BQ4285" s="41"/>
      <c r="BR4285" s="41"/>
      <c r="BS4285" s="41"/>
      <c r="BT4285" s="41"/>
      <c r="BU4285" s="41"/>
      <c r="BV4285" s="41"/>
      <c r="BW4285" s="41"/>
      <c r="BX4285" s="41"/>
      <c r="BY4285" s="26"/>
      <c r="BZ4285" s="26"/>
      <c r="CA4285" s="26"/>
      <c r="CB4285" s="26"/>
      <c r="CC4285" s="26"/>
      <c r="CD4285" s="26"/>
      <c r="CE4285" s="26"/>
      <c r="CF4285" s="26"/>
      <c r="CG4285" s="26"/>
      <c r="CH4285" s="26"/>
      <c r="CI4285" s="26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</row>
    <row r="4286" spans="1:99" x14ac:dyDescent="0.15">
      <c r="A4286" s="1"/>
      <c r="B4286" s="1"/>
      <c r="AM4286" s="1"/>
      <c r="AW4286" s="1"/>
      <c r="AX4286" s="1"/>
      <c r="AY4286" s="24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20"/>
      <c r="BQ4286" s="41"/>
      <c r="BR4286" s="41"/>
      <c r="BS4286" s="41"/>
      <c r="BT4286" s="41"/>
      <c r="BU4286" s="41"/>
      <c r="BV4286" s="41"/>
      <c r="BW4286" s="41"/>
      <c r="BX4286" s="41"/>
      <c r="BY4286" s="26"/>
      <c r="BZ4286" s="26"/>
      <c r="CA4286" s="26"/>
      <c r="CB4286" s="26"/>
      <c r="CC4286" s="26"/>
      <c r="CD4286" s="26"/>
      <c r="CE4286" s="26"/>
      <c r="CF4286" s="26"/>
      <c r="CG4286" s="26"/>
      <c r="CH4286" s="26"/>
      <c r="CI4286" s="26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</row>
    <row r="4287" spans="1:99" x14ac:dyDescent="0.15">
      <c r="A4287" s="1"/>
      <c r="B4287" s="1"/>
      <c r="AM4287" s="1"/>
      <c r="AW4287" s="1"/>
      <c r="AX4287" s="1"/>
      <c r="AY4287" s="24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20"/>
      <c r="BQ4287" s="41"/>
      <c r="BR4287" s="41"/>
      <c r="BS4287" s="41"/>
      <c r="BT4287" s="41"/>
      <c r="BU4287" s="41"/>
      <c r="BV4287" s="41"/>
      <c r="BW4287" s="41"/>
      <c r="BX4287" s="41"/>
      <c r="BY4287" s="26"/>
      <c r="BZ4287" s="26"/>
      <c r="CA4287" s="26"/>
      <c r="CB4287" s="26"/>
      <c r="CC4287" s="26"/>
      <c r="CD4287" s="26"/>
      <c r="CE4287" s="26"/>
      <c r="CF4287" s="26"/>
      <c r="CG4287" s="26"/>
      <c r="CH4287" s="26"/>
      <c r="CI4287" s="26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</row>
    <row r="4288" spans="1:99" x14ac:dyDescent="0.15">
      <c r="A4288" s="1"/>
      <c r="B4288" s="1"/>
      <c r="AM4288" s="1"/>
      <c r="AW4288" s="1"/>
      <c r="AX4288" s="1"/>
      <c r="AY4288" s="24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20"/>
      <c r="BQ4288" s="41"/>
      <c r="BR4288" s="41"/>
      <c r="BS4288" s="41"/>
      <c r="BT4288" s="41"/>
      <c r="BU4288" s="41"/>
      <c r="BV4288" s="41"/>
      <c r="BW4288" s="41"/>
      <c r="BX4288" s="41"/>
      <c r="BY4288" s="26"/>
      <c r="BZ4288" s="26"/>
      <c r="CA4288" s="26"/>
      <c r="CB4288" s="26"/>
      <c r="CC4288" s="26"/>
      <c r="CD4288" s="26"/>
      <c r="CE4288" s="26"/>
      <c r="CF4288" s="26"/>
      <c r="CG4288" s="26"/>
      <c r="CH4288" s="26"/>
      <c r="CI4288" s="26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</row>
    <row r="4289" spans="1:99" x14ac:dyDescent="0.15">
      <c r="A4289" s="1"/>
      <c r="B4289" s="1"/>
      <c r="AM4289" s="1"/>
      <c r="AW4289" s="1"/>
      <c r="AX4289" s="1"/>
      <c r="AY4289" s="24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20"/>
      <c r="BQ4289" s="41"/>
      <c r="BR4289" s="41"/>
      <c r="BS4289" s="41"/>
      <c r="BT4289" s="41"/>
      <c r="BU4289" s="41"/>
      <c r="BV4289" s="41"/>
      <c r="BW4289" s="41"/>
      <c r="BX4289" s="41"/>
      <c r="BY4289" s="26"/>
      <c r="BZ4289" s="26"/>
      <c r="CA4289" s="26"/>
      <c r="CB4289" s="26"/>
      <c r="CC4289" s="26"/>
      <c r="CD4289" s="26"/>
      <c r="CE4289" s="26"/>
      <c r="CF4289" s="26"/>
      <c r="CG4289" s="26"/>
      <c r="CH4289" s="26"/>
      <c r="CI4289" s="26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</row>
    <row r="4290" spans="1:99" x14ac:dyDescent="0.15">
      <c r="A4290" s="1"/>
      <c r="B4290" s="1"/>
      <c r="AM4290" s="1"/>
      <c r="AW4290" s="1"/>
      <c r="AX4290" s="1"/>
      <c r="AY4290" s="24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20"/>
      <c r="BQ4290" s="41"/>
      <c r="BR4290" s="41"/>
      <c r="BS4290" s="41"/>
      <c r="BT4290" s="41"/>
      <c r="BU4290" s="41"/>
      <c r="BV4290" s="41"/>
      <c r="BW4290" s="41"/>
      <c r="BX4290" s="41"/>
      <c r="BY4290" s="26"/>
      <c r="BZ4290" s="26"/>
      <c r="CA4290" s="26"/>
      <c r="CB4290" s="26"/>
      <c r="CC4290" s="26"/>
      <c r="CD4290" s="26"/>
      <c r="CE4290" s="26"/>
      <c r="CF4290" s="26"/>
      <c r="CG4290" s="26"/>
      <c r="CH4290" s="26"/>
      <c r="CI4290" s="26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</row>
    <row r="4291" spans="1:99" x14ac:dyDescent="0.15">
      <c r="A4291" s="1"/>
      <c r="B4291" s="1"/>
      <c r="AM4291" s="1"/>
      <c r="AW4291" s="1"/>
      <c r="AX4291" s="1"/>
      <c r="AY4291" s="24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20"/>
      <c r="BQ4291" s="41"/>
      <c r="BR4291" s="41"/>
      <c r="BS4291" s="41"/>
      <c r="BT4291" s="41"/>
      <c r="BU4291" s="41"/>
      <c r="BV4291" s="41"/>
      <c r="BW4291" s="41"/>
      <c r="BX4291" s="41"/>
      <c r="BY4291" s="26"/>
      <c r="BZ4291" s="26"/>
      <c r="CA4291" s="26"/>
      <c r="CB4291" s="26"/>
      <c r="CC4291" s="26"/>
      <c r="CD4291" s="26"/>
      <c r="CE4291" s="26"/>
      <c r="CF4291" s="26"/>
      <c r="CG4291" s="26"/>
      <c r="CH4291" s="26"/>
      <c r="CI4291" s="26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</row>
    <row r="4292" spans="1:99" x14ac:dyDescent="0.15">
      <c r="A4292" s="1"/>
      <c r="B4292" s="1"/>
      <c r="AM4292" s="1"/>
      <c r="AW4292" s="1"/>
      <c r="AX4292" s="1"/>
      <c r="AY4292" s="24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20"/>
      <c r="BQ4292" s="41"/>
      <c r="BR4292" s="41"/>
      <c r="BS4292" s="41"/>
      <c r="BT4292" s="41"/>
      <c r="BU4292" s="41"/>
      <c r="BV4292" s="41"/>
      <c r="BW4292" s="41"/>
      <c r="BX4292" s="41"/>
      <c r="BY4292" s="26"/>
      <c r="BZ4292" s="26"/>
      <c r="CA4292" s="26"/>
      <c r="CB4292" s="26"/>
      <c r="CC4292" s="26"/>
      <c r="CD4292" s="26"/>
      <c r="CE4292" s="26"/>
      <c r="CF4292" s="26"/>
      <c r="CG4292" s="26"/>
      <c r="CH4292" s="26"/>
      <c r="CI4292" s="26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</row>
    <row r="4293" spans="1:99" x14ac:dyDescent="0.15">
      <c r="A4293" s="1"/>
      <c r="B4293" s="1"/>
      <c r="AM4293" s="1"/>
      <c r="AW4293" s="1"/>
      <c r="AX4293" s="1"/>
      <c r="AY4293" s="24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20"/>
      <c r="BQ4293" s="41"/>
      <c r="BR4293" s="41"/>
      <c r="BS4293" s="41"/>
      <c r="BT4293" s="41"/>
      <c r="BU4293" s="41"/>
      <c r="BV4293" s="41"/>
      <c r="BW4293" s="41"/>
      <c r="BX4293" s="41"/>
      <c r="BY4293" s="26"/>
      <c r="BZ4293" s="26"/>
      <c r="CA4293" s="26"/>
      <c r="CB4293" s="26"/>
      <c r="CC4293" s="26"/>
      <c r="CD4293" s="26"/>
      <c r="CE4293" s="26"/>
      <c r="CF4293" s="26"/>
      <c r="CG4293" s="26"/>
      <c r="CH4293" s="26"/>
      <c r="CI4293" s="26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</row>
    <row r="4294" spans="1:99" x14ac:dyDescent="0.15">
      <c r="A4294" s="1"/>
      <c r="B4294" s="1"/>
      <c r="AM4294" s="1"/>
      <c r="AW4294" s="1"/>
      <c r="AX4294" s="1"/>
      <c r="AY4294" s="24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20"/>
      <c r="BQ4294" s="41"/>
      <c r="BR4294" s="41"/>
      <c r="BS4294" s="41"/>
      <c r="BT4294" s="41"/>
      <c r="BU4294" s="41"/>
      <c r="BV4294" s="41"/>
      <c r="BW4294" s="41"/>
      <c r="BX4294" s="41"/>
      <c r="BY4294" s="26"/>
      <c r="BZ4294" s="26"/>
      <c r="CA4294" s="26"/>
      <c r="CB4294" s="26"/>
      <c r="CC4294" s="26"/>
      <c r="CD4294" s="26"/>
      <c r="CE4294" s="26"/>
      <c r="CF4294" s="26"/>
      <c r="CG4294" s="26"/>
      <c r="CH4294" s="26"/>
      <c r="CI4294" s="26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</row>
    <row r="4295" spans="1:99" x14ac:dyDescent="0.15">
      <c r="A4295" s="1"/>
      <c r="B4295" s="1"/>
      <c r="AM4295" s="1"/>
      <c r="AW4295" s="1"/>
      <c r="AX4295" s="1"/>
      <c r="AY4295" s="24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20"/>
      <c r="BQ4295" s="41"/>
      <c r="BR4295" s="41"/>
      <c r="BS4295" s="41"/>
      <c r="BT4295" s="41"/>
      <c r="BU4295" s="41"/>
      <c r="BV4295" s="41"/>
      <c r="BW4295" s="41"/>
      <c r="BX4295" s="41"/>
      <c r="BY4295" s="26"/>
      <c r="BZ4295" s="26"/>
      <c r="CA4295" s="26"/>
      <c r="CB4295" s="26"/>
      <c r="CC4295" s="26"/>
      <c r="CD4295" s="26"/>
      <c r="CE4295" s="26"/>
      <c r="CF4295" s="26"/>
      <c r="CG4295" s="26"/>
      <c r="CH4295" s="26"/>
      <c r="CI4295" s="26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</row>
    <row r="4296" spans="1:99" x14ac:dyDescent="0.15">
      <c r="A4296" s="1"/>
      <c r="B4296" s="1"/>
      <c r="AM4296" s="1"/>
      <c r="AW4296" s="1"/>
      <c r="AX4296" s="1"/>
      <c r="AY4296" s="24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20"/>
      <c r="BQ4296" s="41"/>
      <c r="BR4296" s="41"/>
      <c r="BS4296" s="41"/>
      <c r="BT4296" s="41"/>
      <c r="BU4296" s="41"/>
      <c r="BV4296" s="41"/>
      <c r="BW4296" s="41"/>
      <c r="BX4296" s="41"/>
      <c r="BY4296" s="26"/>
      <c r="BZ4296" s="26"/>
      <c r="CA4296" s="26"/>
      <c r="CB4296" s="26"/>
      <c r="CC4296" s="26"/>
      <c r="CD4296" s="26"/>
      <c r="CE4296" s="26"/>
      <c r="CF4296" s="26"/>
      <c r="CG4296" s="26"/>
      <c r="CH4296" s="26"/>
      <c r="CI4296" s="26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</row>
    <row r="4297" spans="1:99" x14ac:dyDescent="0.15">
      <c r="A4297" s="1"/>
      <c r="B4297" s="1"/>
      <c r="AM4297" s="1"/>
      <c r="AW4297" s="1"/>
      <c r="AX4297" s="1"/>
      <c r="AY4297" s="24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20"/>
      <c r="BQ4297" s="41"/>
      <c r="BR4297" s="41"/>
      <c r="BS4297" s="41"/>
      <c r="BT4297" s="41"/>
      <c r="BU4297" s="41"/>
      <c r="BV4297" s="41"/>
      <c r="BW4297" s="41"/>
      <c r="BX4297" s="41"/>
      <c r="BY4297" s="26"/>
      <c r="BZ4297" s="26"/>
      <c r="CA4297" s="26"/>
      <c r="CB4297" s="26"/>
      <c r="CC4297" s="26"/>
      <c r="CD4297" s="26"/>
      <c r="CE4297" s="26"/>
      <c r="CF4297" s="26"/>
      <c r="CG4297" s="26"/>
      <c r="CH4297" s="26"/>
      <c r="CI4297" s="26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</row>
    <row r="4298" spans="1:99" x14ac:dyDescent="0.15">
      <c r="A4298" s="1"/>
      <c r="B4298" s="1"/>
      <c r="AM4298" s="1"/>
      <c r="AW4298" s="1"/>
      <c r="AX4298" s="1"/>
      <c r="AY4298" s="24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20"/>
      <c r="BQ4298" s="41"/>
      <c r="BR4298" s="41"/>
      <c r="BS4298" s="41"/>
      <c r="BT4298" s="41"/>
      <c r="BU4298" s="41"/>
      <c r="BV4298" s="41"/>
      <c r="BW4298" s="41"/>
      <c r="BX4298" s="41"/>
      <c r="BY4298" s="26"/>
      <c r="BZ4298" s="26"/>
      <c r="CA4298" s="26"/>
      <c r="CB4298" s="26"/>
      <c r="CC4298" s="26"/>
      <c r="CD4298" s="26"/>
      <c r="CE4298" s="26"/>
      <c r="CF4298" s="26"/>
      <c r="CG4298" s="26"/>
      <c r="CH4298" s="26"/>
      <c r="CI4298" s="26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</row>
    <row r="4299" spans="1:99" x14ac:dyDescent="0.15">
      <c r="A4299" s="1"/>
      <c r="B4299" s="1"/>
      <c r="AM4299" s="1"/>
      <c r="AW4299" s="1"/>
      <c r="AX4299" s="1"/>
      <c r="AY4299" s="24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20"/>
      <c r="BQ4299" s="41"/>
      <c r="BR4299" s="41"/>
      <c r="BS4299" s="41"/>
      <c r="BT4299" s="41"/>
      <c r="BU4299" s="41"/>
      <c r="BV4299" s="41"/>
      <c r="BW4299" s="41"/>
      <c r="BX4299" s="41"/>
      <c r="BY4299" s="26"/>
      <c r="BZ4299" s="26"/>
      <c r="CA4299" s="26"/>
      <c r="CB4299" s="26"/>
      <c r="CC4299" s="26"/>
      <c r="CD4299" s="26"/>
      <c r="CE4299" s="26"/>
      <c r="CF4299" s="26"/>
      <c r="CG4299" s="26"/>
      <c r="CH4299" s="26"/>
      <c r="CI4299" s="26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</row>
    <row r="4300" spans="1:99" x14ac:dyDescent="0.15">
      <c r="A4300" s="1"/>
      <c r="B4300" s="1"/>
      <c r="AM4300" s="1"/>
      <c r="AW4300" s="1"/>
      <c r="AX4300" s="1"/>
      <c r="AY4300" s="24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20"/>
      <c r="BQ4300" s="41"/>
      <c r="BR4300" s="41"/>
      <c r="BS4300" s="41"/>
      <c r="BT4300" s="41"/>
      <c r="BU4300" s="41"/>
      <c r="BV4300" s="41"/>
      <c r="BW4300" s="41"/>
      <c r="BX4300" s="41"/>
      <c r="BY4300" s="26"/>
      <c r="BZ4300" s="26"/>
      <c r="CA4300" s="26"/>
      <c r="CB4300" s="26"/>
      <c r="CC4300" s="26"/>
      <c r="CD4300" s="26"/>
      <c r="CE4300" s="26"/>
      <c r="CF4300" s="26"/>
      <c r="CG4300" s="26"/>
      <c r="CH4300" s="26"/>
      <c r="CI4300" s="26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</row>
    <row r="4301" spans="1:99" x14ac:dyDescent="0.15">
      <c r="A4301" s="1"/>
      <c r="B4301" s="1"/>
      <c r="AM4301" s="1"/>
      <c r="AW4301" s="1"/>
      <c r="AX4301" s="1"/>
      <c r="AY4301" s="24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20"/>
      <c r="BQ4301" s="41"/>
      <c r="BR4301" s="41"/>
      <c r="BS4301" s="41"/>
      <c r="BT4301" s="41"/>
      <c r="BU4301" s="41"/>
      <c r="BV4301" s="41"/>
      <c r="BW4301" s="41"/>
      <c r="BX4301" s="41"/>
      <c r="BY4301" s="26"/>
      <c r="BZ4301" s="26"/>
      <c r="CA4301" s="26"/>
      <c r="CB4301" s="26"/>
      <c r="CC4301" s="26"/>
      <c r="CD4301" s="26"/>
      <c r="CE4301" s="26"/>
      <c r="CF4301" s="26"/>
      <c r="CG4301" s="26"/>
      <c r="CH4301" s="26"/>
      <c r="CI4301" s="26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</row>
    <row r="4302" spans="1:99" x14ac:dyDescent="0.15">
      <c r="A4302" s="1"/>
      <c r="B4302" s="1"/>
      <c r="AM4302" s="1"/>
      <c r="AW4302" s="1"/>
      <c r="AX4302" s="1"/>
      <c r="AY4302" s="24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20"/>
      <c r="BQ4302" s="41"/>
      <c r="BR4302" s="41"/>
      <c r="BS4302" s="41"/>
      <c r="BT4302" s="41"/>
      <c r="BU4302" s="41"/>
      <c r="BV4302" s="41"/>
      <c r="BW4302" s="41"/>
      <c r="BX4302" s="41"/>
      <c r="BY4302" s="26"/>
      <c r="BZ4302" s="26"/>
      <c r="CA4302" s="26"/>
      <c r="CB4302" s="26"/>
      <c r="CC4302" s="26"/>
      <c r="CD4302" s="26"/>
      <c r="CE4302" s="26"/>
      <c r="CF4302" s="26"/>
      <c r="CG4302" s="26"/>
      <c r="CH4302" s="26"/>
      <c r="CI4302" s="26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</row>
    <row r="4303" spans="1:99" x14ac:dyDescent="0.15">
      <c r="A4303" s="1"/>
      <c r="B4303" s="1"/>
      <c r="AM4303" s="1"/>
      <c r="AW4303" s="1"/>
      <c r="AX4303" s="1"/>
      <c r="AY4303" s="24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20"/>
      <c r="BQ4303" s="41"/>
      <c r="BR4303" s="41"/>
      <c r="BS4303" s="41"/>
      <c r="BT4303" s="41"/>
      <c r="BU4303" s="41"/>
      <c r="BV4303" s="41"/>
      <c r="BW4303" s="41"/>
      <c r="BX4303" s="41"/>
      <c r="BY4303" s="26"/>
      <c r="BZ4303" s="26"/>
      <c r="CA4303" s="26"/>
      <c r="CB4303" s="26"/>
      <c r="CC4303" s="26"/>
      <c r="CD4303" s="26"/>
      <c r="CE4303" s="26"/>
      <c r="CF4303" s="26"/>
      <c r="CG4303" s="26"/>
      <c r="CH4303" s="26"/>
      <c r="CI4303" s="26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</row>
    <row r="4304" spans="1:99" x14ac:dyDescent="0.15">
      <c r="A4304" s="1"/>
      <c r="B4304" s="1"/>
      <c r="AM4304" s="1"/>
      <c r="AW4304" s="1"/>
      <c r="AX4304" s="1"/>
      <c r="AY4304" s="24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20"/>
      <c r="BQ4304" s="41"/>
      <c r="BR4304" s="41"/>
      <c r="BS4304" s="41"/>
      <c r="BT4304" s="41"/>
      <c r="BU4304" s="41"/>
      <c r="BV4304" s="41"/>
      <c r="BW4304" s="41"/>
      <c r="BX4304" s="41"/>
      <c r="BY4304" s="26"/>
      <c r="BZ4304" s="26"/>
      <c r="CA4304" s="26"/>
      <c r="CB4304" s="26"/>
      <c r="CC4304" s="26"/>
      <c r="CD4304" s="26"/>
      <c r="CE4304" s="26"/>
      <c r="CF4304" s="26"/>
      <c r="CG4304" s="26"/>
      <c r="CH4304" s="26"/>
      <c r="CI4304" s="26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</row>
    <row r="4305" spans="1:99" x14ac:dyDescent="0.15">
      <c r="A4305" s="1"/>
      <c r="B4305" s="1"/>
      <c r="AM4305" s="1"/>
      <c r="AW4305" s="1"/>
      <c r="AX4305" s="1"/>
      <c r="AY4305" s="24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20"/>
      <c r="BQ4305" s="41"/>
      <c r="BR4305" s="41"/>
      <c r="BS4305" s="41"/>
      <c r="BT4305" s="41"/>
      <c r="BU4305" s="41"/>
      <c r="BV4305" s="41"/>
      <c r="BW4305" s="41"/>
      <c r="BX4305" s="41"/>
      <c r="BY4305" s="26"/>
      <c r="BZ4305" s="26"/>
      <c r="CA4305" s="26"/>
      <c r="CB4305" s="26"/>
      <c r="CC4305" s="26"/>
      <c r="CD4305" s="26"/>
      <c r="CE4305" s="26"/>
      <c r="CF4305" s="26"/>
      <c r="CG4305" s="26"/>
      <c r="CH4305" s="26"/>
      <c r="CI4305" s="26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</row>
    <row r="4306" spans="1:99" x14ac:dyDescent="0.15">
      <c r="A4306" s="1"/>
      <c r="B4306" s="1"/>
      <c r="AM4306" s="1"/>
      <c r="AW4306" s="1"/>
      <c r="AX4306" s="1"/>
      <c r="AY4306" s="24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20"/>
      <c r="BQ4306" s="41"/>
      <c r="BR4306" s="41"/>
      <c r="BS4306" s="41"/>
      <c r="BT4306" s="41"/>
      <c r="BU4306" s="41"/>
      <c r="BV4306" s="41"/>
      <c r="BW4306" s="41"/>
      <c r="BX4306" s="41"/>
      <c r="BY4306" s="26"/>
      <c r="BZ4306" s="26"/>
      <c r="CA4306" s="26"/>
      <c r="CB4306" s="26"/>
      <c r="CC4306" s="26"/>
      <c r="CD4306" s="26"/>
      <c r="CE4306" s="26"/>
      <c r="CF4306" s="26"/>
      <c r="CG4306" s="26"/>
      <c r="CH4306" s="26"/>
      <c r="CI4306" s="26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</row>
    <row r="4307" spans="1:99" x14ac:dyDescent="0.15">
      <c r="A4307" s="1"/>
      <c r="B4307" s="1"/>
      <c r="AM4307" s="1"/>
      <c r="AW4307" s="1"/>
      <c r="AX4307" s="1"/>
      <c r="AY4307" s="24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20"/>
      <c r="BQ4307" s="41"/>
      <c r="BR4307" s="41"/>
      <c r="BS4307" s="41"/>
      <c r="BT4307" s="41"/>
      <c r="BU4307" s="41"/>
      <c r="BV4307" s="41"/>
      <c r="BW4307" s="41"/>
      <c r="BX4307" s="41"/>
      <c r="BY4307" s="26"/>
      <c r="BZ4307" s="26"/>
      <c r="CA4307" s="26"/>
      <c r="CB4307" s="26"/>
      <c r="CC4307" s="26"/>
      <c r="CD4307" s="26"/>
      <c r="CE4307" s="26"/>
      <c r="CF4307" s="26"/>
      <c r="CG4307" s="26"/>
      <c r="CH4307" s="26"/>
      <c r="CI4307" s="26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</row>
    <row r="4308" spans="1:99" x14ac:dyDescent="0.15">
      <c r="A4308" s="1"/>
      <c r="B4308" s="1"/>
      <c r="AM4308" s="1"/>
      <c r="AW4308" s="1"/>
      <c r="AX4308" s="1"/>
      <c r="AY4308" s="24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20"/>
      <c r="BQ4308" s="41"/>
      <c r="BR4308" s="41"/>
      <c r="BS4308" s="41"/>
      <c r="BT4308" s="41"/>
      <c r="BU4308" s="41"/>
      <c r="BV4308" s="41"/>
      <c r="BW4308" s="41"/>
      <c r="BX4308" s="41"/>
      <c r="BY4308" s="26"/>
      <c r="BZ4308" s="26"/>
      <c r="CA4308" s="26"/>
      <c r="CB4308" s="26"/>
      <c r="CC4308" s="26"/>
      <c r="CD4308" s="26"/>
      <c r="CE4308" s="26"/>
      <c r="CF4308" s="26"/>
      <c r="CG4308" s="26"/>
      <c r="CH4308" s="26"/>
      <c r="CI4308" s="26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</row>
    <row r="4309" spans="1:99" x14ac:dyDescent="0.15">
      <c r="A4309" s="1"/>
      <c r="B4309" s="1"/>
      <c r="AM4309" s="1"/>
      <c r="AW4309" s="1"/>
      <c r="AX4309" s="1"/>
      <c r="AY4309" s="24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20"/>
      <c r="BQ4309" s="41"/>
      <c r="BR4309" s="41"/>
      <c r="BS4309" s="41"/>
      <c r="BT4309" s="41"/>
      <c r="BU4309" s="41"/>
      <c r="BV4309" s="41"/>
      <c r="BW4309" s="41"/>
      <c r="BX4309" s="41"/>
      <c r="BY4309" s="26"/>
      <c r="BZ4309" s="26"/>
      <c r="CA4309" s="26"/>
      <c r="CB4309" s="26"/>
      <c r="CC4309" s="26"/>
      <c r="CD4309" s="26"/>
      <c r="CE4309" s="26"/>
      <c r="CF4309" s="26"/>
      <c r="CG4309" s="26"/>
      <c r="CH4309" s="26"/>
      <c r="CI4309" s="26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</row>
    <row r="4310" spans="1:99" x14ac:dyDescent="0.15">
      <c r="A4310" s="1"/>
      <c r="B4310" s="1"/>
      <c r="AM4310" s="1"/>
      <c r="AW4310" s="1"/>
      <c r="AX4310" s="1"/>
      <c r="AY4310" s="24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20"/>
      <c r="BQ4310" s="41"/>
      <c r="BR4310" s="41"/>
      <c r="BS4310" s="41"/>
      <c r="BT4310" s="41"/>
      <c r="BU4310" s="41"/>
      <c r="BV4310" s="41"/>
      <c r="BW4310" s="41"/>
      <c r="BX4310" s="41"/>
      <c r="BY4310" s="26"/>
      <c r="BZ4310" s="26"/>
      <c r="CA4310" s="26"/>
      <c r="CB4310" s="26"/>
      <c r="CC4310" s="26"/>
      <c r="CD4310" s="26"/>
      <c r="CE4310" s="26"/>
      <c r="CF4310" s="26"/>
      <c r="CG4310" s="26"/>
      <c r="CH4310" s="26"/>
      <c r="CI4310" s="26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</row>
    <row r="4311" spans="1:99" x14ac:dyDescent="0.15">
      <c r="A4311" s="1"/>
      <c r="B4311" s="1"/>
      <c r="AM4311" s="1"/>
      <c r="AW4311" s="1"/>
      <c r="AX4311" s="1"/>
      <c r="AY4311" s="24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20"/>
      <c r="BQ4311" s="41"/>
      <c r="BR4311" s="41"/>
      <c r="BS4311" s="41"/>
      <c r="BT4311" s="41"/>
      <c r="BU4311" s="41"/>
      <c r="BV4311" s="41"/>
      <c r="BW4311" s="41"/>
      <c r="BX4311" s="41"/>
      <c r="BY4311" s="26"/>
      <c r="BZ4311" s="26"/>
      <c r="CA4311" s="26"/>
      <c r="CB4311" s="26"/>
      <c r="CC4311" s="26"/>
      <c r="CD4311" s="26"/>
      <c r="CE4311" s="26"/>
      <c r="CF4311" s="26"/>
      <c r="CG4311" s="26"/>
      <c r="CH4311" s="26"/>
      <c r="CI4311" s="26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</row>
    <row r="4312" spans="1:99" x14ac:dyDescent="0.15">
      <c r="A4312" s="1"/>
      <c r="B4312" s="1"/>
      <c r="AM4312" s="1"/>
      <c r="AW4312" s="1"/>
      <c r="AX4312" s="1"/>
      <c r="AY4312" s="24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20"/>
      <c r="BQ4312" s="41"/>
      <c r="BR4312" s="41"/>
      <c r="BS4312" s="41"/>
      <c r="BT4312" s="41"/>
      <c r="BU4312" s="41"/>
      <c r="BV4312" s="41"/>
      <c r="BW4312" s="41"/>
      <c r="BX4312" s="41"/>
      <c r="BY4312" s="26"/>
      <c r="BZ4312" s="26"/>
      <c r="CA4312" s="26"/>
      <c r="CB4312" s="26"/>
      <c r="CC4312" s="26"/>
      <c r="CD4312" s="26"/>
      <c r="CE4312" s="26"/>
      <c r="CF4312" s="26"/>
      <c r="CG4312" s="26"/>
      <c r="CH4312" s="26"/>
      <c r="CI4312" s="26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</row>
    <row r="4313" spans="1:99" x14ac:dyDescent="0.15">
      <c r="A4313" s="1"/>
      <c r="B4313" s="1"/>
      <c r="AM4313" s="1"/>
      <c r="AW4313" s="1"/>
      <c r="AX4313" s="1"/>
      <c r="AY4313" s="24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20"/>
      <c r="BQ4313" s="41"/>
      <c r="BR4313" s="41"/>
      <c r="BS4313" s="41"/>
      <c r="BT4313" s="41"/>
      <c r="BU4313" s="41"/>
      <c r="BV4313" s="41"/>
      <c r="BW4313" s="41"/>
      <c r="BX4313" s="41"/>
      <c r="BY4313" s="26"/>
      <c r="BZ4313" s="26"/>
      <c r="CA4313" s="26"/>
      <c r="CB4313" s="26"/>
      <c r="CC4313" s="26"/>
      <c r="CD4313" s="26"/>
      <c r="CE4313" s="26"/>
      <c r="CF4313" s="26"/>
      <c r="CG4313" s="26"/>
      <c r="CH4313" s="26"/>
      <c r="CI4313" s="26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</row>
    <row r="4314" spans="1:99" x14ac:dyDescent="0.15">
      <c r="A4314" s="1"/>
      <c r="B4314" s="1"/>
      <c r="AM4314" s="1"/>
      <c r="AW4314" s="1"/>
      <c r="AX4314" s="1"/>
      <c r="AY4314" s="24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20"/>
      <c r="BQ4314" s="41"/>
      <c r="BR4314" s="41"/>
      <c r="BS4314" s="41"/>
      <c r="BT4314" s="41"/>
      <c r="BU4314" s="41"/>
      <c r="BV4314" s="41"/>
      <c r="BW4314" s="41"/>
      <c r="BX4314" s="41"/>
      <c r="BY4314" s="26"/>
      <c r="BZ4314" s="26"/>
      <c r="CA4314" s="26"/>
      <c r="CB4314" s="26"/>
      <c r="CC4314" s="26"/>
      <c r="CD4314" s="26"/>
      <c r="CE4314" s="26"/>
      <c r="CF4314" s="26"/>
      <c r="CG4314" s="26"/>
      <c r="CH4314" s="26"/>
      <c r="CI4314" s="26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</row>
    <row r="4315" spans="1:99" x14ac:dyDescent="0.15">
      <c r="A4315" s="1"/>
      <c r="B4315" s="1"/>
      <c r="AM4315" s="1"/>
      <c r="AW4315" s="1"/>
      <c r="AX4315" s="1"/>
      <c r="AY4315" s="24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20"/>
      <c r="BQ4315" s="41"/>
      <c r="BR4315" s="41"/>
      <c r="BS4315" s="41"/>
      <c r="BT4315" s="41"/>
      <c r="BU4315" s="41"/>
      <c r="BV4315" s="41"/>
      <c r="BW4315" s="41"/>
      <c r="BX4315" s="41"/>
      <c r="BY4315" s="26"/>
      <c r="BZ4315" s="26"/>
      <c r="CA4315" s="26"/>
      <c r="CB4315" s="26"/>
      <c r="CC4315" s="26"/>
      <c r="CD4315" s="26"/>
      <c r="CE4315" s="26"/>
      <c r="CF4315" s="26"/>
      <c r="CG4315" s="26"/>
      <c r="CH4315" s="26"/>
      <c r="CI4315" s="26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</row>
    <row r="4316" spans="1:99" x14ac:dyDescent="0.15">
      <c r="A4316" s="1"/>
      <c r="B4316" s="1"/>
      <c r="AM4316" s="1"/>
      <c r="AW4316" s="1"/>
      <c r="AX4316" s="1"/>
      <c r="AY4316" s="24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20"/>
      <c r="BQ4316" s="41"/>
      <c r="BR4316" s="41"/>
      <c r="BS4316" s="41"/>
      <c r="BT4316" s="41"/>
      <c r="BU4316" s="41"/>
      <c r="BV4316" s="41"/>
      <c r="BW4316" s="41"/>
      <c r="BX4316" s="41"/>
      <c r="BY4316" s="26"/>
      <c r="BZ4316" s="26"/>
      <c r="CA4316" s="26"/>
      <c r="CB4316" s="26"/>
      <c r="CC4316" s="26"/>
      <c r="CD4316" s="26"/>
      <c r="CE4316" s="26"/>
      <c r="CF4316" s="26"/>
      <c r="CG4316" s="26"/>
      <c r="CH4316" s="26"/>
      <c r="CI4316" s="26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</row>
    <row r="4317" spans="1:99" x14ac:dyDescent="0.15">
      <c r="A4317" s="1"/>
      <c r="B4317" s="1"/>
      <c r="AM4317" s="1"/>
      <c r="AW4317" s="1"/>
      <c r="AX4317" s="1"/>
      <c r="AY4317" s="24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20"/>
      <c r="BQ4317" s="41"/>
      <c r="BR4317" s="41"/>
      <c r="BS4317" s="41"/>
      <c r="BT4317" s="41"/>
      <c r="BU4317" s="41"/>
      <c r="BV4317" s="41"/>
      <c r="BW4317" s="41"/>
      <c r="BX4317" s="41"/>
      <c r="BY4317" s="26"/>
      <c r="BZ4317" s="26"/>
      <c r="CA4317" s="26"/>
      <c r="CB4317" s="26"/>
      <c r="CC4317" s="26"/>
      <c r="CD4317" s="26"/>
      <c r="CE4317" s="26"/>
      <c r="CF4317" s="26"/>
      <c r="CG4317" s="26"/>
      <c r="CH4317" s="26"/>
      <c r="CI4317" s="26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</row>
    <row r="4318" spans="1:99" x14ac:dyDescent="0.15">
      <c r="A4318" s="1"/>
      <c r="B4318" s="1"/>
      <c r="AM4318" s="1"/>
      <c r="AW4318" s="1"/>
      <c r="AX4318" s="1"/>
      <c r="AY4318" s="24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20"/>
      <c r="BQ4318" s="41"/>
      <c r="BR4318" s="41"/>
      <c r="BS4318" s="41"/>
      <c r="BT4318" s="41"/>
      <c r="BU4318" s="41"/>
      <c r="BV4318" s="41"/>
      <c r="BW4318" s="41"/>
      <c r="BX4318" s="41"/>
      <c r="BY4318" s="26"/>
      <c r="BZ4318" s="26"/>
      <c r="CA4318" s="26"/>
      <c r="CB4318" s="26"/>
      <c r="CC4318" s="26"/>
      <c r="CD4318" s="26"/>
      <c r="CE4318" s="26"/>
      <c r="CF4318" s="26"/>
      <c r="CG4318" s="26"/>
      <c r="CH4318" s="26"/>
      <c r="CI4318" s="26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</row>
    <row r="4319" spans="1:99" x14ac:dyDescent="0.15">
      <c r="A4319" s="1"/>
      <c r="B4319" s="1"/>
      <c r="AM4319" s="1"/>
      <c r="AW4319" s="1"/>
      <c r="AX4319" s="1"/>
      <c r="AY4319" s="24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20"/>
      <c r="BQ4319" s="41"/>
      <c r="BR4319" s="41"/>
      <c r="BS4319" s="41"/>
      <c r="BT4319" s="41"/>
      <c r="BU4319" s="41"/>
      <c r="BV4319" s="41"/>
      <c r="BW4319" s="41"/>
      <c r="BX4319" s="41"/>
      <c r="BY4319" s="26"/>
      <c r="BZ4319" s="26"/>
      <c r="CA4319" s="26"/>
      <c r="CB4319" s="26"/>
      <c r="CC4319" s="26"/>
      <c r="CD4319" s="26"/>
      <c r="CE4319" s="26"/>
      <c r="CF4319" s="26"/>
      <c r="CG4319" s="26"/>
      <c r="CH4319" s="26"/>
      <c r="CI4319" s="26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</row>
    <row r="4320" spans="1:99" x14ac:dyDescent="0.15">
      <c r="A4320" s="1"/>
      <c r="B4320" s="1"/>
      <c r="AM4320" s="1"/>
      <c r="AW4320" s="1"/>
      <c r="AX4320" s="1"/>
      <c r="AY4320" s="24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20"/>
      <c r="BQ4320" s="41"/>
      <c r="BR4320" s="41"/>
      <c r="BS4320" s="41"/>
      <c r="BT4320" s="41"/>
      <c r="BU4320" s="41"/>
      <c r="BV4320" s="41"/>
      <c r="BW4320" s="41"/>
      <c r="BX4320" s="41"/>
      <c r="BY4320" s="26"/>
      <c r="BZ4320" s="26"/>
      <c r="CA4320" s="26"/>
      <c r="CB4320" s="26"/>
      <c r="CC4320" s="26"/>
      <c r="CD4320" s="26"/>
      <c r="CE4320" s="26"/>
      <c r="CF4320" s="26"/>
      <c r="CG4320" s="26"/>
      <c r="CH4320" s="26"/>
      <c r="CI4320" s="26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</row>
    <row r="4321" spans="1:99" x14ac:dyDescent="0.15">
      <c r="A4321" s="1"/>
      <c r="B4321" s="1"/>
      <c r="AM4321" s="1"/>
      <c r="AW4321" s="1"/>
      <c r="AX4321" s="1"/>
      <c r="AY4321" s="24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20"/>
      <c r="BQ4321" s="41"/>
      <c r="BR4321" s="41"/>
      <c r="BS4321" s="41"/>
      <c r="BT4321" s="41"/>
      <c r="BU4321" s="41"/>
      <c r="BV4321" s="41"/>
      <c r="BW4321" s="41"/>
      <c r="BX4321" s="41"/>
      <c r="BY4321" s="26"/>
      <c r="BZ4321" s="26"/>
      <c r="CA4321" s="26"/>
      <c r="CB4321" s="26"/>
      <c r="CC4321" s="26"/>
      <c r="CD4321" s="26"/>
      <c r="CE4321" s="26"/>
      <c r="CF4321" s="26"/>
      <c r="CG4321" s="26"/>
      <c r="CH4321" s="26"/>
      <c r="CI4321" s="26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</row>
    <row r="4322" spans="1:99" x14ac:dyDescent="0.15">
      <c r="A4322" s="1"/>
      <c r="B4322" s="1"/>
      <c r="AM4322" s="1"/>
      <c r="AW4322" s="1"/>
      <c r="AX4322" s="1"/>
      <c r="AY4322" s="24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20"/>
      <c r="BQ4322" s="41"/>
      <c r="BR4322" s="41"/>
      <c r="BS4322" s="41"/>
      <c r="BT4322" s="41"/>
      <c r="BU4322" s="41"/>
      <c r="BV4322" s="41"/>
      <c r="BW4322" s="41"/>
      <c r="BX4322" s="41"/>
      <c r="BY4322" s="26"/>
      <c r="BZ4322" s="26"/>
      <c r="CA4322" s="26"/>
      <c r="CB4322" s="26"/>
      <c r="CC4322" s="26"/>
      <c r="CD4322" s="26"/>
      <c r="CE4322" s="26"/>
      <c r="CF4322" s="26"/>
      <c r="CG4322" s="26"/>
      <c r="CH4322" s="26"/>
      <c r="CI4322" s="26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</row>
    <row r="4323" spans="1:99" x14ac:dyDescent="0.15">
      <c r="A4323" s="1"/>
      <c r="B4323" s="1"/>
      <c r="AM4323" s="1"/>
      <c r="AW4323" s="1"/>
      <c r="AX4323" s="1"/>
      <c r="AY4323" s="24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20"/>
      <c r="BQ4323" s="41"/>
      <c r="BR4323" s="41"/>
      <c r="BS4323" s="41"/>
      <c r="BT4323" s="41"/>
      <c r="BU4323" s="41"/>
      <c r="BV4323" s="41"/>
      <c r="BW4323" s="41"/>
      <c r="BX4323" s="41"/>
      <c r="BY4323" s="26"/>
      <c r="BZ4323" s="26"/>
      <c r="CA4323" s="26"/>
      <c r="CB4323" s="26"/>
      <c r="CC4323" s="26"/>
      <c r="CD4323" s="26"/>
      <c r="CE4323" s="26"/>
      <c r="CF4323" s="26"/>
      <c r="CG4323" s="26"/>
      <c r="CH4323" s="26"/>
      <c r="CI4323" s="26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</row>
    <row r="4324" spans="1:99" x14ac:dyDescent="0.15">
      <c r="A4324" s="1"/>
      <c r="B4324" s="1"/>
      <c r="AM4324" s="1"/>
      <c r="AW4324" s="1"/>
      <c r="AX4324" s="1"/>
      <c r="AY4324" s="24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20"/>
      <c r="BQ4324" s="41"/>
      <c r="BR4324" s="41"/>
      <c r="BS4324" s="41"/>
      <c r="BT4324" s="41"/>
      <c r="BU4324" s="41"/>
      <c r="BV4324" s="41"/>
      <c r="BW4324" s="41"/>
      <c r="BX4324" s="41"/>
      <c r="BY4324" s="26"/>
      <c r="BZ4324" s="26"/>
      <c r="CA4324" s="26"/>
      <c r="CB4324" s="26"/>
      <c r="CC4324" s="26"/>
      <c r="CD4324" s="26"/>
      <c r="CE4324" s="26"/>
      <c r="CF4324" s="26"/>
      <c r="CG4324" s="26"/>
      <c r="CH4324" s="26"/>
      <c r="CI4324" s="26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</row>
    <row r="4325" spans="1:99" x14ac:dyDescent="0.15">
      <c r="A4325" s="1"/>
      <c r="B4325" s="1"/>
      <c r="AM4325" s="1"/>
      <c r="AW4325" s="1"/>
      <c r="AX4325" s="1"/>
      <c r="AY4325" s="24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20"/>
      <c r="BQ4325" s="41"/>
      <c r="BR4325" s="41"/>
      <c r="BS4325" s="41"/>
      <c r="BT4325" s="41"/>
      <c r="BU4325" s="41"/>
      <c r="BV4325" s="41"/>
      <c r="BW4325" s="41"/>
      <c r="BX4325" s="41"/>
      <c r="BY4325" s="26"/>
      <c r="BZ4325" s="26"/>
      <c r="CA4325" s="26"/>
      <c r="CB4325" s="26"/>
      <c r="CC4325" s="26"/>
      <c r="CD4325" s="26"/>
      <c r="CE4325" s="26"/>
      <c r="CF4325" s="26"/>
      <c r="CG4325" s="26"/>
      <c r="CH4325" s="26"/>
      <c r="CI4325" s="26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</row>
    <row r="4326" spans="1:99" x14ac:dyDescent="0.15">
      <c r="A4326" s="1"/>
      <c r="B4326" s="1"/>
      <c r="AM4326" s="1"/>
      <c r="AW4326" s="1"/>
      <c r="AX4326" s="1"/>
      <c r="AY4326" s="24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20"/>
      <c r="BQ4326" s="41"/>
      <c r="BR4326" s="41"/>
      <c r="BS4326" s="41"/>
      <c r="BT4326" s="41"/>
      <c r="BU4326" s="41"/>
      <c r="BV4326" s="41"/>
      <c r="BW4326" s="41"/>
      <c r="BX4326" s="41"/>
      <c r="BY4326" s="26"/>
      <c r="BZ4326" s="26"/>
      <c r="CA4326" s="26"/>
      <c r="CB4326" s="26"/>
      <c r="CC4326" s="26"/>
      <c r="CD4326" s="26"/>
      <c r="CE4326" s="26"/>
      <c r="CF4326" s="26"/>
      <c r="CG4326" s="26"/>
      <c r="CH4326" s="26"/>
      <c r="CI4326" s="26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</row>
    <row r="4327" spans="1:99" x14ac:dyDescent="0.15">
      <c r="A4327" s="1"/>
      <c r="B4327" s="1"/>
      <c r="AM4327" s="1"/>
      <c r="AW4327" s="1"/>
      <c r="AX4327" s="1"/>
      <c r="AY4327" s="24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20"/>
      <c r="BQ4327" s="41"/>
      <c r="BR4327" s="41"/>
      <c r="BS4327" s="41"/>
      <c r="BT4327" s="41"/>
      <c r="BU4327" s="41"/>
      <c r="BV4327" s="41"/>
      <c r="BW4327" s="41"/>
      <c r="BX4327" s="41"/>
      <c r="BY4327" s="26"/>
      <c r="BZ4327" s="26"/>
      <c r="CA4327" s="26"/>
      <c r="CB4327" s="26"/>
      <c r="CC4327" s="26"/>
      <c r="CD4327" s="26"/>
      <c r="CE4327" s="26"/>
      <c r="CF4327" s="26"/>
      <c r="CG4327" s="26"/>
      <c r="CH4327" s="26"/>
      <c r="CI4327" s="26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</row>
    <row r="4328" spans="1:99" x14ac:dyDescent="0.15">
      <c r="A4328" s="1"/>
      <c r="B4328" s="1"/>
      <c r="AM4328" s="1"/>
      <c r="AW4328" s="1"/>
      <c r="AX4328" s="1"/>
      <c r="AY4328" s="24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20"/>
      <c r="BQ4328" s="41"/>
      <c r="BR4328" s="41"/>
      <c r="BS4328" s="41"/>
      <c r="BT4328" s="41"/>
      <c r="BU4328" s="41"/>
      <c r="BV4328" s="41"/>
      <c r="BW4328" s="41"/>
      <c r="BX4328" s="41"/>
      <c r="BY4328" s="26"/>
      <c r="BZ4328" s="26"/>
      <c r="CA4328" s="26"/>
      <c r="CB4328" s="26"/>
      <c r="CC4328" s="26"/>
      <c r="CD4328" s="26"/>
      <c r="CE4328" s="26"/>
      <c r="CF4328" s="26"/>
      <c r="CG4328" s="26"/>
      <c r="CH4328" s="26"/>
      <c r="CI4328" s="26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</row>
    <row r="4329" spans="1:99" x14ac:dyDescent="0.15">
      <c r="A4329" s="1"/>
      <c r="B4329" s="1"/>
      <c r="AM4329" s="1"/>
      <c r="AW4329" s="1"/>
      <c r="AX4329" s="1"/>
      <c r="AY4329" s="24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20"/>
      <c r="BQ4329" s="41"/>
      <c r="BR4329" s="41"/>
      <c r="BS4329" s="41"/>
      <c r="BT4329" s="41"/>
      <c r="BU4329" s="41"/>
      <c r="BV4329" s="41"/>
      <c r="BW4329" s="41"/>
      <c r="BX4329" s="41"/>
      <c r="BY4329" s="26"/>
      <c r="BZ4329" s="26"/>
      <c r="CA4329" s="26"/>
      <c r="CB4329" s="26"/>
      <c r="CC4329" s="26"/>
      <c r="CD4329" s="26"/>
      <c r="CE4329" s="26"/>
      <c r="CF4329" s="26"/>
      <c r="CG4329" s="26"/>
      <c r="CH4329" s="26"/>
      <c r="CI4329" s="26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</row>
    <row r="4330" spans="1:99" x14ac:dyDescent="0.15">
      <c r="A4330" s="1"/>
      <c r="B4330" s="1"/>
      <c r="AM4330" s="1"/>
      <c r="AW4330" s="1"/>
      <c r="AX4330" s="1"/>
      <c r="AY4330" s="24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20"/>
      <c r="BQ4330" s="41"/>
      <c r="BR4330" s="41"/>
      <c r="BS4330" s="41"/>
      <c r="BT4330" s="41"/>
      <c r="BU4330" s="41"/>
      <c r="BV4330" s="41"/>
      <c r="BW4330" s="41"/>
      <c r="BX4330" s="41"/>
      <c r="BY4330" s="26"/>
      <c r="BZ4330" s="26"/>
      <c r="CA4330" s="26"/>
      <c r="CB4330" s="26"/>
      <c r="CC4330" s="26"/>
      <c r="CD4330" s="26"/>
      <c r="CE4330" s="26"/>
      <c r="CF4330" s="26"/>
      <c r="CG4330" s="26"/>
      <c r="CH4330" s="26"/>
      <c r="CI4330" s="26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</row>
    <row r="4331" spans="1:99" x14ac:dyDescent="0.15">
      <c r="A4331" s="1"/>
      <c r="B4331" s="1"/>
      <c r="AM4331" s="1"/>
      <c r="AW4331" s="1"/>
      <c r="AX4331" s="1"/>
      <c r="AY4331" s="24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20"/>
      <c r="BQ4331" s="41"/>
      <c r="BR4331" s="41"/>
      <c r="BS4331" s="41"/>
      <c r="BT4331" s="41"/>
      <c r="BU4331" s="41"/>
      <c r="BV4331" s="41"/>
      <c r="BW4331" s="41"/>
      <c r="BX4331" s="41"/>
      <c r="BY4331" s="26"/>
      <c r="BZ4331" s="26"/>
      <c r="CA4331" s="26"/>
      <c r="CB4331" s="26"/>
      <c r="CC4331" s="26"/>
      <c r="CD4331" s="26"/>
      <c r="CE4331" s="26"/>
      <c r="CF4331" s="26"/>
      <c r="CG4331" s="26"/>
      <c r="CH4331" s="26"/>
      <c r="CI4331" s="26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</row>
    <row r="4332" spans="1:99" x14ac:dyDescent="0.15">
      <c r="A4332" s="1"/>
      <c r="B4332" s="1"/>
      <c r="AM4332" s="1"/>
      <c r="AW4332" s="1"/>
      <c r="AX4332" s="1"/>
      <c r="AY4332" s="24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20"/>
      <c r="BQ4332" s="41"/>
      <c r="BR4332" s="41"/>
      <c r="BS4332" s="41"/>
      <c r="BT4332" s="41"/>
      <c r="BU4332" s="41"/>
      <c r="BV4332" s="41"/>
      <c r="BW4332" s="41"/>
      <c r="BX4332" s="41"/>
      <c r="BY4332" s="26"/>
      <c r="BZ4332" s="26"/>
      <c r="CA4332" s="26"/>
      <c r="CB4332" s="26"/>
      <c r="CC4332" s="26"/>
      <c r="CD4332" s="26"/>
      <c r="CE4332" s="26"/>
      <c r="CF4332" s="26"/>
      <c r="CG4332" s="26"/>
      <c r="CH4332" s="26"/>
      <c r="CI4332" s="26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</row>
    <row r="4333" spans="1:99" x14ac:dyDescent="0.15">
      <c r="A4333" s="1"/>
      <c r="B4333" s="1"/>
      <c r="AM4333" s="1"/>
      <c r="AW4333" s="1"/>
      <c r="AX4333" s="1"/>
      <c r="AY4333" s="24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20"/>
      <c r="BQ4333" s="41"/>
      <c r="BR4333" s="41"/>
      <c r="BS4333" s="41"/>
      <c r="BT4333" s="41"/>
      <c r="BU4333" s="41"/>
      <c r="BV4333" s="41"/>
      <c r="BW4333" s="41"/>
      <c r="BX4333" s="41"/>
      <c r="BY4333" s="26"/>
      <c r="BZ4333" s="26"/>
      <c r="CA4333" s="26"/>
      <c r="CB4333" s="26"/>
      <c r="CC4333" s="26"/>
      <c r="CD4333" s="26"/>
      <c r="CE4333" s="26"/>
      <c r="CF4333" s="26"/>
      <c r="CG4333" s="26"/>
      <c r="CH4333" s="26"/>
      <c r="CI4333" s="26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</row>
    <row r="4334" spans="1:99" x14ac:dyDescent="0.15">
      <c r="A4334" s="1"/>
      <c r="B4334" s="1"/>
      <c r="AM4334" s="1"/>
      <c r="AW4334" s="1"/>
      <c r="AX4334" s="1"/>
      <c r="AY4334" s="24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20"/>
      <c r="BQ4334" s="41"/>
      <c r="BR4334" s="41"/>
      <c r="BS4334" s="41"/>
      <c r="BT4334" s="41"/>
      <c r="BU4334" s="41"/>
      <c r="BV4334" s="41"/>
      <c r="BW4334" s="41"/>
      <c r="BX4334" s="41"/>
      <c r="BY4334" s="26"/>
      <c r="BZ4334" s="26"/>
      <c r="CA4334" s="26"/>
      <c r="CB4334" s="26"/>
      <c r="CC4334" s="26"/>
      <c r="CD4334" s="26"/>
      <c r="CE4334" s="26"/>
      <c r="CF4334" s="26"/>
      <c r="CG4334" s="26"/>
      <c r="CH4334" s="26"/>
      <c r="CI4334" s="26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</row>
    <row r="4335" spans="1:99" x14ac:dyDescent="0.15">
      <c r="A4335" s="1"/>
      <c r="B4335" s="1"/>
      <c r="AM4335" s="1"/>
      <c r="AW4335" s="1"/>
      <c r="AX4335" s="1"/>
      <c r="AY4335" s="24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20"/>
      <c r="BQ4335" s="41"/>
      <c r="BR4335" s="41"/>
      <c r="BS4335" s="41"/>
      <c r="BT4335" s="41"/>
      <c r="BU4335" s="41"/>
      <c r="BV4335" s="41"/>
      <c r="BW4335" s="41"/>
      <c r="BX4335" s="41"/>
      <c r="BY4335" s="26"/>
      <c r="BZ4335" s="26"/>
      <c r="CA4335" s="26"/>
      <c r="CB4335" s="26"/>
      <c r="CC4335" s="26"/>
      <c r="CD4335" s="26"/>
      <c r="CE4335" s="26"/>
      <c r="CF4335" s="26"/>
      <c r="CG4335" s="26"/>
      <c r="CH4335" s="26"/>
      <c r="CI4335" s="26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</row>
    <row r="4336" spans="1:99" x14ac:dyDescent="0.15">
      <c r="A4336" s="1"/>
      <c r="B4336" s="1"/>
      <c r="AM4336" s="1"/>
      <c r="AW4336" s="1"/>
      <c r="AX4336" s="1"/>
      <c r="AY4336" s="24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20"/>
      <c r="BQ4336" s="41"/>
      <c r="BR4336" s="41"/>
      <c r="BS4336" s="41"/>
      <c r="BT4336" s="41"/>
      <c r="BU4336" s="41"/>
      <c r="BV4336" s="41"/>
      <c r="BW4336" s="41"/>
      <c r="BX4336" s="41"/>
      <c r="BY4336" s="26"/>
      <c r="BZ4336" s="26"/>
      <c r="CA4336" s="26"/>
      <c r="CB4336" s="26"/>
      <c r="CC4336" s="26"/>
      <c r="CD4336" s="26"/>
      <c r="CE4336" s="26"/>
      <c r="CF4336" s="26"/>
      <c r="CG4336" s="26"/>
      <c r="CH4336" s="26"/>
      <c r="CI4336" s="26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</row>
    <row r="4337" spans="1:99" x14ac:dyDescent="0.15">
      <c r="A4337" s="1"/>
      <c r="B4337" s="1"/>
      <c r="AM4337" s="1"/>
      <c r="AW4337" s="1"/>
      <c r="AX4337" s="1"/>
      <c r="AY4337" s="24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20"/>
      <c r="BQ4337" s="41"/>
      <c r="BR4337" s="41"/>
      <c r="BS4337" s="41"/>
      <c r="BT4337" s="41"/>
      <c r="BU4337" s="41"/>
      <c r="BV4337" s="41"/>
      <c r="BW4337" s="41"/>
      <c r="BX4337" s="41"/>
      <c r="BY4337" s="26"/>
      <c r="BZ4337" s="26"/>
      <c r="CA4337" s="26"/>
      <c r="CB4337" s="26"/>
      <c r="CC4337" s="26"/>
      <c r="CD4337" s="26"/>
      <c r="CE4337" s="26"/>
      <c r="CF4337" s="26"/>
      <c r="CG4337" s="26"/>
      <c r="CH4337" s="26"/>
      <c r="CI4337" s="26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</row>
    <row r="4338" spans="1:99" x14ac:dyDescent="0.15">
      <c r="A4338" s="1"/>
      <c r="B4338" s="1"/>
      <c r="AM4338" s="1"/>
      <c r="AW4338" s="1"/>
      <c r="AX4338" s="1"/>
      <c r="AY4338" s="24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20"/>
      <c r="BQ4338" s="41"/>
      <c r="BR4338" s="41"/>
      <c r="BS4338" s="41"/>
      <c r="BT4338" s="41"/>
      <c r="BU4338" s="41"/>
      <c r="BV4338" s="41"/>
      <c r="BW4338" s="41"/>
      <c r="BX4338" s="41"/>
      <c r="BY4338" s="26"/>
      <c r="BZ4338" s="26"/>
      <c r="CA4338" s="26"/>
      <c r="CB4338" s="26"/>
      <c r="CC4338" s="26"/>
      <c r="CD4338" s="26"/>
      <c r="CE4338" s="26"/>
      <c r="CF4338" s="26"/>
      <c r="CG4338" s="26"/>
      <c r="CH4338" s="26"/>
      <c r="CI4338" s="26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</row>
    <row r="4339" spans="1:99" x14ac:dyDescent="0.15">
      <c r="A4339" s="1"/>
      <c r="B4339" s="1"/>
      <c r="AM4339" s="1"/>
      <c r="AW4339" s="1"/>
      <c r="AX4339" s="1"/>
      <c r="AY4339" s="24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20"/>
      <c r="BQ4339" s="41"/>
      <c r="BR4339" s="41"/>
      <c r="BS4339" s="41"/>
      <c r="BT4339" s="41"/>
      <c r="BU4339" s="41"/>
      <c r="BV4339" s="41"/>
      <c r="BW4339" s="41"/>
      <c r="BX4339" s="41"/>
      <c r="BY4339" s="26"/>
      <c r="BZ4339" s="26"/>
      <c r="CA4339" s="26"/>
      <c r="CB4339" s="26"/>
      <c r="CC4339" s="26"/>
      <c r="CD4339" s="26"/>
      <c r="CE4339" s="26"/>
      <c r="CF4339" s="26"/>
      <c r="CG4339" s="26"/>
      <c r="CH4339" s="26"/>
      <c r="CI4339" s="26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</row>
    <row r="4340" spans="1:99" x14ac:dyDescent="0.15">
      <c r="A4340" s="1"/>
      <c r="B4340" s="1"/>
      <c r="AM4340" s="1"/>
      <c r="AW4340" s="1"/>
      <c r="AX4340" s="1"/>
      <c r="AY4340" s="24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20"/>
      <c r="BQ4340" s="41"/>
      <c r="BR4340" s="41"/>
      <c r="BS4340" s="41"/>
      <c r="BT4340" s="41"/>
      <c r="BU4340" s="41"/>
      <c r="BV4340" s="41"/>
      <c r="BW4340" s="41"/>
      <c r="BX4340" s="41"/>
      <c r="BY4340" s="26"/>
      <c r="BZ4340" s="26"/>
      <c r="CA4340" s="26"/>
      <c r="CB4340" s="26"/>
      <c r="CC4340" s="26"/>
      <c r="CD4340" s="26"/>
      <c r="CE4340" s="26"/>
      <c r="CF4340" s="26"/>
      <c r="CG4340" s="26"/>
      <c r="CH4340" s="26"/>
      <c r="CI4340" s="26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</row>
    <row r="4341" spans="1:99" x14ac:dyDescent="0.15">
      <c r="A4341" s="1"/>
      <c r="B4341" s="1"/>
      <c r="AM4341" s="1"/>
      <c r="AW4341" s="1"/>
      <c r="AX4341" s="1"/>
      <c r="AY4341" s="24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20"/>
      <c r="BQ4341" s="41"/>
      <c r="BR4341" s="41"/>
      <c r="BS4341" s="41"/>
      <c r="BT4341" s="41"/>
      <c r="BU4341" s="41"/>
      <c r="BV4341" s="41"/>
      <c r="BW4341" s="41"/>
      <c r="BX4341" s="41"/>
      <c r="BY4341" s="26"/>
      <c r="BZ4341" s="26"/>
      <c r="CA4341" s="26"/>
      <c r="CB4341" s="26"/>
      <c r="CC4341" s="26"/>
      <c r="CD4341" s="26"/>
      <c r="CE4341" s="26"/>
      <c r="CF4341" s="26"/>
      <c r="CG4341" s="26"/>
      <c r="CH4341" s="26"/>
      <c r="CI4341" s="26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</row>
    <row r="4342" spans="1:99" x14ac:dyDescent="0.15">
      <c r="A4342" s="1"/>
      <c r="B4342" s="1"/>
      <c r="AM4342" s="1"/>
      <c r="AW4342" s="1"/>
      <c r="AX4342" s="1"/>
      <c r="AY4342" s="24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20"/>
      <c r="BQ4342" s="41"/>
      <c r="BR4342" s="41"/>
      <c r="BS4342" s="41"/>
      <c r="BT4342" s="41"/>
      <c r="BU4342" s="41"/>
      <c r="BV4342" s="41"/>
      <c r="BW4342" s="41"/>
      <c r="BX4342" s="41"/>
      <c r="BY4342" s="26"/>
      <c r="BZ4342" s="26"/>
      <c r="CA4342" s="26"/>
      <c r="CB4342" s="26"/>
      <c r="CC4342" s="26"/>
      <c r="CD4342" s="26"/>
      <c r="CE4342" s="26"/>
      <c r="CF4342" s="26"/>
      <c r="CG4342" s="26"/>
      <c r="CH4342" s="26"/>
      <c r="CI4342" s="26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</row>
    <row r="4343" spans="1:99" x14ac:dyDescent="0.15">
      <c r="A4343" s="1"/>
      <c r="B4343" s="1"/>
      <c r="AM4343" s="1"/>
      <c r="AW4343" s="1"/>
      <c r="AX4343" s="1"/>
      <c r="AY4343" s="24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20"/>
      <c r="BQ4343" s="41"/>
      <c r="BR4343" s="41"/>
      <c r="BS4343" s="41"/>
      <c r="BT4343" s="41"/>
      <c r="BU4343" s="41"/>
      <c r="BV4343" s="41"/>
      <c r="BW4343" s="41"/>
      <c r="BX4343" s="41"/>
      <c r="BY4343" s="26"/>
      <c r="BZ4343" s="26"/>
      <c r="CA4343" s="26"/>
      <c r="CB4343" s="26"/>
      <c r="CC4343" s="26"/>
      <c r="CD4343" s="26"/>
      <c r="CE4343" s="26"/>
      <c r="CF4343" s="26"/>
      <c r="CG4343" s="26"/>
      <c r="CH4343" s="26"/>
      <c r="CI4343" s="26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</row>
    <row r="4344" spans="1:99" x14ac:dyDescent="0.15">
      <c r="A4344" s="1"/>
      <c r="B4344" s="1"/>
      <c r="AM4344" s="1"/>
      <c r="AW4344" s="1"/>
      <c r="AX4344" s="1"/>
      <c r="AY4344" s="24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20"/>
      <c r="BQ4344" s="41"/>
      <c r="BR4344" s="41"/>
      <c r="BS4344" s="41"/>
      <c r="BT4344" s="41"/>
      <c r="BU4344" s="41"/>
      <c r="BV4344" s="41"/>
      <c r="BW4344" s="41"/>
      <c r="BX4344" s="41"/>
      <c r="BY4344" s="26"/>
      <c r="BZ4344" s="26"/>
      <c r="CA4344" s="26"/>
      <c r="CB4344" s="26"/>
      <c r="CC4344" s="26"/>
      <c r="CD4344" s="26"/>
      <c r="CE4344" s="26"/>
      <c r="CF4344" s="26"/>
      <c r="CG4344" s="26"/>
      <c r="CH4344" s="26"/>
      <c r="CI4344" s="26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</row>
    <row r="4345" spans="1:99" x14ac:dyDescent="0.15">
      <c r="A4345" s="1"/>
      <c r="B4345" s="1"/>
      <c r="AM4345" s="1"/>
      <c r="AW4345" s="1"/>
      <c r="AX4345" s="1"/>
      <c r="AY4345" s="24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20"/>
      <c r="BQ4345" s="41"/>
      <c r="BR4345" s="41"/>
      <c r="BS4345" s="41"/>
      <c r="BT4345" s="41"/>
      <c r="BU4345" s="41"/>
      <c r="BV4345" s="41"/>
      <c r="BW4345" s="41"/>
      <c r="BX4345" s="41"/>
      <c r="BY4345" s="26"/>
      <c r="BZ4345" s="26"/>
      <c r="CA4345" s="26"/>
      <c r="CB4345" s="26"/>
      <c r="CC4345" s="26"/>
      <c r="CD4345" s="26"/>
      <c r="CE4345" s="26"/>
      <c r="CF4345" s="26"/>
      <c r="CG4345" s="26"/>
      <c r="CH4345" s="26"/>
      <c r="CI4345" s="26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</row>
    <row r="4346" spans="1:99" x14ac:dyDescent="0.15">
      <c r="A4346" s="1"/>
      <c r="B4346" s="1"/>
      <c r="AM4346" s="1"/>
      <c r="AW4346" s="1"/>
      <c r="AX4346" s="1"/>
      <c r="AY4346" s="24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20"/>
      <c r="BQ4346" s="41"/>
      <c r="BR4346" s="41"/>
      <c r="BS4346" s="41"/>
      <c r="BT4346" s="41"/>
      <c r="BU4346" s="41"/>
      <c r="BV4346" s="41"/>
      <c r="BW4346" s="41"/>
      <c r="BX4346" s="41"/>
      <c r="BY4346" s="26"/>
      <c r="BZ4346" s="26"/>
      <c r="CA4346" s="26"/>
      <c r="CB4346" s="26"/>
      <c r="CC4346" s="26"/>
      <c r="CD4346" s="26"/>
      <c r="CE4346" s="26"/>
      <c r="CF4346" s="26"/>
      <c r="CG4346" s="26"/>
      <c r="CH4346" s="26"/>
      <c r="CI4346" s="26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</row>
    <row r="4347" spans="1:99" x14ac:dyDescent="0.15">
      <c r="A4347" s="1"/>
      <c r="B4347" s="1"/>
      <c r="AM4347" s="1"/>
      <c r="AW4347" s="1"/>
      <c r="AX4347" s="1"/>
      <c r="AY4347" s="24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20"/>
      <c r="BQ4347" s="41"/>
      <c r="BR4347" s="41"/>
      <c r="BS4347" s="41"/>
      <c r="BT4347" s="41"/>
      <c r="BU4347" s="41"/>
      <c r="BV4347" s="41"/>
      <c r="BW4347" s="41"/>
      <c r="BX4347" s="41"/>
      <c r="BY4347" s="26"/>
      <c r="BZ4347" s="26"/>
      <c r="CA4347" s="26"/>
      <c r="CB4347" s="26"/>
      <c r="CC4347" s="26"/>
      <c r="CD4347" s="26"/>
      <c r="CE4347" s="26"/>
      <c r="CF4347" s="26"/>
      <c r="CG4347" s="26"/>
      <c r="CH4347" s="26"/>
      <c r="CI4347" s="26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</row>
    <row r="4348" spans="1:99" x14ac:dyDescent="0.15">
      <c r="A4348" s="1"/>
      <c r="B4348" s="1"/>
      <c r="AM4348" s="1"/>
      <c r="AW4348" s="1"/>
      <c r="AX4348" s="1"/>
      <c r="AY4348" s="24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20"/>
      <c r="BQ4348" s="41"/>
      <c r="BR4348" s="41"/>
      <c r="BS4348" s="41"/>
      <c r="BT4348" s="41"/>
      <c r="BU4348" s="41"/>
      <c r="BV4348" s="41"/>
      <c r="BW4348" s="41"/>
      <c r="BX4348" s="41"/>
      <c r="BY4348" s="26"/>
      <c r="BZ4348" s="26"/>
      <c r="CA4348" s="26"/>
      <c r="CB4348" s="26"/>
      <c r="CC4348" s="26"/>
      <c r="CD4348" s="26"/>
      <c r="CE4348" s="26"/>
      <c r="CF4348" s="26"/>
      <c r="CG4348" s="26"/>
      <c r="CH4348" s="26"/>
      <c r="CI4348" s="26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</row>
    <row r="4349" spans="1:99" x14ac:dyDescent="0.15">
      <c r="A4349" s="1"/>
      <c r="B4349" s="1"/>
      <c r="AM4349" s="1"/>
      <c r="AW4349" s="1"/>
      <c r="AX4349" s="1"/>
      <c r="AY4349" s="24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20"/>
      <c r="BQ4349" s="41"/>
      <c r="BR4349" s="41"/>
      <c r="BS4349" s="41"/>
      <c r="BT4349" s="41"/>
      <c r="BU4349" s="41"/>
      <c r="BV4349" s="41"/>
      <c r="BW4349" s="41"/>
      <c r="BX4349" s="41"/>
      <c r="BY4349" s="26"/>
      <c r="BZ4349" s="26"/>
      <c r="CA4349" s="26"/>
      <c r="CB4349" s="26"/>
      <c r="CC4349" s="26"/>
      <c r="CD4349" s="26"/>
      <c r="CE4349" s="26"/>
      <c r="CF4349" s="26"/>
      <c r="CG4349" s="26"/>
      <c r="CH4349" s="26"/>
      <c r="CI4349" s="26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</row>
    <row r="4350" spans="1:99" x14ac:dyDescent="0.15">
      <c r="A4350" s="1"/>
      <c r="B4350" s="1"/>
      <c r="AM4350" s="1"/>
      <c r="AW4350" s="1"/>
      <c r="AX4350" s="1"/>
      <c r="AY4350" s="24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20"/>
      <c r="BQ4350" s="41"/>
      <c r="BR4350" s="41"/>
      <c r="BS4350" s="41"/>
      <c r="BT4350" s="41"/>
      <c r="BU4350" s="41"/>
      <c r="BV4350" s="41"/>
      <c r="BW4350" s="41"/>
      <c r="BX4350" s="41"/>
      <c r="BY4350" s="26"/>
      <c r="BZ4350" s="26"/>
      <c r="CA4350" s="26"/>
      <c r="CB4350" s="26"/>
      <c r="CC4350" s="26"/>
      <c r="CD4350" s="26"/>
      <c r="CE4350" s="26"/>
      <c r="CF4350" s="26"/>
      <c r="CG4350" s="26"/>
      <c r="CH4350" s="26"/>
      <c r="CI4350" s="26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</row>
    <row r="4351" spans="1:99" x14ac:dyDescent="0.15">
      <c r="A4351" s="1"/>
      <c r="B4351" s="1"/>
      <c r="AM4351" s="1"/>
      <c r="AW4351" s="1"/>
      <c r="AX4351" s="1"/>
      <c r="AY4351" s="24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20"/>
      <c r="BQ4351" s="41"/>
      <c r="BR4351" s="41"/>
      <c r="BS4351" s="41"/>
      <c r="BT4351" s="41"/>
      <c r="BU4351" s="41"/>
      <c r="BV4351" s="41"/>
      <c r="BW4351" s="41"/>
      <c r="BX4351" s="41"/>
      <c r="BY4351" s="26"/>
      <c r="BZ4351" s="26"/>
      <c r="CA4351" s="26"/>
      <c r="CB4351" s="26"/>
      <c r="CC4351" s="26"/>
      <c r="CD4351" s="26"/>
      <c r="CE4351" s="26"/>
      <c r="CF4351" s="26"/>
      <c r="CG4351" s="26"/>
      <c r="CH4351" s="26"/>
      <c r="CI4351" s="26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</row>
    <row r="4352" spans="1:99" x14ac:dyDescent="0.15">
      <c r="A4352" s="1"/>
      <c r="B4352" s="1"/>
      <c r="AM4352" s="1"/>
      <c r="AW4352" s="1"/>
      <c r="AX4352" s="1"/>
      <c r="AY4352" s="24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20"/>
      <c r="BQ4352" s="41"/>
      <c r="BR4352" s="41"/>
      <c r="BS4352" s="41"/>
      <c r="BT4352" s="41"/>
      <c r="BU4352" s="41"/>
      <c r="BV4352" s="41"/>
      <c r="BW4352" s="41"/>
      <c r="BX4352" s="41"/>
      <c r="BY4352" s="26"/>
      <c r="BZ4352" s="26"/>
      <c r="CA4352" s="26"/>
      <c r="CB4352" s="26"/>
      <c r="CC4352" s="26"/>
      <c r="CD4352" s="26"/>
      <c r="CE4352" s="26"/>
      <c r="CF4352" s="26"/>
      <c r="CG4352" s="26"/>
      <c r="CH4352" s="26"/>
      <c r="CI4352" s="26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</row>
    <row r="4353" spans="1:99" x14ac:dyDescent="0.15">
      <c r="A4353" s="1"/>
      <c r="B4353" s="1"/>
      <c r="AM4353" s="1"/>
      <c r="AW4353" s="1"/>
      <c r="AX4353" s="1"/>
      <c r="AY4353" s="24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20"/>
      <c r="BQ4353" s="41"/>
      <c r="BR4353" s="41"/>
      <c r="BS4353" s="41"/>
      <c r="BT4353" s="41"/>
      <c r="BU4353" s="41"/>
      <c r="BV4353" s="41"/>
      <c r="BW4353" s="41"/>
      <c r="BX4353" s="41"/>
      <c r="BY4353" s="26"/>
      <c r="BZ4353" s="26"/>
      <c r="CA4353" s="26"/>
      <c r="CB4353" s="26"/>
      <c r="CC4353" s="26"/>
      <c r="CD4353" s="26"/>
      <c r="CE4353" s="26"/>
      <c r="CF4353" s="26"/>
      <c r="CG4353" s="26"/>
      <c r="CH4353" s="26"/>
      <c r="CI4353" s="26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</row>
    <row r="4354" spans="1:99" x14ac:dyDescent="0.15">
      <c r="A4354" s="1"/>
      <c r="B4354" s="1"/>
      <c r="AM4354" s="1"/>
      <c r="AW4354" s="1"/>
      <c r="AX4354" s="1"/>
      <c r="AY4354" s="24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20"/>
      <c r="BQ4354" s="41"/>
      <c r="BR4354" s="41"/>
      <c r="BS4354" s="41"/>
      <c r="BT4354" s="41"/>
      <c r="BU4354" s="41"/>
      <c r="BV4354" s="41"/>
      <c r="BW4354" s="41"/>
      <c r="BX4354" s="41"/>
      <c r="BY4354" s="26"/>
      <c r="BZ4354" s="26"/>
      <c r="CA4354" s="26"/>
      <c r="CB4354" s="26"/>
      <c r="CC4354" s="26"/>
      <c r="CD4354" s="26"/>
      <c r="CE4354" s="26"/>
      <c r="CF4354" s="26"/>
      <c r="CG4354" s="26"/>
      <c r="CH4354" s="26"/>
      <c r="CI4354" s="26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</row>
    <row r="4355" spans="1:99" x14ac:dyDescent="0.15">
      <c r="A4355" s="1"/>
      <c r="B4355" s="1"/>
      <c r="AM4355" s="1"/>
      <c r="AW4355" s="1"/>
      <c r="AX4355" s="1"/>
      <c r="AY4355" s="24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20"/>
      <c r="BQ4355" s="41"/>
      <c r="BR4355" s="41"/>
      <c r="BS4355" s="41"/>
      <c r="BT4355" s="41"/>
      <c r="BU4355" s="41"/>
      <c r="BV4355" s="41"/>
      <c r="BW4355" s="41"/>
      <c r="BX4355" s="41"/>
      <c r="BY4355" s="26"/>
      <c r="BZ4355" s="26"/>
      <c r="CA4355" s="26"/>
      <c r="CB4355" s="26"/>
      <c r="CC4355" s="26"/>
      <c r="CD4355" s="26"/>
      <c r="CE4355" s="26"/>
      <c r="CF4355" s="26"/>
      <c r="CG4355" s="26"/>
      <c r="CH4355" s="26"/>
      <c r="CI4355" s="26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</row>
    <row r="4356" spans="1:99" x14ac:dyDescent="0.15">
      <c r="A4356" s="1"/>
      <c r="B4356" s="1"/>
      <c r="AM4356" s="1"/>
      <c r="AW4356" s="1"/>
      <c r="AX4356" s="1"/>
      <c r="AY4356" s="24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20"/>
      <c r="BQ4356" s="41"/>
      <c r="BR4356" s="41"/>
      <c r="BS4356" s="41"/>
      <c r="BT4356" s="41"/>
      <c r="BU4356" s="41"/>
      <c r="BV4356" s="41"/>
      <c r="BW4356" s="41"/>
      <c r="BX4356" s="41"/>
      <c r="BY4356" s="26"/>
      <c r="BZ4356" s="26"/>
      <c r="CA4356" s="26"/>
      <c r="CB4356" s="26"/>
      <c r="CC4356" s="26"/>
      <c r="CD4356" s="26"/>
      <c r="CE4356" s="26"/>
      <c r="CF4356" s="26"/>
      <c r="CG4356" s="26"/>
      <c r="CH4356" s="26"/>
      <c r="CI4356" s="26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</row>
    <row r="4357" spans="1:99" x14ac:dyDescent="0.15">
      <c r="A4357" s="1"/>
      <c r="B4357" s="1"/>
      <c r="AM4357" s="1"/>
      <c r="AW4357" s="1"/>
      <c r="AX4357" s="1"/>
      <c r="AY4357" s="24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20"/>
      <c r="BQ4357" s="41"/>
      <c r="BR4357" s="41"/>
      <c r="BS4357" s="41"/>
      <c r="BT4357" s="41"/>
      <c r="BU4357" s="41"/>
      <c r="BV4357" s="41"/>
      <c r="BW4357" s="41"/>
      <c r="BX4357" s="41"/>
      <c r="BY4357" s="26"/>
      <c r="BZ4357" s="26"/>
      <c r="CA4357" s="26"/>
      <c r="CB4357" s="26"/>
      <c r="CC4357" s="26"/>
      <c r="CD4357" s="26"/>
      <c r="CE4357" s="26"/>
      <c r="CF4357" s="26"/>
      <c r="CG4357" s="26"/>
      <c r="CH4357" s="26"/>
      <c r="CI4357" s="26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</row>
    <row r="4358" spans="1:99" x14ac:dyDescent="0.15">
      <c r="A4358" s="1"/>
      <c r="B4358" s="1"/>
      <c r="AM4358" s="1"/>
      <c r="AW4358" s="1"/>
      <c r="AX4358" s="1"/>
      <c r="AY4358" s="24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20"/>
      <c r="BQ4358" s="41"/>
      <c r="BR4358" s="41"/>
      <c r="BS4358" s="41"/>
      <c r="BT4358" s="41"/>
      <c r="BU4358" s="41"/>
      <c r="BV4358" s="41"/>
      <c r="BW4358" s="41"/>
      <c r="BX4358" s="41"/>
      <c r="BY4358" s="26"/>
      <c r="BZ4358" s="26"/>
      <c r="CA4358" s="26"/>
      <c r="CB4358" s="26"/>
      <c r="CC4358" s="26"/>
      <c r="CD4358" s="26"/>
      <c r="CE4358" s="26"/>
      <c r="CF4358" s="26"/>
      <c r="CG4358" s="26"/>
      <c r="CH4358" s="26"/>
      <c r="CI4358" s="26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</row>
    <row r="4359" spans="1:99" x14ac:dyDescent="0.15">
      <c r="A4359" s="1"/>
      <c r="B4359" s="1"/>
      <c r="AM4359" s="1"/>
      <c r="AW4359" s="1"/>
      <c r="AX4359" s="1"/>
      <c r="AY4359" s="24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20"/>
      <c r="BQ4359" s="41"/>
      <c r="BR4359" s="41"/>
      <c r="BS4359" s="41"/>
      <c r="BT4359" s="41"/>
      <c r="BU4359" s="41"/>
      <c r="BV4359" s="41"/>
      <c r="BW4359" s="41"/>
      <c r="BX4359" s="41"/>
      <c r="BY4359" s="26"/>
      <c r="BZ4359" s="26"/>
      <c r="CA4359" s="26"/>
      <c r="CB4359" s="26"/>
      <c r="CC4359" s="26"/>
      <c r="CD4359" s="26"/>
      <c r="CE4359" s="26"/>
      <c r="CF4359" s="26"/>
      <c r="CG4359" s="26"/>
      <c r="CH4359" s="26"/>
      <c r="CI4359" s="26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</row>
    <row r="4360" spans="1:99" x14ac:dyDescent="0.15">
      <c r="A4360" s="1"/>
      <c r="B4360" s="1"/>
      <c r="AM4360" s="1"/>
      <c r="AW4360" s="1"/>
      <c r="AX4360" s="1"/>
      <c r="AY4360" s="24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20"/>
      <c r="BQ4360" s="41"/>
      <c r="BR4360" s="41"/>
      <c r="BS4360" s="41"/>
      <c r="BT4360" s="41"/>
      <c r="BU4360" s="41"/>
      <c r="BV4360" s="41"/>
      <c r="BW4360" s="41"/>
      <c r="BX4360" s="41"/>
      <c r="BY4360" s="26"/>
      <c r="BZ4360" s="26"/>
      <c r="CA4360" s="26"/>
      <c r="CB4360" s="26"/>
      <c r="CC4360" s="26"/>
      <c r="CD4360" s="26"/>
      <c r="CE4360" s="26"/>
      <c r="CF4360" s="26"/>
      <c r="CG4360" s="26"/>
      <c r="CH4360" s="26"/>
      <c r="CI4360" s="26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</row>
    <row r="4361" spans="1:99" x14ac:dyDescent="0.15">
      <c r="A4361" s="1"/>
      <c r="B4361" s="1"/>
      <c r="AM4361" s="1"/>
      <c r="AW4361" s="1"/>
      <c r="AX4361" s="1"/>
      <c r="AY4361" s="24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20"/>
      <c r="BQ4361" s="41"/>
      <c r="BR4361" s="41"/>
      <c r="BS4361" s="41"/>
      <c r="BT4361" s="41"/>
      <c r="BU4361" s="41"/>
      <c r="BV4361" s="41"/>
      <c r="BW4361" s="41"/>
      <c r="BX4361" s="41"/>
      <c r="BY4361" s="26"/>
      <c r="BZ4361" s="26"/>
      <c r="CA4361" s="26"/>
      <c r="CB4361" s="26"/>
      <c r="CC4361" s="26"/>
      <c r="CD4361" s="26"/>
      <c r="CE4361" s="26"/>
      <c r="CF4361" s="26"/>
      <c r="CG4361" s="26"/>
      <c r="CH4361" s="26"/>
      <c r="CI4361" s="26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</row>
    <row r="4362" spans="1:99" x14ac:dyDescent="0.15">
      <c r="A4362" s="1"/>
      <c r="B4362" s="1"/>
      <c r="AM4362" s="1"/>
      <c r="AW4362" s="1"/>
      <c r="AX4362" s="1"/>
      <c r="AY4362" s="24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20"/>
      <c r="BQ4362" s="41"/>
      <c r="BR4362" s="41"/>
      <c r="BS4362" s="41"/>
      <c r="BT4362" s="41"/>
      <c r="BU4362" s="41"/>
      <c r="BV4362" s="41"/>
      <c r="BW4362" s="41"/>
      <c r="BX4362" s="41"/>
      <c r="BY4362" s="26"/>
      <c r="BZ4362" s="26"/>
      <c r="CA4362" s="26"/>
      <c r="CB4362" s="26"/>
      <c r="CC4362" s="26"/>
      <c r="CD4362" s="26"/>
      <c r="CE4362" s="26"/>
      <c r="CF4362" s="26"/>
      <c r="CG4362" s="26"/>
      <c r="CH4362" s="26"/>
      <c r="CI4362" s="26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</row>
    <row r="4363" spans="1:99" x14ac:dyDescent="0.15">
      <c r="A4363" s="1"/>
      <c r="B4363" s="1"/>
      <c r="AM4363" s="1"/>
      <c r="AW4363" s="1"/>
      <c r="AX4363" s="1"/>
      <c r="AY4363" s="24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20"/>
      <c r="BQ4363" s="41"/>
      <c r="BR4363" s="41"/>
      <c r="BS4363" s="41"/>
      <c r="BT4363" s="41"/>
      <c r="BU4363" s="41"/>
      <c r="BV4363" s="41"/>
      <c r="BW4363" s="41"/>
      <c r="BX4363" s="41"/>
      <c r="BY4363" s="26"/>
      <c r="BZ4363" s="26"/>
      <c r="CA4363" s="26"/>
      <c r="CB4363" s="26"/>
      <c r="CC4363" s="26"/>
      <c r="CD4363" s="26"/>
      <c r="CE4363" s="26"/>
      <c r="CF4363" s="26"/>
      <c r="CG4363" s="26"/>
      <c r="CH4363" s="26"/>
      <c r="CI4363" s="26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</row>
    <row r="4364" spans="1:99" x14ac:dyDescent="0.15">
      <c r="A4364" s="1"/>
      <c r="B4364" s="1"/>
      <c r="AM4364" s="1"/>
      <c r="AW4364" s="1"/>
      <c r="AX4364" s="1"/>
      <c r="AY4364" s="24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20"/>
      <c r="BQ4364" s="41"/>
      <c r="BR4364" s="41"/>
      <c r="BS4364" s="41"/>
      <c r="BT4364" s="41"/>
      <c r="BU4364" s="41"/>
      <c r="BV4364" s="41"/>
      <c r="BW4364" s="41"/>
      <c r="BX4364" s="41"/>
      <c r="BY4364" s="26"/>
      <c r="BZ4364" s="26"/>
      <c r="CA4364" s="26"/>
      <c r="CB4364" s="26"/>
      <c r="CC4364" s="26"/>
      <c r="CD4364" s="26"/>
      <c r="CE4364" s="26"/>
      <c r="CF4364" s="26"/>
      <c r="CG4364" s="26"/>
      <c r="CH4364" s="26"/>
      <c r="CI4364" s="26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</row>
    <row r="4365" spans="1:99" x14ac:dyDescent="0.15">
      <c r="A4365" s="1"/>
      <c r="B4365" s="1"/>
      <c r="AM4365" s="1"/>
      <c r="AW4365" s="1"/>
      <c r="AX4365" s="1"/>
      <c r="AY4365" s="24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20"/>
      <c r="BQ4365" s="41"/>
      <c r="BR4365" s="41"/>
      <c r="BS4365" s="41"/>
      <c r="BT4365" s="41"/>
      <c r="BU4365" s="41"/>
      <c r="BV4365" s="41"/>
      <c r="BW4365" s="41"/>
      <c r="BX4365" s="41"/>
      <c r="BY4365" s="26"/>
      <c r="BZ4365" s="26"/>
      <c r="CA4365" s="26"/>
      <c r="CB4365" s="26"/>
      <c r="CC4365" s="26"/>
      <c r="CD4365" s="26"/>
      <c r="CE4365" s="26"/>
      <c r="CF4365" s="26"/>
      <c r="CG4365" s="26"/>
      <c r="CH4365" s="26"/>
      <c r="CI4365" s="26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</row>
    <row r="4366" spans="1:99" x14ac:dyDescent="0.15">
      <c r="A4366" s="1"/>
      <c r="B4366" s="1"/>
      <c r="AM4366" s="1"/>
      <c r="AW4366" s="1"/>
      <c r="AX4366" s="1"/>
      <c r="AY4366" s="24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20"/>
      <c r="BQ4366" s="41"/>
      <c r="BR4366" s="41"/>
      <c r="BS4366" s="41"/>
      <c r="BT4366" s="41"/>
      <c r="BU4366" s="41"/>
      <c r="BV4366" s="41"/>
      <c r="BW4366" s="41"/>
      <c r="BX4366" s="41"/>
      <c r="BY4366" s="26"/>
      <c r="BZ4366" s="26"/>
      <c r="CA4366" s="26"/>
      <c r="CB4366" s="26"/>
      <c r="CC4366" s="26"/>
      <c r="CD4366" s="26"/>
      <c r="CE4366" s="26"/>
      <c r="CF4366" s="26"/>
      <c r="CG4366" s="26"/>
      <c r="CH4366" s="26"/>
      <c r="CI4366" s="26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</row>
    <row r="4367" spans="1:99" x14ac:dyDescent="0.15">
      <c r="A4367" s="1"/>
      <c r="B4367" s="1"/>
      <c r="AM4367" s="1"/>
      <c r="AW4367" s="1"/>
      <c r="AX4367" s="1"/>
      <c r="AY4367" s="24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20"/>
      <c r="BQ4367" s="41"/>
      <c r="BR4367" s="41"/>
      <c r="BS4367" s="41"/>
      <c r="BT4367" s="41"/>
      <c r="BU4367" s="41"/>
      <c r="BV4367" s="41"/>
      <c r="BW4367" s="41"/>
      <c r="BX4367" s="41"/>
      <c r="BY4367" s="26"/>
      <c r="BZ4367" s="26"/>
      <c r="CA4367" s="26"/>
      <c r="CB4367" s="26"/>
      <c r="CC4367" s="26"/>
      <c r="CD4367" s="26"/>
      <c r="CE4367" s="26"/>
      <c r="CF4367" s="26"/>
      <c r="CG4367" s="26"/>
      <c r="CH4367" s="26"/>
      <c r="CI4367" s="26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</row>
    <row r="4368" spans="1:99" x14ac:dyDescent="0.15">
      <c r="A4368" s="1"/>
      <c r="B4368" s="1"/>
      <c r="AM4368" s="1"/>
      <c r="AW4368" s="1"/>
      <c r="AX4368" s="1"/>
      <c r="AY4368" s="24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20"/>
      <c r="BQ4368" s="41"/>
      <c r="BR4368" s="41"/>
      <c r="BS4368" s="41"/>
      <c r="BT4368" s="41"/>
      <c r="BU4368" s="41"/>
      <c r="BV4368" s="41"/>
      <c r="BW4368" s="41"/>
      <c r="BX4368" s="41"/>
      <c r="BY4368" s="26"/>
      <c r="BZ4368" s="26"/>
      <c r="CA4368" s="26"/>
      <c r="CB4368" s="26"/>
      <c r="CC4368" s="26"/>
      <c r="CD4368" s="26"/>
      <c r="CE4368" s="26"/>
      <c r="CF4368" s="26"/>
      <c r="CG4368" s="26"/>
      <c r="CH4368" s="26"/>
      <c r="CI4368" s="26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</row>
    <row r="4369" spans="1:99" x14ac:dyDescent="0.15">
      <c r="A4369" s="1"/>
      <c r="B4369" s="1"/>
      <c r="AM4369" s="1"/>
      <c r="AW4369" s="1"/>
      <c r="AX4369" s="1"/>
      <c r="AY4369" s="24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20"/>
      <c r="BQ4369" s="41"/>
      <c r="BR4369" s="41"/>
      <c r="BS4369" s="41"/>
      <c r="BT4369" s="41"/>
      <c r="BU4369" s="41"/>
      <c r="BV4369" s="41"/>
      <c r="BW4369" s="41"/>
      <c r="BX4369" s="41"/>
      <c r="BY4369" s="26"/>
      <c r="BZ4369" s="26"/>
      <c r="CA4369" s="26"/>
      <c r="CB4369" s="26"/>
      <c r="CC4369" s="26"/>
      <c r="CD4369" s="26"/>
      <c r="CE4369" s="26"/>
      <c r="CF4369" s="26"/>
      <c r="CG4369" s="26"/>
      <c r="CH4369" s="26"/>
      <c r="CI4369" s="26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</row>
    <row r="4370" spans="1:99" x14ac:dyDescent="0.15">
      <c r="A4370" s="1"/>
      <c r="B4370" s="1"/>
      <c r="AM4370" s="1"/>
      <c r="AW4370" s="1"/>
      <c r="AX4370" s="1"/>
      <c r="AY4370" s="24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20"/>
      <c r="BQ4370" s="41"/>
      <c r="BR4370" s="41"/>
      <c r="BS4370" s="41"/>
      <c r="BT4370" s="41"/>
      <c r="BU4370" s="41"/>
      <c r="BV4370" s="41"/>
      <c r="BW4370" s="41"/>
      <c r="BX4370" s="41"/>
      <c r="BY4370" s="26"/>
      <c r="BZ4370" s="26"/>
      <c r="CA4370" s="26"/>
      <c r="CB4370" s="26"/>
      <c r="CC4370" s="26"/>
      <c r="CD4370" s="26"/>
      <c r="CE4370" s="26"/>
      <c r="CF4370" s="26"/>
      <c r="CG4370" s="26"/>
      <c r="CH4370" s="26"/>
      <c r="CI4370" s="26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</row>
    <row r="4371" spans="1:99" x14ac:dyDescent="0.15">
      <c r="A4371" s="1"/>
      <c r="B4371" s="1"/>
      <c r="AM4371" s="1"/>
      <c r="AW4371" s="1"/>
      <c r="AX4371" s="1"/>
      <c r="AY4371" s="24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20"/>
      <c r="BQ4371" s="41"/>
      <c r="BR4371" s="41"/>
      <c r="BS4371" s="41"/>
      <c r="BT4371" s="41"/>
      <c r="BU4371" s="41"/>
      <c r="BV4371" s="41"/>
      <c r="BW4371" s="41"/>
      <c r="BX4371" s="41"/>
      <c r="BY4371" s="26"/>
      <c r="BZ4371" s="26"/>
      <c r="CA4371" s="26"/>
      <c r="CB4371" s="26"/>
      <c r="CC4371" s="26"/>
      <c r="CD4371" s="26"/>
      <c r="CE4371" s="26"/>
      <c r="CF4371" s="26"/>
      <c r="CG4371" s="26"/>
      <c r="CH4371" s="26"/>
      <c r="CI4371" s="26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</row>
    <row r="4372" spans="1:99" x14ac:dyDescent="0.15">
      <c r="A4372" s="1"/>
      <c r="B4372" s="1"/>
      <c r="AM4372" s="1"/>
      <c r="AW4372" s="1"/>
      <c r="AX4372" s="1"/>
      <c r="AY4372" s="24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20"/>
      <c r="BQ4372" s="41"/>
      <c r="BR4372" s="41"/>
      <c r="BS4372" s="41"/>
      <c r="BT4372" s="41"/>
      <c r="BU4372" s="41"/>
      <c r="BV4372" s="41"/>
      <c r="BW4372" s="41"/>
      <c r="BX4372" s="41"/>
      <c r="BY4372" s="26"/>
      <c r="BZ4372" s="26"/>
      <c r="CA4372" s="26"/>
      <c r="CB4372" s="26"/>
      <c r="CC4372" s="26"/>
      <c r="CD4372" s="26"/>
      <c r="CE4372" s="26"/>
      <c r="CF4372" s="26"/>
      <c r="CG4372" s="26"/>
      <c r="CH4372" s="26"/>
      <c r="CI4372" s="26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</row>
    <row r="4373" spans="1:99" x14ac:dyDescent="0.15">
      <c r="A4373" s="1"/>
      <c r="B4373" s="1"/>
      <c r="AM4373" s="1"/>
      <c r="AW4373" s="1"/>
      <c r="AX4373" s="1"/>
      <c r="AY4373" s="24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20"/>
      <c r="BQ4373" s="41"/>
      <c r="BR4373" s="41"/>
      <c r="BS4373" s="41"/>
      <c r="BT4373" s="41"/>
      <c r="BU4373" s="41"/>
      <c r="BV4373" s="41"/>
      <c r="BW4373" s="41"/>
      <c r="BX4373" s="41"/>
      <c r="BY4373" s="26"/>
      <c r="BZ4373" s="26"/>
      <c r="CA4373" s="26"/>
      <c r="CB4373" s="26"/>
      <c r="CC4373" s="26"/>
      <c r="CD4373" s="26"/>
      <c r="CE4373" s="26"/>
      <c r="CF4373" s="26"/>
      <c r="CG4373" s="26"/>
      <c r="CH4373" s="26"/>
      <c r="CI4373" s="26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</row>
    <row r="4374" spans="1:99" x14ac:dyDescent="0.15">
      <c r="A4374" s="1"/>
      <c r="B4374" s="1"/>
      <c r="AM4374" s="1"/>
      <c r="AW4374" s="1"/>
      <c r="AX4374" s="1"/>
      <c r="AY4374" s="24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20"/>
      <c r="BQ4374" s="41"/>
      <c r="BR4374" s="41"/>
      <c r="BS4374" s="41"/>
      <c r="BT4374" s="41"/>
      <c r="BU4374" s="41"/>
      <c r="BV4374" s="41"/>
      <c r="BW4374" s="41"/>
      <c r="BX4374" s="41"/>
      <c r="BY4374" s="26"/>
      <c r="BZ4374" s="26"/>
      <c r="CA4374" s="26"/>
      <c r="CB4374" s="26"/>
      <c r="CC4374" s="26"/>
      <c r="CD4374" s="26"/>
      <c r="CE4374" s="26"/>
      <c r="CF4374" s="26"/>
      <c r="CG4374" s="26"/>
      <c r="CH4374" s="26"/>
      <c r="CI4374" s="26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</row>
    <row r="4375" spans="1:99" x14ac:dyDescent="0.15">
      <c r="A4375" s="1"/>
      <c r="B4375" s="1"/>
      <c r="AM4375" s="1"/>
      <c r="AW4375" s="1"/>
      <c r="AX4375" s="1"/>
      <c r="AY4375" s="24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20"/>
      <c r="BQ4375" s="41"/>
      <c r="BR4375" s="41"/>
      <c r="BS4375" s="41"/>
      <c r="BT4375" s="41"/>
      <c r="BU4375" s="41"/>
      <c r="BV4375" s="41"/>
      <c r="BW4375" s="41"/>
      <c r="BX4375" s="41"/>
      <c r="BY4375" s="26"/>
      <c r="BZ4375" s="26"/>
      <c r="CA4375" s="26"/>
      <c r="CB4375" s="26"/>
      <c r="CC4375" s="26"/>
      <c r="CD4375" s="26"/>
      <c r="CE4375" s="26"/>
      <c r="CF4375" s="26"/>
      <c r="CG4375" s="26"/>
      <c r="CH4375" s="26"/>
      <c r="CI4375" s="26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</row>
    <row r="4376" spans="1:99" x14ac:dyDescent="0.15">
      <c r="A4376" s="1"/>
      <c r="B4376" s="1"/>
      <c r="AM4376" s="1"/>
      <c r="AW4376" s="1"/>
      <c r="AX4376" s="1"/>
      <c r="AY4376" s="24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20"/>
      <c r="BQ4376" s="41"/>
      <c r="BR4376" s="41"/>
      <c r="BS4376" s="41"/>
      <c r="BT4376" s="41"/>
      <c r="BU4376" s="41"/>
      <c r="BV4376" s="41"/>
      <c r="BW4376" s="41"/>
      <c r="BX4376" s="41"/>
      <c r="BY4376" s="26"/>
      <c r="BZ4376" s="26"/>
      <c r="CA4376" s="26"/>
      <c r="CB4376" s="26"/>
      <c r="CC4376" s="26"/>
      <c r="CD4376" s="26"/>
      <c r="CE4376" s="26"/>
      <c r="CF4376" s="26"/>
      <c r="CG4376" s="26"/>
      <c r="CH4376" s="26"/>
      <c r="CI4376" s="26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</row>
    <row r="4377" spans="1:99" x14ac:dyDescent="0.15">
      <c r="A4377" s="1"/>
      <c r="B4377" s="1"/>
      <c r="AM4377" s="1"/>
      <c r="AW4377" s="1"/>
      <c r="AX4377" s="1"/>
      <c r="AY4377" s="24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20"/>
      <c r="BQ4377" s="41"/>
      <c r="BR4377" s="41"/>
      <c r="BS4377" s="41"/>
      <c r="BT4377" s="41"/>
      <c r="BU4377" s="41"/>
      <c r="BV4377" s="41"/>
      <c r="BW4377" s="41"/>
      <c r="BX4377" s="41"/>
      <c r="BY4377" s="26"/>
      <c r="BZ4377" s="26"/>
      <c r="CA4377" s="26"/>
      <c r="CB4377" s="26"/>
      <c r="CC4377" s="26"/>
      <c r="CD4377" s="26"/>
      <c r="CE4377" s="26"/>
      <c r="CF4377" s="26"/>
      <c r="CG4377" s="26"/>
      <c r="CH4377" s="26"/>
      <c r="CI4377" s="26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</row>
    <row r="4378" spans="1:99" x14ac:dyDescent="0.15">
      <c r="A4378" s="1"/>
      <c r="B4378" s="1"/>
      <c r="AM4378" s="1"/>
      <c r="AW4378" s="1"/>
      <c r="AX4378" s="1"/>
      <c r="AY4378" s="24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20"/>
      <c r="BQ4378" s="41"/>
      <c r="BR4378" s="41"/>
      <c r="BS4378" s="41"/>
      <c r="BT4378" s="41"/>
      <c r="BU4378" s="41"/>
      <c r="BV4378" s="41"/>
      <c r="BW4378" s="41"/>
      <c r="BX4378" s="41"/>
      <c r="BY4378" s="26"/>
      <c r="BZ4378" s="26"/>
      <c r="CA4378" s="26"/>
      <c r="CB4378" s="26"/>
      <c r="CC4378" s="26"/>
      <c r="CD4378" s="26"/>
      <c r="CE4378" s="26"/>
      <c r="CF4378" s="26"/>
      <c r="CG4378" s="26"/>
      <c r="CH4378" s="26"/>
      <c r="CI4378" s="26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</row>
    <row r="4379" spans="1:99" x14ac:dyDescent="0.15">
      <c r="A4379" s="1"/>
      <c r="B4379" s="1"/>
      <c r="AM4379" s="1"/>
      <c r="AW4379" s="1"/>
      <c r="AX4379" s="1"/>
      <c r="AY4379" s="24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20"/>
      <c r="BQ4379" s="41"/>
      <c r="BR4379" s="41"/>
      <c r="BS4379" s="41"/>
      <c r="BT4379" s="41"/>
      <c r="BU4379" s="41"/>
      <c r="BV4379" s="41"/>
      <c r="BW4379" s="41"/>
      <c r="BX4379" s="41"/>
      <c r="BY4379" s="26"/>
      <c r="BZ4379" s="26"/>
      <c r="CA4379" s="26"/>
      <c r="CB4379" s="26"/>
      <c r="CC4379" s="26"/>
      <c r="CD4379" s="26"/>
      <c r="CE4379" s="26"/>
      <c r="CF4379" s="26"/>
      <c r="CG4379" s="26"/>
      <c r="CH4379" s="26"/>
      <c r="CI4379" s="26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</row>
    <row r="4380" spans="1:99" x14ac:dyDescent="0.15">
      <c r="A4380" s="1"/>
      <c r="B4380" s="1"/>
      <c r="AM4380" s="1"/>
      <c r="AW4380" s="1"/>
      <c r="AX4380" s="1"/>
      <c r="AY4380" s="24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20"/>
      <c r="BQ4380" s="41"/>
      <c r="BR4380" s="41"/>
      <c r="BS4380" s="41"/>
      <c r="BT4380" s="41"/>
      <c r="BU4380" s="41"/>
      <c r="BV4380" s="41"/>
      <c r="BW4380" s="41"/>
      <c r="BX4380" s="41"/>
      <c r="BY4380" s="26"/>
      <c r="BZ4380" s="26"/>
      <c r="CA4380" s="26"/>
      <c r="CB4380" s="26"/>
      <c r="CC4380" s="26"/>
      <c r="CD4380" s="26"/>
      <c r="CE4380" s="26"/>
      <c r="CF4380" s="26"/>
      <c r="CG4380" s="26"/>
      <c r="CH4380" s="26"/>
      <c r="CI4380" s="26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</row>
    <row r="4381" spans="1:99" x14ac:dyDescent="0.15">
      <c r="A4381" s="1"/>
      <c r="B4381" s="1"/>
      <c r="AM4381" s="1"/>
      <c r="AW4381" s="1"/>
      <c r="AX4381" s="1"/>
      <c r="AY4381" s="24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20"/>
      <c r="BQ4381" s="41"/>
      <c r="BR4381" s="41"/>
      <c r="BS4381" s="41"/>
      <c r="BT4381" s="41"/>
      <c r="BU4381" s="41"/>
      <c r="BV4381" s="41"/>
      <c r="BW4381" s="41"/>
      <c r="BX4381" s="41"/>
      <c r="BY4381" s="26"/>
      <c r="BZ4381" s="26"/>
      <c r="CA4381" s="26"/>
      <c r="CB4381" s="26"/>
      <c r="CC4381" s="26"/>
      <c r="CD4381" s="26"/>
      <c r="CE4381" s="26"/>
      <c r="CF4381" s="26"/>
      <c r="CG4381" s="26"/>
      <c r="CH4381" s="26"/>
      <c r="CI4381" s="26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</row>
    <row r="4382" spans="1:99" x14ac:dyDescent="0.15">
      <c r="A4382" s="1"/>
      <c r="B4382" s="1"/>
      <c r="AM4382" s="1"/>
      <c r="AW4382" s="1"/>
      <c r="AX4382" s="1"/>
      <c r="AY4382" s="24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20"/>
      <c r="BQ4382" s="41"/>
      <c r="BR4382" s="41"/>
      <c r="BS4382" s="41"/>
      <c r="BT4382" s="41"/>
      <c r="BU4382" s="41"/>
      <c r="BV4382" s="41"/>
      <c r="BW4382" s="41"/>
      <c r="BX4382" s="41"/>
      <c r="BY4382" s="26"/>
      <c r="BZ4382" s="26"/>
      <c r="CA4382" s="26"/>
      <c r="CB4382" s="26"/>
      <c r="CC4382" s="26"/>
      <c r="CD4382" s="26"/>
      <c r="CE4382" s="26"/>
      <c r="CF4382" s="26"/>
      <c r="CG4382" s="26"/>
      <c r="CH4382" s="26"/>
      <c r="CI4382" s="26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</row>
    <row r="4383" spans="1:99" x14ac:dyDescent="0.15">
      <c r="A4383" s="1"/>
      <c r="B4383" s="1"/>
      <c r="AM4383" s="1"/>
      <c r="AW4383" s="1"/>
      <c r="AX4383" s="1"/>
      <c r="AY4383" s="24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20"/>
      <c r="BQ4383" s="41"/>
      <c r="BR4383" s="41"/>
      <c r="BS4383" s="41"/>
      <c r="BT4383" s="41"/>
      <c r="BU4383" s="41"/>
      <c r="BV4383" s="41"/>
      <c r="BW4383" s="41"/>
      <c r="BX4383" s="41"/>
      <c r="BY4383" s="26"/>
      <c r="BZ4383" s="26"/>
      <c r="CA4383" s="26"/>
      <c r="CB4383" s="26"/>
      <c r="CC4383" s="26"/>
      <c r="CD4383" s="26"/>
      <c r="CE4383" s="26"/>
      <c r="CF4383" s="26"/>
      <c r="CG4383" s="26"/>
      <c r="CH4383" s="26"/>
      <c r="CI4383" s="26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</row>
    <row r="4384" spans="1:99" x14ac:dyDescent="0.15">
      <c r="A4384" s="1"/>
      <c r="B4384" s="1"/>
      <c r="AM4384" s="1"/>
      <c r="AW4384" s="1"/>
      <c r="AX4384" s="1"/>
      <c r="AY4384" s="24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20"/>
      <c r="BQ4384" s="41"/>
      <c r="BR4384" s="41"/>
      <c r="BS4384" s="41"/>
      <c r="BT4384" s="41"/>
      <c r="BU4384" s="41"/>
      <c r="BV4384" s="41"/>
      <c r="BW4384" s="41"/>
      <c r="BX4384" s="41"/>
      <c r="BY4384" s="26"/>
      <c r="BZ4384" s="26"/>
      <c r="CA4384" s="26"/>
      <c r="CB4384" s="26"/>
      <c r="CC4384" s="26"/>
      <c r="CD4384" s="26"/>
      <c r="CE4384" s="26"/>
      <c r="CF4384" s="26"/>
      <c r="CG4384" s="26"/>
      <c r="CH4384" s="26"/>
      <c r="CI4384" s="26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</row>
    <row r="4385" spans="1:99" x14ac:dyDescent="0.15">
      <c r="A4385" s="1"/>
      <c r="B4385" s="1"/>
      <c r="AM4385" s="1"/>
      <c r="AW4385" s="1"/>
      <c r="AX4385" s="1"/>
      <c r="AY4385" s="24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20"/>
      <c r="BQ4385" s="41"/>
      <c r="BR4385" s="41"/>
      <c r="BS4385" s="41"/>
      <c r="BT4385" s="41"/>
      <c r="BU4385" s="41"/>
      <c r="BV4385" s="41"/>
      <c r="BW4385" s="41"/>
      <c r="BX4385" s="41"/>
      <c r="BY4385" s="26"/>
      <c r="BZ4385" s="26"/>
      <c r="CA4385" s="26"/>
      <c r="CB4385" s="26"/>
      <c r="CC4385" s="26"/>
      <c r="CD4385" s="26"/>
      <c r="CE4385" s="26"/>
      <c r="CF4385" s="26"/>
      <c r="CG4385" s="26"/>
      <c r="CH4385" s="26"/>
      <c r="CI4385" s="26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</row>
    <row r="4386" spans="1:99" x14ac:dyDescent="0.15">
      <c r="A4386" s="1"/>
      <c r="B4386" s="1"/>
      <c r="AM4386" s="1"/>
      <c r="AW4386" s="1"/>
      <c r="AX4386" s="1"/>
      <c r="AY4386" s="24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20"/>
      <c r="BQ4386" s="41"/>
      <c r="BR4386" s="41"/>
      <c r="BS4386" s="41"/>
      <c r="BT4386" s="41"/>
      <c r="BU4386" s="41"/>
      <c r="BV4386" s="41"/>
      <c r="BW4386" s="41"/>
      <c r="BX4386" s="41"/>
      <c r="BY4386" s="26"/>
      <c r="BZ4386" s="26"/>
      <c r="CA4386" s="26"/>
      <c r="CB4386" s="26"/>
      <c r="CC4386" s="26"/>
      <c r="CD4386" s="26"/>
      <c r="CE4386" s="26"/>
      <c r="CF4386" s="26"/>
      <c r="CG4386" s="26"/>
      <c r="CH4386" s="26"/>
      <c r="CI4386" s="26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</row>
    <row r="4387" spans="1:99" x14ac:dyDescent="0.15">
      <c r="A4387" s="1"/>
      <c r="B4387" s="1"/>
      <c r="AM4387" s="1"/>
      <c r="AW4387" s="1"/>
      <c r="AX4387" s="1"/>
      <c r="AY4387" s="24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20"/>
      <c r="BQ4387" s="41"/>
      <c r="BR4387" s="41"/>
      <c r="BS4387" s="41"/>
      <c r="BT4387" s="41"/>
      <c r="BU4387" s="41"/>
      <c r="BV4387" s="41"/>
      <c r="BW4387" s="41"/>
      <c r="BX4387" s="41"/>
      <c r="BY4387" s="26"/>
      <c r="BZ4387" s="26"/>
      <c r="CA4387" s="26"/>
      <c r="CB4387" s="26"/>
      <c r="CC4387" s="26"/>
      <c r="CD4387" s="26"/>
      <c r="CE4387" s="26"/>
      <c r="CF4387" s="26"/>
      <c r="CG4387" s="26"/>
      <c r="CH4387" s="26"/>
      <c r="CI4387" s="26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</row>
    <row r="4388" spans="1:99" x14ac:dyDescent="0.15">
      <c r="A4388" s="1"/>
      <c r="B4388" s="1"/>
      <c r="AM4388" s="1"/>
      <c r="AW4388" s="1"/>
      <c r="AX4388" s="1"/>
      <c r="AY4388" s="24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20"/>
      <c r="BQ4388" s="41"/>
      <c r="BR4388" s="41"/>
      <c r="BS4388" s="41"/>
      <c r="BT4388" s="41"/>
      <c r="BU4388" s="41"/>
      <c r="BV4388" s="41"/>
      <c r="BW4388" s="41"/>
      <c r="BX4388" s="41"/>
      <c r="BY4388" s="26"/>
      <c r="BZ4388" s="26"/>
      <c r="CA4388" s="26"/>
      <c r="CB4388" s="26"/>
      <c r="CC4388" s="26"/>
      <c r="CD4388" s="26"/>
      <c r="CE4388" s="26"/>
      <c r="CF4388" s="26"/>
      <c r="CG4388" s="26"/>
      <c r="CH4388" s="26"/>
      <c r="CI4388" s="26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</row>
    <row r="4389" spans="1:99" x14ac:dyDescent="0.15">
      <c r="A4389" s="1"/>
      <c r="B4389" s="1"/>
      <c r="AM4389" s="1"/>
      <c r="AW4389" s="1"/>
      <c r="AX4389" s="1"/>
      <c r="AY4389" s="24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20"/>
      <c r="BQ4389" s="41"/>
      <c r="BR4389" s="41"/>
      <c r="BS4389" s="41"/>
      <c r="BT4389" s="41"/>
      <c r="BU4389" s="41"/>
      <c r="BV4389" s="41"/>
      <c r="BW4389" s="41"/>
      <c r="BX4389" s="41"/>
      <c r="BY4389" s="26"/>
      <c r="BZ4389" s="26"/>
      <c r="CA4389" s="26"/>
      <c r="CB4389" s="26"/>
      <c r="CC4389" s="26"/>
      <c r="CD4389" s="26"/>
      <c r="CE4389" s="26"/>
      <c r="CF4389" s="26"/>
      <c r="CG4389" s="26"/>
      <c r="CH4389" s="26"/>
      <c r="CI4389" s="26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</row>
    <row r="4390" spans="1:99" x14ac:dyDescent="0.15">
      <c r="A4390" s="1"/>
      <c r="B4390" s="1"/>
      <c r="AM4390" s="1"/>
      <c r="AW4390" s="1"/>
      <c r="AX4390" s="1"/>
      <c r="AY4390" s="24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20"/>
      <c r="BQ4390" s="41"/>
      <c r="BR4390" s="41"/>
      <c r="BS4390" s="41"/>
      <c r="BT4390" s="41"/>
      <c r="BU4390" s="41"/>
      <c r="BV4390" s="41"/>
      <c r="BW4390" s="41"/>
      <c r="BX4390" s="41"/>
      <c r="BY4390" s="26"/>
      <c r="BZ4390" s="26"/>
      <c r="CA4390" s="26"/>
      <c r="CB4390" s="26"/>
      <c r="CC4390" s="26"/>
      <c r="CD4390" s="26"/>
      <c r="CE4390" s="26"/>
      <c r="CF4390" s="26"/>
      <c r="CG4390" s="26"/>
      <c r="CH4390" s="26"/>
      <c r="CI4390" s="26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</row>
    <row r="4391" spans="1:99" x14ac:dyDescent="0.15">
      <c r="A4391" s="1"/>
      <c r="B4391" s="1"/>
      <c r="AM4391" s="1"/>
      <c r="AW4391" s="1"/>
      <c r="AX4391" s="1"/>
      <c r="AY4391" s="24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20"/>
      <c r="BQ4391" s="41"/>
      <c r="BR4391" s="41"/>
      <c r="BS4391" s="41"/>
      <c r="BT4391" s="41"/>
      <c r="BU4391" s="41"/>
      <c r="BV4391" s="41"/>
      <c r="BW4391" s="41"/>
      <c r="BX4391" s="41"/>
      <c r="BY4391" s="26"/>
      <c r="BZ4391" s="26"/>
      <c r="CA4391" s="26"/>
      <c r="CB4391" s="26"/>
      <c r="CC4391" s="26"/>
      <c r="CD4391" s="26"/>
      <c r="CE4391" s="26"/>
      <c r="CF4391" s="26"/>
      <c r="CG4391" s="26"/>
      <c r="CH4391" s="26"/>
      <c r="CI4391" s="26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</row>
    <row r="4392" spans="1:99" x14ac:dyDescent="0.15">
      <c r="A4392" s="1"/>
      <c r="B4392" s="1"/>
      <c r="AM4392" s="1"/>
      <c r="AW4392" s="1"/>
      <c r="AX4392" s="1"/>
      <c r="AY4392" s="24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20"/>
      <c r="BQ4392" s="41"/>
      <c r="BR4392" s="41"/>
      <c r="BS4392" s="41"/>
      <c r="BT4392" s="41"/>
      <c r="BU4392" s="41"/>
      <c r="BV4392" s="41"/>
      <c r="BW4392" s="41"/>
      <c r="BX4392" s="41"/>
      <c r="BY4392" s="26"/>
      <c r="BZ4392" s="26"/>
      <c r="CA4392" s="26"/>
      <c r="CB4392" s="26"/>
      <c r="CC4392" s="26"/>
      <c r="CD4392" s="26"/>
      <c r="CE4392" s="26"/>
      <c r="CF4392" s="26"/>
      <c r="CG4392" s="26"/>
      <c r="CH4392" s="26"/>
      <c r="CI4392" s="26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</row>
    <row r="4393" spans="1:99" x14ac:dyDescent="0.15">
      <c r="A4393" s="1"/>
      <c r="B4393" s="1"/>
      <c r="AM4393" s="1"/>
      <c r="AW4393" s="1"/>
      <c r="AX4393" s="1"/>
      <c r="AY4393" s="24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20"/>
      <c r="BQ4393" s="41"/>
      <c r="BR4393" s="41"/>
      <c r="BS4393" s="41"/>
      <c r="BT4393" s="41"/>
      <c r="BU4393" s="41"/>
      <c r="BV4393" s="41"/>
      <c r="BW4393" s="41"/>
      <c r="BX4393" s="41"/>
      <c r="BY4393" s="26"/>
      <c r="BZ4393" s="26"/>
      <c r="CA4393" s="26"/>
      <c r="CB4393" s="26"/>
      <c r="CC4393" s="26"/>
      <c r="CD4393" s="26"/>
      <c r="CE4393" s="26"/>
      <c r="CF4393" s="26"/>
      <c r="CG4393" s="26"/>
      <c r="CH4393" s="26"/>
      <c r="CI4393" s="26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</row>
    <row r="4394" spans="1:99" x14ac:dyDescent="0.15">
      <c r="A4394" s="1"/>
      <c r="B4394" s="1"/>
      <c r="AM4394" s="1"/>
      <c r="AW4394" s="1"/>
      <c r="AX4394" s="1"/>
      <c r="AY4394" s="24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20"/>
      <c r="BQ4394" s="41"/>
      <c r="BR4394" s="41"/>
      <c r="BS4394" s="41"/>
      <c r="BT4394" s="41"/>
      <c r="BU4394" s="41"/>
      <c r="BV4394" s="41"/>
      <c r="BW4394" s="41"/>
      <c r="BX4394" s="41"/>
      <c r="BY4394" s="26"/>
      <c r="BZ4394" s="26"/>
      <c r="CA4394" s="26"/>
      <c r="CB4394" s="26"/>
      <c r="CC4394" s="26"/>
      <c r="CD4394" s="26"/>
      <c r="CE4394" s="26"/>
      <c r="CF4394" s="26"/>
      <c r="CG4394" s="26"/>
      <c r="CH4394" s="26"/>
      <c r="CI4394" s="26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</row>
    <row r="4395" spans="1:99" x14ac:dyDescent="0.15">
      <c r="A4395" s="1"/>
      <c r="B4395" s="1"/>
      <c r="AM4395" s="1"/>
      <c r="AW4395" s="1"/>
      <c r="AX4395" s="1"/>
      <c r="AY4395" s="24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20"/>
      <c r="BQ4395" s="41"/>
      <c r="BR4395" s="41"/>
      <c r="BS4395" s="41"/>
      <c r="BT4395" s="41"/>
      <c r="BU4395" s="41"/>
      <c r="BV4395" s="41"/>
      <c r="BW4395" s="41"/>
      <c r="BX4395" s="41"/>
      <c r="BY4395" s="26"/>
      <c r="BZ4395" s="26"/>
      <c r="CA4395" s="26"/>
      <c r="CB4395" s="26"/>
      <c r="CC4395" s="26"/>
      <c r="CD4395" s="26"/>
      <c r="CE4395" s="26"/>
      <c r="CF4395" s="26"/>
      <c r="CG4395" s="26"/>
      <c r="CH4395" s="26"/>
      <c r="CI4395" s="26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</row>
    <row r="4396" spans="1:99" x14ac:dyDescent="0.15">
      <c r="A4396" s="1"/>
      <c r="B4396" s="1"/>
      <c r="AM4396" s="1"/>
      <c r="AW4396" s="1"/>
      <c r="AX4396" s="1"/>
      <c r="AY4396" s="24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20"/>
      <c r="BQ4396" s="41"/>
      <c r="BR4396" s="41"/>
      <c r="BS4396" s="41"/>
      <c r="BT4396" s="41"/>
      <c r="BU4396" s="41"/>
      <c r="BV4396" s="41"/>
      <c r="BW4396" s="41"/>
      <c r="BX4396" s="41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</row>
    <row r="4397" spans="1:99" x14ac:dyDescent="0.15">
      <c r="A4397" s="1"/>
      <c r="B4397" s="1"/>
      <c r="AM4397" s="1"/>
      <c r="AW4397" s="1"/>
      <c r="AX4397" s="1"/>
      <c r="AY4397" s="24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20"/>
      <c r="BQ4397" s="41"/>
      <c r="BR4397" s="41"/>
      <c r="BS4397" s="41"/>
      <c r="BT4397" s="41"/>
      <c r="BU4397" s="41"/>
      <c r="BV4397" s="41"/>
      <c r="BW4397" s="41"/>
      <c r="BX4397" s="41"/>
      <c r="BY4397" s="26"/>
      <c r="BZ4397" s="26"/>
      <c r="CA4397" s="26"/>
      <c r="CB4397" s="26"/>
      <c r="CC4397" s="26"/>
      <c r="CD4397" s="26"/>
      <c r="CE4397" s="26"/>
      <c r="CF4397" s="26"/>
      <c r="CG4397" s="26"/>
      <c r="CH4397" s="26"/>
      <c r="CI4397" s="26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</row>
    <row r="4398" spans="1:99" x14ac:dyDescent="0.15">
      <c r="A4398" s="1"/>
      <c r="B4398" s="1"/>
      <c r="AM4398" s="1"/>
      <c r="AW4398" s="1"/>
      <c r="AX4398" s="1"/>
      <c r="AY4398" s="24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20"/>
      <c r="BQ4398" s="41"/>
      <c r="BR4398" s="41"/>
      <c r="BS4398" s="41"/>
      <c r="BT4398" s="41"/>
      <c r="BU4398" s="41"/>
      <c r="BV4398" s="41"/>
      <c r="BW4398" s="41"/>
      <c r="BX4398" s="41"/>
      <c r="BY4398" s="26"/>
      <c r="BZ4398" s="26"/>
      <c r="CA4398" s="26"/>
      <c r="CB4398" s="26"/>
      <c r="CC4398" s="26"/>
      <c r="CD4398" s="26"/>
      <c r="CE4398" s="26"/>
      <c r="CF4398" s="26"/>
      <c r="CG4398" s="26"/>
      <c r="CH4398" s="26"/>
      <c r="CI4398" s="26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</row>
    <row r="4399" spans="1:99" x14ac:dyDescent="0.15">
      <c r="A4399" s="1"/>
      <c r="B4399" s="1"/>
      <c r="AM4399" s="1"/>
      <c r="AW4399" s="1"/>
      <c r="AX4399" s="1"/>
      <c r="AY4399" s="24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20"/>
      <c r="BQ4399" s="41"/>
      <c r="BR4399" s="41"/>
      <c r="BS4399" s="41"/>
      <c r="BT4399" s="41"/>
      <c r="BU4399" s="41"/>
      <c r="BV4399" s="41"/>
      <c r="BW4399" s="41"/>
      <c r="BX4399" s="41"/>
      <c r="BY4399" s="26"/>
      <c r="BZ4399" s="26"/>
      <c r="CA4399" s="26"/>
      <c r="CB4399" s="26"/>
      <c r="CC4399" s="26"/>
      <c r="CD4399" s="26"/>
      <c r="CE4399" s="26"/>
      <c r="CF4399" s="26"/>
      <c r="CG4399" s="26"/>
      <c r="CH4399" s="26"/>
      <c r="CI4399" s="26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</row>
    <row r="4400" spans="1:99" x14ac:dyDescent="0.15">
      <c r="A4400" s="1"/>
      <c r="B4400" s="1"/>
      <c r="AM4400" s="1"/>
      <c r="AW4400" s="1"/>
      <c r="AX4400" s="1"/>
      <c r="AY4400" s="24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20"/>
      <c r="BQ4400" s="41"/>
      <c r="BR4400" s="41"/>
      <c r="BS4400" s="41"/>
      <c r="BT4400" s="41"/>
      <c r="BU4400" s="41"/>
      <c r="BV4400" s="41"/>
      <c r="BW4400" s="41"/>
      <c r="BX4400" s="41"/>
      <c r="BY4400" s="26"/>
      <c r="BZ4400" s="26"/>
      <c r="CA4400" s="26"/>
      <c r="CB4400" s="26"/>
      <c r="CC4400" s="26"/>
      <c r="CD4400" s="26"/>
      <c r="CE4400" s="26"/>
      <c r="CF4400" s="26"/>
      <c r="CG4400" s="26"/>
      <c r="CH4400" s="26"/>
      <c r="CI4400" s="26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</row>
    <row r="4401" spans="1:99" x14ac:dyDescent="0.15">
      <c r="A4401" s="1"/>
      <c r="B4401" s="1"/>
      <c r="AM4401" s="1"/>
      <c r="AW4401" s="1"/>
      <c r="AX4401" s="1"/>
      <c r="AY4401" s="24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20"/>
      <c r="BQ4401" s="41"/>
      <c r="BR4401" s="41"/>
      <c r="BS4401" s="41"/>
      <c r="BT4401" s="41"/>
      <c r="BU4401" s="41"/>
      <c r="BV4401" s="41"/>
      <c r="BW4401" s="41"/>
      <c r="BX4401" s="41"/>
      <c r="BY4401" s="26"/>
      <c r="BZ4401" s="26"/>
      <c r="CA4401" s="26"/>
      <c r="CB4401" s="26"/>
      <c r="CC4401" s="26"/>
      <c r="CD4401" s="26"/>
      <c r="CE4401" s="26"/>
      <c r="CF4401" s="26"/>
      <c r="CG4401" s="26"/>
      <c r="CH4401" s="26"/>
      <c r="CI4401" s="26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</row>
    <row r="4402" spans="1:99" x14ac:dyDescent="0.15">
      <c r="A4402" s="1"/>
      <c r="B4402" s="1"/>
      <c r="AM4402" s="1"/>
      <c r="AW4402" s="1"/>
      <c r="AX4402" s="1"/>
      <c r="AY4402" s="24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20"/>
      <c r="BQ4402" s="41"/>
      <c r="BR4402" s="41"/>
      <c r="BS4402" s="41"/>
      <c r="BT4402" s="41"/>
      <c r="BU4402" s="41"/>
      <c r="BV4402" s="41"/>
      <c r="BW4402" s="41"/>
      <c r="BX4402" s="41"/>
      <c r="BY4402" s="26"/>
      <c r="BZ4402" s="26"/>
      <c r="CA4402" s="26"/>
      <c r="CB4402" s="26"/>
      <c r="CC4402" s="26"/>
      <c r="CD4402" s="26"/>
      <c r="CE4402" s="26"/>
      <c r="CF4402" s="26"/>
      <c r="CG4402" s="26"/>
      <c r="CH4402" s="26"/>
      <c r="CI4402" s="26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</row>
    <row r="4403" spans="1:99" x14ac:dyDescent="0.15">
      <c r="A4403" s="1"/>
      <c r="B4403" s="1"/>
      <c r="AM4403" s="1"/>
      <c r="AW4403" s="1"/>
      <c r="AX4403" s="1"/>
      <c r="AY4403" s="24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20"/>
      <c r="BQ4403" s="41"/>
      <c r="BR4403" s="41"/>
      <c r="BS4403" s="41"/>
      <c r="BT4403" s="41"/>
      <c r="BU4403" s="41"/>
      <c r="BV4403" s="41"/>
      <c r="BW4403" s="41"/>
      <c r="BX4403" s="41"/>
      <c r="BY4403" s="26"/>
      <c r="BZ4403" s="26"/>
      <c r="CA4403" s="26"/>
      <c r="CB4403" s="26"/>
      <c r="CC4403" s="26"/>
      <c r="CD4403" s="26"/>
      <c r="CE4403" s="26"/>
      <c r="CF4403" s="26"/>
      <c r="CG4403" s="26"/>
      <c r="CH4403" s="26"/>
      <c r="CI4403" s="26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</row>
    <row r="4404" spans="1:99" x14ac:dyDescent="0.15">
      <c r="A4404" s="1"/>
      <c r="B4404" s="1"/>
      <c r="AM4404" s="1"/>
      <c r="AW4404" s="1"/>
      <c r="AX4404" s="1"/>
      <c r="AY4404" s="24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20"/>
      <c r="BQ4404" s="41"/>
      <c r="BR4404" s="41"/>
      <c r="BS4404" s="41"/>
      <c r="BT4404" s="41"/>
      <c r="BU4404" s="41"/>
      <c r="BV4404" s="41"/>
      <c r="BW4404" s="41"/>
      <c r="BX4404" s="41"/>
      <c r="BY4404" s="26"/>
      <c r="BZ4404" s="26"/>
      <c r="CA4404" s="26"/>
      <c r="CB4404" s="26"/>
      <c r="CC4404" s="26"/>
      <c r="CD4404" s="26"/>
      <c r="CE4404" s="26"/>
      <c r="CF4404" s="26"/>
      <c r="CG4404" s="26"/>
      <c r="CH4404" s="26"/>
      <c r="CI4404" s="26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</row>
    <row r="4405" spans="1:99" x14ac:dyDescent="0.15">
      <c r="A4405" s="1"/>
      <c r="B4405" s="1"/>
      <c r="AM4405" s="1"/>
      <c r="AW4405" s="1"/>
      <c r="AX4405" s="1"/>
      <c r="AY4405" s="24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20"/>
      <c r="BQ4405" s="41"/>
      <c r="BR4405" s="41"/>
      <c r="BS4405" s="41"/>
      <c r="BT4405" s="41"/>
      <c r="BU4405" s="41"/>
      <c r="BV4405" s="41"/>
      <c r="BW4405" s="41"/>
      <c r="BX4405" s="41"/>
      <c r="BY4405" s="26"/>
      <c r="BZ4405" s="26"/>
      <c r="CA4405" s="26"/>
      <c r="CB4405" s="26"/>
      <c r="CC4405" s="26"/>
      <c r="CD4405" s="26"/>
      <c r="CE4405" s="26"/>
      <c r="CF4405" s="26"/>
      <c r="CG4405" s="26"/>
      <c r="CH4405" s="26"/>
      <c r="CI4405" s="26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</row>
    <row r="4406" spans="1:99" x14ac:dyDescent="0.15">
      <c r="A4406" s="1"/>
      <c r="B4406" s="1"/>
      <c r="AM4406" s="1"/>
      <c r="AW4406" s="1"/>
      <c r="AX4406" s="1"/>
      <c r="AY4406" s="24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20"/>
      <c r="BQ4406" s="41"/>
      <c r="BR4406" s="41"/>
      <c r="BS4406" s="41"/>
      <c r="BT4406" s="41"/>
      <c r="BU4406" s="41"/>
      <c r="BV4406" s="41"/>
      <c r="BW4406" s="41"/>
      <c r="BX4406" s="41"/>
      <c r="BY4406" s="26"/>
      <c r="BZ4406" s="26"/>
      <c r="CA4406" s="26"/>
      <c r="CB4406" s="26"/>
      <c r="CC4406" s="26"/>
      <c r="CD4406" s="26"/>
      <c r="CE4406" s="26"/>
      <c r="CF4406" s="26"/>
      <c r="CG4406" s="26"/>
      <c r="CH4406" s="26"/>
      <c r="CI4406" s="26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</row>
    <row r="4407" spans="1:99" x14ac:dyDescent="0.15">
      <c r="A4407" s="1"/>
      <c r="B4407" s="1"/>
      <c r="AM4407" s="1"/>
      <c r="AW4407" s="1"/>
      <c r="AX4407" s="1"/>
      <c r="AY4407" s="24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20"/>
      <c r="BQ4407" s="41"/>
      <c r="BR4407" s="41"/>
      <c r="BS4407" s="41"/>
      <c r="BT4407" s="41"/>
      <c r="BU4407" s="41"/>
      <c r="BV4407" s="41"/>
      <c r="BW4407" s="41"/>
      <c r="BX4407" s="41"/>
      <c r="BY4407" s="26"/>
      <c r="BZ4407" s="26"/>
      <c r="CA4407" s="26"/>
      <c r="CB4407" s="26"/>
      <c r="CC4407" s="26"/>
      <c r="CD4407" s="26"/>
      <c r="CE4407" s="26"/>
      <c r="CF4407" s="26"/>
      <c r="CG4407" s="26"/>
      <c r="CH4407" s="26"/>
      <c r="CI4407" s="26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</row>
    <row r="4408" spans="1:99" x14ac:dyDescent="0.15">
      <c r="A4408" s="1"/>
      <c r="B4408" s="1"/>
      <c r="AM4408" s="1"/>
      <c r="AW4408" s="1"/>
      <c r="AX4408" s="1"/>
      <c r="AY4408" s="24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20"/>
      <c r="BQ4408" s="41"/>
      <c r="BR4408" s="41"/>
      <c r="BS4408" s="41"/>
      <c r="BT4408" s="41"/>
      <c r="BU4408" s="41"/>
      <c r="BV4408" s="41"/>
      <c r="BW4408" s="41"/>
      <c r="BX4408" s="41"/>
      <c r="BY4408" s="26"/>
      <c r="BZ4408" s="26"/>
      <c r="CA4408" s="26"/>
      <c r="CB4408" s="26"/>
      <c r="CC4408" s="26"/>
      <c r="CD4408" s="26"/>
      <c r="CE4408" s="26"/>
      <c r="CF4408" s="26"/>
      <c r="CG4408" s="26"/>
      <c r="CH4408" s="26"/>
      <c r="CI4408" s="26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</row>
    <row r="4409" spans="1:99" x14ac:dyDescent="0.15">
      <c r="A4409" s="1"/>
      <c r="B4409" s="1"/>
      <c r="AM4409" s="1"/>
      <c r="AW4409" s="1"/>
      <c r="AX4409" s="1"/>
      <c r="AY4409" s="24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20"/>
      <c r="BQ4409" s="41"/>
      <c r="BR4409" s="41"/>
      <c r="BS4409" s="41"/>
      <c r="BT4409" s="41"/>
      <c r="BU4409" s="41"/>
      <c r="BV4409" s="41"/>
      <c r="BW4409" s="41"/>
      <c r="BX4409" s="41"/>
      <c r="BY4409" s="26"/>
      <c r="BZ4409" s="26"/>
      <c r="CA4409" s="26"/>
      <c r="CB4409" s="26"/>
      <c r="CC4409" s="26"/>
      <c r="CD4409" s="26"/>
      <c r="CE4409" s="26"/>
      <c r="CF4409" s="26"/>
      <c r="CG4409" s="26"/>
      <c r="CH4409" s="26"/>
      <c r="CI4409" s="26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</row>
    <row r="4410" spans="1:99" x14ac:dyDescent="0.15">
      <c r="A4410" s="1"/>
      <c r="B4410" s="1"/>
      <c r="AM4410" s="1"/>
      <c r="AW4410" s="1"/>
      <c r="AX4410" s="1"/>
      <c r="AY4410" s="24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20"/>
      <c r="BQ4410" s="41"/>
      <c r="BR4410" s="41"/>
      <c r="BS4410" s="41"/>
      <c r="BT4410" s="41"/>
      <c r="BU4410" s="41"/>
      <c r="BV4410" s="41"/>
      <c r="BW4410" s="41"/>
      <c r="BX4410" s="41"/>
      <c r="BY4410" s="26"/>
      <c r="BZ4410" s="26"/>
      <c r="CA4410" s="26"/>
      <c r="CB4410" s="26"/>
      <c r="CC4410" s="26"/>
      <c r="CD4410" s="26"/>
      <c r="CE4410" s="26"/>
      <c r="CF4410" s="26"/>
      <c r="CG4410" s="26"/>
      <c r="CH4410" s="26"/>
      <c r="CI4410" s="26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</row>
    <row r="4411" spans="1:99" x14ac:dyDescent="0.15">
      <c r="A4411" s="1"/>
      <c r="B4411" s="1"/>
      <c r="AM4411" s="1"/>
      <c r="AW4411" s="1"/>
      <c r="AX4411" s="1"/>
      <c r="AY4411" s="24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20"/>
      <c r="BQ4411" s="41"/>
      <c r="BR4411" s="41"/>
      <c r="BS4411" s="41"/>
      <c r="BT4411" s="41"/>
      <c r="BU4411" s="41"/>
      <c r="BV4411" s="41"/>
      <c r="BW4411" s="41"/>
      <c r="BX4411" s="41"/>
      <c r="BY4411" s="26"/>
      <c r="BZ4411" s="26"/>
      <c r="CA4411" s="26"/>
      <c r="CB4411" s="26"/>
      <c r="CC4411" s="26"/>
      <c r="CD4411" s="26"/>
      <c r="CE4411" s="26"/>
      <c r="CF4411" s="26"/>
      <c r="CG4411" s="26"/>
      <c r="CH4411" s="26"/>
      <c r="CI4411" s="26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</row>
    <row r="4412" spans="1:99" x14ac:dyDescent="0.15">
      <c r="A4412" s="1"/>
      <c r="B4412" s="1"/>
      <c r="AM4412" s="1"/>
      <c r="AW4412" s="1"/>
      <c r="AX4412" s="1"/>
      <c r="AY4412" s="24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20"/>
      <c r="BQ4412" s="41"/>
      <c r="BR4412" s="41"/>
      <c r="BS4412" s="41"/>
      <c r="BT4412" s="41"/>
      <c r="BU4412" s="41"/>
      <c r="BV4412" s="41"/>
      <c r="BW4412" s="41"/>
      <c r="BX4412" s="41"/>
      <c r="BY4412" s="26"/>
      <c r="BZ4412" s="26"/>
      <c r="CA4412" s="26"/>
      <c r="CB4412" s="26"/>
      <c r="CC4412" s="26"/>
      <c r="CD4412" s="26"/>
      <c r="CE4412" s="26"/>
      <c r="CF4412" s="26"/>
      <c r="CG4412" s="26"/>
      <c r="CH4412" s="26"/>
      <c r="CI4412" s="26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</row>
    <row r="4413" spans="1:99" x14ac:dyDescent="0.15">
      <c r="A4413" s="1"/>
      <c r="B4413" s="1"/>
      <c r="AM4413" s="1"/>
      <c r="AW4413" s="1"/>
      <c r="AX4413" s="1"/>
      <c r="AY4413" s="24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20"/>
      <c r="BQ4413" s="41"/>
      <c r="BR4413" s="41"/>
      <c r="BS4413" s="41"/>
      <c r="BT4413" s="41"/>
      <c r="BU4413" s="41"/>
      <c r="BV4413" s="41"/>
      <c r="BW4413" s="41"/>
      <c r="BX4413" s="41"/>
      <c r="BY4413" s="26"/>
      <c r="BZ4413" s="26"/>
      <c r="CA4413" s="26"/>
      <c r="CB4413" s="26"/>
      <c r="CC4413" s="26"/>
      <c r="CD4413" s="26"/>
      <c r="CE4413" s="26"/>
      <c r="CF4413" s="26"/>
      <c r="CG4413" s="26"/>
      <c r="CH4413" s="26"/>
      <c r="CI4413" s="26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</row>
    <row r="4414" spans="1:99" x14ac:dyDescent="0.15">
      <c r="A4414" s="1"/>
      <c r="B4414" s="1"/>
      <c r="AM4414" s="1"/>
      <c r="AW4414" s="1"/>
      <c r="AX4414" s="1"/>
      <c r="AY4414" s="24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20"/>
      <c r="BQ4414" s="41"/>
      <c r="BR4414" s="41"/>
      <c r="BS4414" s="41"/>
      <c r="BT4414" s="41"/>
      <c r="BU4414" s="41"/>
      <c r="BV4414" s="41"/>
      <c r="BW4414" s="41"/>
      <c r="BX4414" s="41"/>
      <c r="BY4414" s="26"/>
      <c r="BZ4414" s="26"/>
      <c r="CA4414" s="26"/>
      <c r="CB4414" s="26"/>
      <c r="CC4414" s="26"/>
      <c r="CD4414" s="26"/>
      <c r="CE4414" s="26"/>
      <c r="CF4414" s="26"/>
      <c r="CG4414" s="26"/>
      <c r="CH4414" s="26"/>
      <c r="CI4414" s="26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</row>
    <row r="4415" spans="1:99" x14ac:dyDescent="0.15">
      <c r="A4415" s="1"/>
      <c r="B4415" s="1"/>
      <c r="AM4415" s="1"/>
      <c r="AW4415" s="1"/>
      <c r="AX4415" s="1"/>
      <c r="AY4415" s="24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20"/>
      <c r="BQ4415" s="41"/>
      <c r="BR4415" s="41"/>
      <c r="BS4415" s="41"/>
      <c r="BT4415" s="41"/>
      <c r="BU4415" s="41"/>
      <c r="BV4415" s="41"/>
      <c r="BW4415" s="41"/>
      <c r="BX4415" s="41"/>
      <c r="BY4415" s="26"/>
      <c r="BZ4415" s="26"/>
      <c r="CA4415" s="26"/>
      <c r="CB4415" s="26"/>
      <c r="CC4415" s="26"/>
      <c r="CD4415" s="26"/>
      <c r="CE4415" s="26"/>
      <c r="CF4415" s="26"/>
      <c r="CG4415" s="26"/>
      <c r="CH4415" s="26"/>
      <c r="CI4415" s="26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</row>
    <row r="4416" spans="1:99" x14ac:dyDescent="0.15">
      <c r="A4416" s="1"/>
      <c r="B4416" s="1"/>
      <c r="AM4416" s="1"/>
      <c r="AW4416" s="1"/>
      <c r="AX4416" s="1"/>
      <c r="AY4416" s="24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20"/>
      <c r="BQ4416" s="41"/>
      <c r="BR4416" s="41"/>
      <c r="BS4416" s="41"/>
      <c r="BT4416" s="41"/>
      <c r="BU4416" s="41"/>
      <c r="BV4416" s="41"/>
      <c r="BW4416" s="41"/>
      <c r="BX4416" s="41"/>
      <c r="BY4416" s="26"/>
      <c r="BZ4416" s="26"/>
      <c r="CA4416" s="26"/>
      <c r="CB4416" s="26"/>
      <c r="CC4416" s="26"/>
      <c r="CD4416" s="26"/>
      <c r="CE4416" s="26"/>
      <c r="CF4416" s="26"/>
      <c r="CG4416" s="26"/>
      <c r="CH4416" s="26"/>
      <c r="CI4416" s="26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</row>
    <row r="4417" spans="1:99" x14ac:dyDescent="0.15">
      <c r="A4417" s="1"/>
      <c r="B4417" s="1"/>
      <c r="AM4417" s="1"/>
      <c r="AW4417" s="1"/>
      <c r="AX4417" s="1"/>
      <c r="AY4417" s="24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20"/>
      <c r="BQ4417" s="41"/>
      <c r="BR4417" s="41"/>
      <c r="BS4417" s="41"/>
      <c r="BT4417" s="41"/>
      <c r="BU4417" s="41"/>
      <c r="BV4417" s="41"/>
      <c r="BW4417" s="41"/>
      <c r="BX4417" s="41"/>
      <c r="BY4417" s="26"/>
      <c r="BZ4417" s="26"/>
      <c r="CA4417" s="26"/>
      <c r="CB4417" s="26"/>
      <c r="CC4417" s="26"/>
      <c r="CD4417" s="26"/>
      <c r="CE4417" s="26"/>
      <c r="CF4417" s="26"/>
      <c r="CG4417" s="26"/>
      <c r="CH4417" s="26"/>
      <c r="CI4417" s="26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</row>
    <row r="4418" spans="1:99" x14ac:dyDescent="0.15">
      <c r="A4418" s="1"/>
      <c r="B4418" s="1"/>
      <c r="AM4418" s="1"/>
      <c r="AW4418" s="1"/>
      <c r="AX4418" s="1"/>
      <c r="AY4418" s="24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20"/>
      <c r="BQ4418" s="41"/>
      <c r="BR4418" s="41"/>
      <c r="BS4418" s="41"/>
      <c r="BT4418" s="41"/>
      <c r="BU4418" s="41"/>
      <c r="BV4418" s="41"/>
      <c r="BW4418" s="41"/>
      <c r="BX4418" s="41"/>
      <c r="BY4418" s="26"/>
      <c r="BZ4418" s="26"/>
      <c r="CA4418" s="26"/>
      <c r="CB4418" s="26"/>
      <c r="CC4418" s="26"/>
      <c r="CD4418" s="26"/>
      <c r="CE4418" s="26"/>
      <c r="CF4418" s="26"/>
      <c r="CG4418" s="26"/>
      <c r="CH4418" s="26"/>
      <c r="CI4418" s="26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</row>
    <row r="4419" spans="1:99" x14ac:dyDescent="0.15">
      <c r="A4419" s="1"/>
      <c r="B4419" s="1"/>
      <c r="AM4419" s="1"/>
      <c r="AW4419" s="1"/>
      <c r="AX4419" s="1"/>
      <c r="AY4419" s="24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20"/>
      <c r="BQ4419" s="41"/>
      <c r="BR4419" s="41"/>
      <c r="BS4419" s="41"/>
      <c r="BT4419" s="41"/>
      <c r="BU4419" s="41"/>
      <c r="BV4419" s="41"/>
      <c r="BW4419" s="41"/>
      <c r="BX4419" s="41"/>
      <c r="BY4419" s="26"/>
      <c r="BZ4419" s="26"/>
      <c r="CA4419" s="26"/>
      <c r="CB4419" s="26"/>
      <c r="CC4419" s="26"/>
      <c r="CD4419" s="26"/>
      <c r="CE4419" s="26"/>
      <c r="CF4419" s="26"/>
      <c r="CG4419" s="26"/>
      <c r="CH4419" s="26"/>
      <c r="CI4419" s="26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</row>
    <row r="4420" spans="1:99" x14ac:dyDescent="0.15">
      <c r="A4420" s="1"/>
      <c r="B4420" s="1"/>
      <c r="AM4420" s="1"/>
      <c r="AW4420" s="1"/>
      <c r="AX4420" s="1"/>
      <c r="AY4420" s="24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20"/>
      <c r="BQ4420" s="41"/>
      <c r="BR4420" s="41"/>
      <c r="BS4420" s="41"/>
      <c r="BT4420" s="41"/>
      <c r="BU4420" s="41"/>
      <c r="BV4420" s="41"/>
      <c r="BW4420" s="41"/>
      <c r="BX4420" s="41"/>
      <c r="BY4420" s="26"/>
      <c r="BZ4420" s="26"/>
      <c r="CA4420" s="26"/>
      <c r="CB4420" s="26"/>
      <c r="CC4420" s="26"/>
      <c r="CD4420" s="26"/>
      <c r="CE4420" s="26"/>
      <c r="CF4420" s="26"/>
      <c r="CG4420" s="26"/>
      <c r="CH4420" s="26"/>
      <c r="CI4420" s="26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</row>
    <row r="4421" spans="1:99" x14ac:dyDescent="0.15">
      <c r="A4421" s="1"/>
      <c r="B4421" s="1"/>
      <c r="AM4421" s="1"/>
      <c r="AW4421" s="1"/>
      <c r="AX4421" s="1"/>
      <c r="AY4421" s="24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20"/>
      <c r="BQ4421" s="41"/>
      <c r="BR4421" s="41"/>
      <c r="BS4421" s="41"/>
      <c r="BT4421" s="41"/>
      <c r="BU4421" s="41"/>
      <c r="BV4421" s="41"/>
      <c r="BW4421" s="41"/>
      <c r="BX4421" s="41"/>
      <c r="BY4421" s="26"/>
      <c r="BZ4421" s="26"/>
      <c r="CA4421" s="26"/>
      <c r="CB4421" s="26"/>
      <c r="CC4421" s="26"/>
      <c r="CD4421" s="26"/>
      <c r="CE4421" s="26"/>
      <c r="CF4421" s="26"/>
      <c r="CG4421" s="26"/>
      <c r="CH4421" s="26"/>
      <c r="CI4421" s="26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</row>
    <row r="4422" spans="1:99" x14ac:dyDescent="0.15">
      <c r="A4422" s="1"/>
      <c r="B4422" s="1"/>
      <c r="AM4422" s="1"/>
      <c r="AW4422" s="1"/>
      <c r="AX4422" s="1"/>
      <c r="AY4422" s="24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20"/>
      <c r="BQ4422" s="41"/>
      <c r="BR4422" s="41"/>
      <c r="BS4422" s="41"/>
      <c r="BT4422" s="41"/>
      <c r="BU4422" s="41"/>
      <c r="BV4422" s="41"/>
      <c r="BW4422" s="41"/>
      <c r="BX4422" s="41"/>
      <c r="BY4422" s="26"/>
      <c r="BZ4422" s="26"/>
      <c r="CA4422" s="26"/>
      <c r="CB4422" s="26"/>
      <c r="CC4422" s="26"/>
      <c r="CD4422" s="26"/>
      <c r="CE4422" s="26"/>
      <c r="CF4422" s="26"/>
      <c r="CG4422" s="26"/>
      <c r="CH4422" s="26"/>
      <c r="CI4422" s="26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</row>
    <row r="4423" spans="1:99" x14ac:dyDescent="0.15">
      <c r="A4423" s="1"/>
      <c r="B4423" s="1"/>
      <c r="AM4423" s="1"/>
      <c r="AW4423" s="1"/>
      <c r="AX4423" s="1"/>
      <c r="AY4423" s="24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20"/>
      <c r="BQ4423" s="41"/>
      <c r="BR4423" s="41"/>
      <c r="BS4423" s="41"/>
      <c r="BT4423" s="41"/>
      <c r="BU4423" s="41"/>
      <c r="BV4423" s="41"/>
      <c r="BW4423" s="41"/>
      <c r="BX4423" s="41"/>
      <c r="BY4423" s="26"/>
      <c r="BZ4423" s="26"/>
      <c r="CA4423" s="26"/>
      <c r="CB4423" s="26"/>
      <c r="CC4423" s="26"/>
      <c r="CD4423" s="26"/>
      <c r="CE4423" s="26"/>
      <c r="CF4423" s="26"/>
      <c r="CG4423" s="26"/>
      <c r="CH4423" s="26"/>
      <c r="CI4423" s="26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</row>
    <row r="4424" spans="1:99" x14ac:dyDescent="0.15">
      <c r="A4424" s="1"/>
      <c r="B4424" s="1"/>
      <c r="AM4424" s="1"/>
      <c r="AW4424" s="1"/>
      <c r="AX4424" s="1"/>
      <c r="AY4424" s="24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20"/>
      <c r="BQ4424" s="41"/>
      <c r="BR4424" s="41"/>
      <c r="BS4424" s="41"/>
      <c r="BT4424" s="41"/>
      <c r="BU4424" s="41"/>
      <c r="BV4424" s="41"/>
      <c r="BW4424" s="41"/>
      <c r="BX4424" s="41"/>
      <c r="BY4424" s="26"/>
      <c r="BZ4424" s="26"/>
      <c r="CA4424" s="26"/>
      <c r="CB4424" s="26"/>
      <c r="CC4424" s="26"/>
      <c r="CD4424" s="26"/>
      <c r="CE4424" s="26"/>
      <c r="CF4424" s="26"/>
      <c r="CG4424" s="26"/>
      <c r="CH4424" s="26"/>
      <c r="CI4424" s="26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</row>
    <row r="4425" spans="1:99" x14ac:dyDescent="0.15">
      <c r="A4425" s="1"/>
      <c r="B4425" s="1"/>
      <c r="AM4425" s="1"/>
      <c r="AW4425" s="1"/>
      <c r="AX4425" s="1"/>
      <c r="AY4425" s="24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20"/>
      <c r="BQ4425" s="41"/>
      <c r="BR4425" s="41"/>
      <c r="BS4425" s="41"/>
      <c r="BT4425" s="41"/>
      <c r="BU4425" s="41"/>
      <c r="BV4425" s="41"/>
      <c r="BW4425" s="41"/>
      <c r="BX4425" s="41"/>
      <c r="BY4425" s="26"/>
      <c r="BZ4425" s="26"/>
      <c r="CA4425" s="26"/>
      <c r="CB4425" s="26"/>
      <c r="CC4425" s="26"/>
      <c r="CD4425" s="26"/>
      <c r="CE4425" s="26"/>
      <c r="CF4425" s="26"/>
      <c r="CG4425" s="26"/>
      <c r="CH4425" s="26"/>
      <c r="CI4425" s="26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</row>
    <row r="4426" spans="1:99" x14ac:dyDescent="0.15">
      <c r="A4426" s="1"/>
      <c r="B4426" s="1"/>
      <c r="AM4426" s="1"/>
      <c r="AW4426" s="1"/>
      <c r="AX4426" s="1"/>
      <c r="AY4426" s="24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20"/>
      <c r="BQ4426" s="41"/>
      <c r="BR4426" s="41"/>
      <c r="BS4426" s="41"/>
      <c r="BT4426" s="41"/>
      <c r="BU4426" s="41"/>
      <c r="BV4426" s="41"/>
      <c r="BW4426" s="41"/>
      <c r="BX4426" s="41"/>
      <c r="BY4426" s="26"/>
      <c r="BZ4426" s="26"/>
      <c r="CA4426" s="26"/>
      <c r="CB4426" s="26"/>
      <c r="CC4426" s="26"/>
      <c r="CD4426" s="26"/>
      <c r="CE4426" s="26"/>
      <c r="CF4426" s="26"/>
      <c r="CG4426" s="26"/>
      <c r="CH4426" s="26"/>
      <c r="CI4426" s="26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</row>
    <row r="4427" spans="1:99" x14ac:dyDescent="0.15">
      <c r="A4427" s="1"/>
      <c r="B4427" s="1"/>
      <c r="AM4427" s="1"/>
      <c r="AW4427" s="1"/>
      <c r="AX4427" s="1"/>
      <c r="AY4427" s="24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20"/>
      <c r="BQ4427" s="41"/>
      <c r="BR4427" s="41"/>
      <c r="BS4427" s="41"/>
      <c r="BT4427" s="41"/>
      <c r="BU4427" s="41"/>
      <c r="BV4427" s="41"/>
      <c r="BW4427" s="41"/>
      <c r="BX4427" s="41"/>
      <c r="BY4427" s="26"/>
      <c r="BZ4427" s="26"/>
      <c r="CA4427" s="26"/>
      <c r="CB4427" s="26"/>
      <c r="CC4427" s="26"/>
      <c r="CD4427" s="26"/>
      <c r="CE4427" s="26"/>
      <c r="CF4427" s="26"/>
      <c r="CG4427" s="26"/>
      <c r="CH4427" s="26"/>
      <c r="CI4427" s="26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</row>
    <row r="4428" spans="1:99" x14ac:dyDescent="0.15">
      <c r="A4428" s="1"/>
      <c r="B4428" s="1"/>
      <c r="AM4428" s="1"/>
      <c r="AW4428" s="1"/>
      <c r="AX4428" s="1"/>
      <c r="AY4428" s="24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20"/>
      <c r="BQ4428" s="41"/>
      <c r="BR4428" s="41"/>
      <c r="BS4428" s="41"/>
      <c r="BT4428" s="41"/>
      <c r="BU4428" s="41"/>
      <c r="BV4428" s="41"/>
      <c r="BW4428" s="41"/>
      <c r="BX4428" s="41"/>
      <c r="BY4428" s="26"/>
      <c r="BZ4428" s="26"/>
      <c r="CA4428" s="26"/>
      <c r="CB4428" s="26"/>
      <c r="CC4428" s="26"/>
      <c r="CD4428" s="26"/>
      <c r="CE4428" s="26"/>
      <c r="CF4428" s="26"/>
      <c r="CG4428" s="26"/>
      <c r="CH4428" s="26"/>
      <c r="CI4428" s="26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</row>
    <row r="4429" spans="1:99" x14ac:dyDescent="0.15">
      <c r="A4429" s="1"/>
      <c r="B4429" s="1"/>
      <c r="AM4429" s="1"/>
      <c r="AW4429" s="1"/>
      <c r="AX4429" s="1"/>
      <c r="AY4429" s="24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20"/>
      <c r="BQ4429" s="41"/>
      <c r="BR4429" s="41"/>
      <c r="BS4429" s="41"/>
      <c r="BT4429" s="41"/>
      <c r="BU4429" s="41"/>
      <c r="BV4429" s="41"/>
      <c r="BW4429" s="41"/>
      <c r="BX4429" s="41"/>
      <c r="BY4429" s="26"/>
      <c r="BZ4429" s="26"/>
      <c r="CA4429" s="26"/>
      <c r="CB4429" s="26"/>
      <c r="CC4429" s="26"/>
      <c r="CD4429" s="26"/>
      <c r="CE4429" s="26"/>
      <c r="CF4429" s="26"/>
      <c r="CG4429" s="26"/>
      <c r="CH4429" s="26"/>
      <c r="CI4429" s="26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</row>
    <row r="4430" spans="1:99" x14ac:dyDescent="0.15">
      <c r="A4430" s="1"/>
      <c r="B4430" s="1"/>
      <c r="AM4430" s="1"/>
      <c r="AW4430" s="1"/>
      <c r="AX4430" s="1"/>
      <c r="AY4430" s="24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20"/>
      <c r="BQ4430" s="41"/>
      <c r="BR4430" s="41"/>
      <c r="BS4430" s="41"/>
      <c r="BT4430" s="41"/>
      <c r="BU4430" s="41"/>
      <c r="BV4430" s="41"/>
      <c r="BW4430" s="41"/>
      <c r="BX4430" s="41"/>
      <c r="BY4430" s="26"/>
      <c r="BZ4430" s="26"/>
      <c r="CA4430" s="26"/>
      <c r="CB4430" s="26"/>
      <c r="CC4430" s="26"/>
      <c r="CD4430" s="26"/>
      <c r="CE4430" s="26"/>
      <c r="CF4430" s="26"/>
      <c r="CG4430" s="26"/>
      <c r="CH4430" s="26"/>
      <c r="CI4430" s="26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</row>
    <row r="4431" spans="1:99" x14ac:dyDescent="0.15">
      <c r="A4431" s="1"/>
      <c r="B4431" s="1"/>
      <c r="AM4431" s="1"/>
      <c r="AW4431" s="1"/>
      <c r="AX4431" s="1"/>
      <c r="AY4431" s="24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20"/>
      <c r="BQ4431" s="41"/>
      <c r="BR4431" s="41"/>
      <c r="BS4431" s="41"/>
      <c r="BT4431" s="41"/>
      <c r="BU4431" s="41"/>
      <c r="BV4431" s="41"/>
      <c r="BW4431" s="41"/>
      <c r="BX4431" s="41"/>
      <c r="BY4431" s="26"/>
      <c r="BZ4431" s="26"/>
      <c r="CA4431" s="26"/>
      <c r="CB4431" s="26"/>
      <c r="CC4431" s="26"/>
      <c r="CD4431" s="26"/>
      <c r="CE4431" s="26"/>
      <c r="CF4431" s="26"/>
      <c r="CG4431" s="26"/>
      <c r="CH4431" s="26"/>
      <c r="CI4431" s="26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</row>
    <row r="4432" spans="1:99" x14ac:dyDescent="0.15">
      <c r="A4432" s="1"/>
      <c r="B4432" s="1"/>
      <c r="AM4432" s="1"/>
      <c r="AW4432" s="1"/>
      <c r="AX4432" s="1"/>
      <c r="AY4432" s="24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20"/>
      <c r="BQ4432" s="41"/>
      <c r="BR4432" s="41"/>
      <c r="BS4432" s="41"/>
      <c r="BT4432" s="41"/>
      <c r="BU4432" s="41"/>
      <c r="BV4432" s="41"/>
      <c r="BW4432" s="41"/>
      <c r="BX4432" s="41"/>
      <c r="BY4432" s="26"/>
      <c r="BZ4432" s="26"/>
      <c r="CA4432" s="26"/>
      <c r="CB4432" s="26"/>
      <c r="CC4432" s="26"/>
      <c r="CD4432" s="26"/>
      <c r="CE4432" s="26"/>
      <c r="CF4432" s="26"/>
      <c r="CG4432" s="26"/>
      <c r="CH4432" s="26"/>
      <c r="CI4432" s="26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</row>
    <row r="4433" spans="1:99" x14ac:dyDescent="0.15">
      <c r="A4433" s="1"/>
      <c r="B4433" s="1"/>
      <c r="AM4433" s="1"/>
      <c r="AW4433" s="1"/>
      <c r="AX4433" s="1"/>
      <c r="AY4433" s="24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20"/>
      <c r="BQ4433" s="41"/>
      <c r="BR4433" s="41"/>
      <c r="BS4433" s="41"/>
      <c r="BT4433" s="41"/>
      <c r="BU4433" s="41"/>
      <c r="BV4433" s="41"/>
      <c r="BW4433" s="41"/>
      <c r="BX4433" s="41"/>
      <c r="BY4433" s="26"/>
      <c r="BZ4433" s="26"/>
      <c r="CA4433" s="26"/>
      <c r="CB4433" s="26"/>
      <c r="CC4433" s="26"/>
      <c r="CD4433" s="26"/>
      <c r="CE4433" s="26"/>
      <c r="CF4433" s="26"/>
      <c r="CG4433" s="26"/>
      <c r="CH4433" s="26"/>
      <c r="CI4433" s="26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</row>
    <row r="4434" spans="1:99" x14ac:dyDescent="0.15">
      <c r="A4434" s="1"/>
      <c r="B4434" s="1"/>
      <c r="AM4434" s="1"/>
      <c r="AW4434" s="1"/>
      <c r="AX4434" s="1"/>
      <c r="AY4434" s="24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20"/>
      <c r="BQ4434" s="41"/>
      <c r="BR4434" s="41"/>
      <c r="BS4434" s="41"/>
      <c r="BT4434" s="41"/>
      <c r="BU4434" s="41"/>
      <c r="BV4434" s="41"/>
      <c r="BW4434" s="41"/>
      <c r="BX4434" s="41"/>
      <c r="BY4434" s="26"/>
      <c r="BZ4434" s="26"/>
      <c r="CA4434" s="26"/>
      <c r="CB4434" s="26"/>
      <c r="CC4434" s="26"/>
      <c r="CD4434" s="26"/>
      <c r="CE4434" s="26"/>
      <c r="CF4434" s="26"/>
      <c r="CG4434" s="26"/>
      <c r="CH4434" s="26"/>
      <c r="CI4434" s="26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</row>
    <row r="4435" spans="1:99" x14ac:dyDescent="0.15">
      <c r="A4435" s="1"/>
      <c r="B4435" s="1"/>
      <c r="AM4435" s="1"/>
      <c r="AW4435" s="1"/>
      <c r="AX4435" s="1"/>
      <c r="AY4435" s="24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20"/>
      <c r="BQ4435" s="41"/>
      <c r="BR4435" s="41"/>
      <c r="BS4435" s="41"/>
      <c r="BT4435" s="41"/>
      <c r="BU4435" s="41"/>
      <c r="BV4435" s="41"/>
      <c r="BW4435" s="41"/>
      <c r="BX4435" s="41"/>
      <c r="BY4435" s="26"/>
      <c r="BZ4435" s="26"/>
      <c r="CA4435" s="26"/>
      <c r="CB4435" s="26"/>
      <c r="CC4435" s="26"/>
      <c r="CD4435" s="26"/>
      <c r="CE4435" s="26"/>
      <c r="CF4435" s="26"/>
      <c r="CG4435" s="26"/>
      <c r="CH4435" s="26"/>
      <c r="CI4435" s="26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</row>
    <row r="4436" spans="1:99" x14ac:dyDescent="0.15">
      <c r="A4436" s="1"/>
      <c r="B4436" s="1"/>
      <c r="AM4436" s="1"/>
      <c r="AW4436" s="1"/>
      <c r="AX4436" s="1"/>
      <c r="AY4436" s="24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20"/>
      <c r="BQ4436" s="41"/>
      <c r="BR4436" s="41"/>
      <c r="BS4436" s="41"/>
      <c r="BT4436" s="41"/>
      <c r="BU4436" s="41"/>
      <c r="BV4436" s="41"/>
      <c r="BW4436" s="41"/>
      <c r="BX4436" s="41"/>
      <c r="BY4436" s="26"/>
      <c r="BZ4436" s="26"/>
      <c r="CA4436" s="26"/>
      <c r="CB4436" s="26"/>
      <c r="CC4436" s="26"/>
      <c r="CD4436" s="26"/>
      <c r="CE4436" s="26"/>
      <c r="CF4436" s="26"/>
      <c r="CG4436" s="26"/>
      <c r="CH4436" s="26"/>
      <c r="CI4436" s="26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</row>
    <row r="4437" spans="1:99" x14ac:dyDescent="0.15">
      <c r="A4437" s="1"/>
      <c r="B4437" s="1"/>
      <c r="AM4437" s="1"/>
      <c r="AW4437" s="1"/>
      <c r="AX4437" s="1"/>
      <c r="AY4437" s="24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20"/>
      <c r="BQ4437" s="41"/>
      <c r="BR4437" s="41"/>
      <c r="BS4437" s="41"/>
      <c r="BT4437" s="41"/>
      <c r="BU4437" s="41"/>
      <c r="BV4437" s="41"/>
      <c r="BW4437" s="41"/>
      <c r="BX4437" s="41"/>
      <c r="BY4437" s="26"/>
      <c r="BZ4437" s="26"/>
      <c r="CA4437" s="26"/>
      <c r="CB4437" s="26"/>
      <c r="CC4437" s="26"/>
      <c r="CD4437" s="26"/>
      <c r="CE4437" s="26"/>
      <c r="CF4437" s="26"/>
      <c r="CG4437" s="26"/>
      <c r="CH4437" s="26"/>
      <c r="CI4437" s="26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</row>
    <row r="4438" spans="1:99" x14ac:dyDescent="0.15">
      <c r="A4438" s="1"/>
      <c r="B4438" s="1"/>
      <c r="AM4438" s="1"/>
      <c r="AW4438" s="1"/>
      <c r="AX4438" s="1"/>
      <c r="AY4438" s="24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20"/>
      <c r="BQ4438" s="41"/>
      <c r="BR4438" s="41"/>
      <c r="BS4438" s="41"/>
      <c r="BT4438" s="41"/>
      <c r="BU4438" s="41"/>
      <c r="BV4438" s="41"/>
      <c r="BW4438" s="41"/>
      <c r="BX4438" s="41"/>
      <c r="BY4438" s="26"/>
      <c r="BZ4438" s="26"/>
      <c r="CA4438" s="26"/>
      <c r="CB4438" s="26"/>
      <c r="CC4438" s="26"/>
      <c r="CD4438" s="26"/>
      <c r="CE4438" s="26"/>
      <c r="CF4438" s="26"/>
      <c r="CG4438" s="26"/>
      <c r="CH4438" s="26"/>
      <c r="CI4438" s="26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</row>
    <row r="4439" spans="1:99" x14ac:dyDescent="0.15">
      <c r="A4439" s="1"/>
      <c r="B4439" s="1"/>
      <c r="AM4439" s="1"/>
      <c r="AW4439" s="1"/>
      <c r="AX4439" s="1"/>
      <c r="AY4439" s="24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20"/>
      <c r="BQ4439" s="41"/>
      <c r="BR4439" s="41"/>
      <c r="BS4439" s="41"/>
      <c r="BT4439" s="41"/>
      <c r="BU4439" s="41"/>
      <c r="BV4439" s="41"/>
      <c r="BW4439" s="41"/>
      <c r="BX4439" s="41"/>
      <c r="BY4439" s="26"/>
      <c r="BZ4439" s="26"/>
      <c r="CA4439" s="26"/>
      <c r="CB4439" s="26"/>
      <c r="CC4439" s="26"/>
      <c r="CD4439" s="26"/>
      <c r="CE4439" s="26"/>
      <c r="CF4439" s="26"/>
      <c r="CG4439" s="26"/>
      <c r="CH4439" s="26"/>
      <c r="CI4439" s="26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</row>
    <row r="4440" spans="1:99" x14ac:dyDescent="0.15">
      <c r="A4440" s="1"/>
      <c r="B4440" s="1"/>
      <c r="AM4440" s="1"/>
      <c r="AW4440" s="1"/>
      <c r="AX4440" s="1"/>
      <c r="AY4440" s="24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20"/>
      <c r="BQ4440" s="41"/>
      <c r="BR4440" s="41"/>
      <c r="BS4440" s="41"/>
      <c r="BT4440" s="41"/>
      <c r="BU4440" s="41"/>
      <c r="BV4440" s="41"/>
      <c r="BW4440" s="41"/>
      <c r="BX4440" s="41"/>
      <c r="BY4440" s="26"/>
      <c r="BZ4440" s="26"/>
      <c r="CA4440" s="26"/>
      <c r="CB4440" s="26"/>
      <c r="CC4440" s="26"/>
      <c r="CD4440" s="26"/>
      <c r="CE4440" s="26"/>
      <c r="CF4440" s="26"/>
      <c r="CG4440" s="26"/>
      <c r="CH4440" s="26"/>
      <c r="CI4440" s="26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</row>
    <row r="4441" spans="1:99" x14ac:dyDescent="0.15">
      <c r="A4441" s="1"/>
      <c r="B4441" s="1"/>
      <c r="AM4441" s="1"/>
      <c r="AW4441" s="1"/>
      <c r="AX4441" s="1"/>
      <c r="AY4441" s="24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20"/>
      <c r="BQ4441" s="41"/>
      <c r="BR4441" s="41"/>
      <c r="BS4441" s="41"/>
      <c r="BT4441" s="41"/>
      <c r="BU4441" s="41"/>
      <c r="BV4441" s="41"/>
      <c r="BW4441" s="41"/>
      <c r="BX4441" s="41"/>
      <c r="BY4441" s="26"/>
      <c r="BZ4441" s="26"/>
      <c r="CA4441" s="26"/>
      <c r="CB4441" s="26"/>
      <c r="CC4441" s="26"/>
      <c r="CD4441" s="26"/>
      <c r="CE4441" s="26"/>
      <c r="CF4441" s="26"/>
      <c r="CG4441" s="26"/>
      <c r="CH4441" s="26"/>
      <c r="CI4441" s="26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</row>
    <row r="4442" spans="1:99" x14ac:dyDescent="0.15">
      <c r="A4442" s="1"/>
      <c r="B4442" s="1"/>
      <c r="AM4442" s="1"/>
      <c r="AW4442" s="1"/>
      <c r="AX4442" s="1"/>
      <c r="AY4442" s="24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20"/>
      <c r="BQ4442" s="41"/>
      <c r="BR4442" s="41"/>
      <c r="BS4442" s="41"/>
      <c r="BT4442" s="41"/>
      <c r="BU4442" s="41"/>
      <c r="BV4442" s="41"/>
      <c r="BW4442" s="41"/>
      <c r="BX4442" s="41"/>
      <c r="BY4442" s="26"/>
      <c r="BZ4442" s="26"/>
      <c r="CA4442" s="26"/>
      <c r="CB4442" s="26"/>
      <c r="CC4442" s="26"/>
      <c r="CD4442" s="26"/>
      <c r="CE4442" s="26"/>
      <c r="CF4442" s="26"/>
      <c r="CG4442" s="26"/>
      <c r="CH4442" s="26"/>
      <c r="CI4442" s="26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</row>
    <row r="4443" spans="1:99" x14ac:dyDescent="0.15">
      <c r="A4443" s="1"/>
      <c r="B4443" s="1"/>
      <c r="AM4443" s="1"/>
      <c r="AW4443" s="1"/>
      <c r="AX4443" s="1"/>
      <c r="AY4443" s="24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20"/>
      <c r="BQ4443" s="41"/>
      <c r="BR4443" s="41"/>
      <c r="BS4443" s="41"/>
      <c r="BT4443" s="41"/>
      <c r="BU4443" s="41"/>
      <c r="BV4443" s="41"/>
      <c r="BW4443" s="41"/>
      <c r="BX4443" s="41"/>
      <c r="BY4443" s="26"/>
      <c r="BZ4443" s="26"/>
      <c r="CA4443" s="26"/>
      <c r="CB4443" s="26"/>
      <c r="CC4443" s="26"/>
      <c r="CD4443" s="26"/>
      <c r="CE4443" s="26"/>
      <c r="CF4443" s="26"/>
      <c r="CG4443" s="26"/>
      <c r="CH4443" s="26"/>
      <c r="CI4443" s="26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</row>
    <row r="4444" spans="1:99" x14ac:dyDescent="0.15">
      <c r="A4444" s="1"/>
      <c r="B4444" s="1"/>
      <c r="AM4444" s="1"/>
      <c r="AW4444" s="1"/>
      <c r="AX4444" s="1"/>
      <c r="AY4444" s="24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20"/>
      <c r="BQ4444" s="41"/>
      <c r="BR4444" s="41"/>
      <c r="BS4444" s="41"/>
      <c r="BT4444" s="41"/>
      <c r="BU4444" s="41"/>
      <c r="BV4444" s="41"/>
      <c r="BW4444" s="41"/>
      <c r="BX4444" s="41"/>
      <c r="BY4444" s="26"/>
      <c r="BZ4444" s="26"/>
      <c r="CA4444" s="26"/>
      <c r="CB4444" s="26"/>
      <c r="CC4444" s="26"/>
      <c r="CD4444" s="26"/>
      <c r="CE4444" s="26"/>
      <c r="CF4444" s="26"/>
      <c r="CG4444" s="26"/>
      <c r="CH4444" s="26"/>
      <c r="CI4444" s="26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</row>
    <row r="4445" spans="1:99" x14ac:dyDescent="0.15">
      <c r="A4445" s="1"/>
      <c r="B4445" s="1"/>
      <c r="AM4445" s="1"/>
      <c r="AW4445" s="1"/>
      <c r="AX4445" s="1"/>
      <c r="AY4445" s="24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20"/>
      <c r="BQ4445" s="41"/>
      <c r="BR4445" s="41"/>
      <c r="BS4445" s="41"/>
      <c r="BT4445" s="41"/>
      <c r="BU4445" s="41"/>
      <c r="BV4445" s="41"/>
      <c r="BW4445" s="41"/>
      <c r="BX4445" s="41"/>
      <c r="BY4445" s="26"/>
      <c r="BZ4445" s="26"/>
      <c r="CA4445" s="26"/>
      <c r="CB4445" s="26"/>
      <c r="CC4445" s="26"/>
      <c r="CD4445" s="26"/>
      <c r="CE4445" s="26"/>
      <c r="CF4445" s="26"/>
      <c r="CG4445" s="26"/>
      <c r="CH4445" s="26"/>
      <c r="CI4445" s="26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</row>
    <row r="4446" spans="1:99" x14ac:dyDescent="0.15">
      <c r="A4446" s="1"/>
      <c r="B4446" s="1"/>
      <c r="AM4446" s="1"/>
      <c r="AW4446" s="1"/>
      <c r="AX4446" s="1"/>
      <c r="AY4446" s="24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20"/>
      <c r="BQ4446" s="41"/>
      <c r="BR4446" s="41"/>
      <c r="BS4446" s="41"/>
      <c r="BT4446" s="41"/>
      <c r="BU4446" s="41"/>
      <c r="BV4446" s="41"/>
      <c r="BW4446" s="41"/>
      <c r="BX4446" s="41"/>
      <c r="BY4446" s="26"/>
      <c r="BZ4446" s="26"/>
      <c r="CA4446" s="26"/>
      <c r="CB4446" s="26"/>
      <c r="CC4446" s="26"/>
      <c r="CD4446" s="26"/>
      <c r="CE4446" s="26"/>
      <c r="CF4446" s="26"/>
      <c r="CG4446" s="26"/>
      <c r="CH4446" s="26"/>
      <c r="CI4446" s="26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</row>
    <row r="4447" spans="1:99" x14ac:dyDescent="0.15">
      <c r="A4447" s="1"/>
      <c r="B4447" s="1"/>
      <c r="AM4447" s="1"/>
      <c r="AW4447" s="1"/>
      <c r="AX4447" s="1"/>
      <c r="AY4447" s="24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20"/>
      <c r="BQ4447" s="41"/>
      <c r="BR4447" s="41"/>
      <c r="BS4447" s="41"/>
      <c r="BT4447" s="41"/>
      <c r="BU4447" s="41"/>
      <c r="BV4447" s="41"/>
      <c r="BW4447" s="41"/>
      <c r="BX4447" s="41"/>
      <c r="BY4447" s="26"/>
      <c r="BZ4447" s="26"/>
      <c r="CA4447" s="26"/>
      <c r="CB4447" s="26"/>
      <c r="CC4447" s="26"/>
      <c r="CD4447" s="26"/>
      <c r="CE4447" s="26"/>
      <c r="CF4447" s="26"/>
      <c r="CG4447" s="26"/>
      <c r="CH4447" s="26"/>
      <c r="CI4447" s="26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</row>
    <row r="4448" spans="1:99" x14ac:dyDescent="0.15">
      <c r="A4448" s="1"/>
      <c r="B4448" s="1"/>
      <c r="AM4448" s="1"/>
      <c r="AW4448" s="1"/>
      <c r="AX4448" s="1"/>
      <c r="AY4448" s="24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20"/>
      <c r="BQ4448" s="41"/>
      <c r="BR4448" s="41"/>
      <c r="BS4448" s="41"/>
      <c r="BT4448" s="41"/>
      <c r="BU4448" s="41"/>
      <c r="BV4448" s="41"/>
      <c r="BW4448" s="41"/>
      <c r="BX4448" s="41"/>
      <c r="BY4448" s="26"/>
      <c r="BZ4448" s="26"/>
      <c r="CA4448" s="26"/>
      <c r="CB4448" s="26"/>
      <c r="CC4448" s="26"/>
      <c r="CD4448" s="26"/>
      <c r="CE4448" s="26"/>
      <c r="CF4448" s="26"/>
      <c r="CG4448" s="26"/>
      <c r="CH4448" s="26"/>
      <c r="CI4448" s="26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</row>
    <row r="4449" spans="1:99" x14ac:dyDescent="0.15">
      <c r="A4449" s="1"/>
      <c r="B4449" s="1"/>
      <c r="AM4449" s="1"/>
      <c r="AW4449" s="1"/>
      <c r="AX4449" s="1"/>
      <c r="AY4449" s="24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20"/>
      <c r="BQ4449" s="41"/>
      <c r="BR4449" s="41"/>
      <c r="BS4449" s="41"/>
      <c r="BT4449" s="41"/>
      <c r="BU4449" s="41"/>
      <c r="BV4449" s="41"/>
      <c r="BW4449" s="41"/>
      <c r="BX4449" s="41"/>
      <c r="BY4449" s="26"/>
      <c r="BZ4449" s="26"/>
      <c r="CA4449" s="26"/>
      <c r="CB4449" s="26"/>
      <c r="CC4449" s="26"/>
      <c r="CD4449" s="26"/>
      <c r="CE4449" s="26"/>
      <c r="CF4449" s="26"/>
      <c r="CG4449" s="26"/>
      <c r="CH4449" s="26"/>
      <c r="CI4449" s="26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</row>
    <row r="4450" spans="1:99" x14ac:dyDescent="0.15">
      <c r="A4450" s="1"/>
      <c r="B4450" s="1"/>
      <c r="AM4450" s="1"/>
      <c r="AW4450" s="1"/>
      <c r="AX4450" s="1"/>
      <c r="AY4450" s="24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20"/>
      <c r="BQ4450" s="41"/>
      <c r="BR4450" s="41"/>
      <c r="BS4450" s="41"/>
      <c r="BT4450" s="41"/>
      <c r="BU4450" s="41"/>
      <c r="BV4450" s="41"/>
      <c r="BW4450" s="41"/>
      <c r="BX4450" s="41"/>
      <c r="BY4450" s="26"/>
      <c r="BZ4450" s="26"/>
      <c r="CA4450" s="26"/>
      <c r="CB4450" s="26"/>
      <c r="CC4450" s="26"/>
      <c r="CD4450" s="26"/>
      <c r="CE4450" s="26"/>
      <c r="CF4450" s="26"/>
      <c r="CG4450" s="26"/>
      <c r="CH4450" s="26"/>
      <c r="CI4450" s="26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</row>
    <row r="4451" spans="1:99" x14ac:dyDescent="0.15">
      <c r="A4451" s="1"/>
      <c r="B4451" s="1"/>
      <c r="AM4451" s="1"/>
      <c r="AW4451" s="1"/>
      <c r="AX4451" s="1"/>
      <c r="AY4451" s="24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20"/>
      <c r="BQ4451" s="41"/>
      <c r="BR4451" s="41"/>
      <c r="BS4451" s="41"/>
      <c r="BT4451" s="41"/>
      <c r="BU4451" s="41"/>
      <c r="BV4451" s="41"/>
      <c r="BW4451" s="41"/>
      <c r="BX4451" s="41"/>
      <c r="BY4451" s="26"/>
      <c r="BZ4451" s="26"/>
      <c r="CA4451" s="26"/>
      <c r="CB4451" s="26"/>
      <c r="CC4451" s="26"/>
      <c r="CD4451" s="26"/>
      <c r="CE4451" s="26"/>
      <c r="CF4451" s="26"/>
      <c r="CG4451" s="26"/>
      <c r="CH4451" s="26"/>
      <c r="CI4451" s="26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</row>
    <row r="4452" spans="1:99" x14ac:dyDescent="0.15">
      <c r="A4452" s="1"/>
      <c r="B4452" s="1"/>
      <c r="AM4452" s="1"/>
      <c r="AW4452" s="1"/>
      <c r="AX4452" s="1"/>
      <c r="AY4452" s="24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20"/>
      <c r="BQ4452" s="41"/>
      <c r="BR4452" s="41"/>
      <c r="BS4452" s="41"/>
      <c r="BT4452" s="41"/>
      <c r="BU4452" s="41"/>
      <c r="BV4452" s="41"/>
      <c r="BW4452" s="41"/>
      <c r="BX4452" s="41"/>
      <c r="BY4452" s="26"/>
      <c r="BZ4452" s="26"/>
      <c r="CA4452" s="26"/>
      <c r="CB4452" s="26"/>
      <c r="CC4452" s="26"/>
      <c r="CD4452" s="26"/>
      <c r="CE4452" s="26"/>
      <c r="CF4452" s="26"/>
      <c r="CG4452" s="26"/>
      <c r="CH4452" s="26"/>
      <c r="CI4452" s="26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</row>
    <row r="4453" spans="1:99" x14ac:dyDescent="0.15">
      <c r="A4453" s="1"/>
      <c r="B4453" s="1"/>
      <c r="AM4453" s="1"/>
      <c r="AW4453" s="1"/>
      <c r="AX4453" s="1"/>
      <c r="AY4453" s="24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20"/>
      <c r="BQ4453" s="41"/>
      <c r="BR4453" s="41"/>
      <c r="BS4453" s="41"/>
      <c r="BT4453" s="41"/>
      <c r="BU4453" s="41"/>
      <c r="BV4453" s="41"/>
      <c r="BW4453" s="41"/>
      <c r="BX4453" s="41"/>
      <c r="BY4453" s="26"/>
      <c r="BZ4453" s="26"/>
      <c r="CA4453" s="26"/>
      <c r="CB4453" s="26"/>
      <c r="CC4453" s="26"/>
      <c r="CD4453" s="26"/>
      <c r="CE4453" s="26"/>
      <c r="CF4453" s="26"/>
      <c r="CG4453" s="26"/>
      <c r="CH4453" s="26"/>
      <c r="CI4453" s="26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</row>
    <row r="4454" spans="1:99" x14ac:dyDescent="0.15">
      <c r="A4454" s="1"/>
      <c r="B4454" s="1"/>
      <c r="AM4454" s="1"/>
      <c r="AW4454" s="1"/>
      <c r="AX4454" s="1"/>
      <c r="AY4454" s="24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20"/>
      <c r="BQ4454" s="41"/>
      <c r="BR4454" s="41"/>
      <c r="BS4454" s="41"/>
      <c r="BT4454" s="41"/>
      <c r="BU4454" s="41"/>
      <c r="BV4454" s="41"/>
      <c r="BW4454" s="41"/>
      <c r="BX4454" s="41"/>
      <c r="BY4454" s="26"/>
      <c r="BZ4454" s="26"/>
      <c r="CA4454" s="26"/>
      <c r="CB4454" s="26"/>
      <c r="CC4454" s="26"/>
      <c r="CD4454" s="26"/>
      <c r="CE4454" s="26"/>
      <c r="CF4454" s="26"/>
      <c r="CG4454" s="26"/>
      <c r="CH4454" s="26"/>
      <c r="CI4454" s="26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</row>
    <row r="4455" spans="1:99" x14ac:dyDescent="0.15">
      <c r="A4455" s="1"/>
      <c r="B4455" s="1"/>
      <c r="AM4455" s="1"/>
      <c r="AW4455" s="1"/>
      <c r="AX4455" s="1"/>
      <c r="AY4455" s="24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20"/>
      <c r="BQ4455" s="41"/>
      <c r="BR4455" s="41"/>
      <c r="BS4455" s="41"/>
      <c r="BT4455" s="41"/>
      <c r="BU4455" s="41"/>
      <c r="BV4455" s="41"/>
      <c r="BW4455" s="41"/>
      <c r="BX4455" s="41"/>
      <c r="BY4455" s="26"/>
      <c r="BZ4455" s="26"/>
      <c r="CA4455" s="26"/>
      <c r="CB4455" s="26"/>
      <c r="CC4455" s="26"/>
      <c r="CD4455" s="26"/>
      <c r="CE4455" s="26"/>
      <c r="CF4455" s="26"/>
      <c r="CG4455" s="26"/>
      <c r="CH4455" s="26"/>
      <c r="CI4455" s="26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</row>
    <row r="4456" spans="1:99" x14ac:dyDescent="0.15">
      <c r="A4456" s="1"/>
      <c r="B4456" s="1"/>
      <c r="AM4456" s="1"/>
      <c r="AW4456" s="1"/>
      <c r="AX4456" s="1"/>
      <c r="AY4456" s="24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20"/>
      <c r="BQ4456" s="41"/>
      <c r="BR4456" s="41"/>
      <c r="BS4456" s="41"/>
      <c r="BT4456" s="41"/>
      <c r="BU4456" s="41"/>
      <c r="BV4456" s="41"/>
      <c r="BW4456" s="41"/>
      <c r="BX4456" s="41"/>
      <c r="BY4456" s="26"/>
      <c r="BZ4456" s="26"/>
      <c r="CA4456" s="26"/>
      <c r="CB4456" s="26"/>
      <c r="CC4456" s="26"/>
      <c r="CD4456" s="26"/>
      <c r="CE4456" s="26"/>
      <c r="CF4456" s="26"/>
      <c r="CG4456" s="26"/>
      <c r="CH4456" s="26"/>
      <c r="CI4456" s="26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</row>
    <row r="4457" spans="1:99" x14ac:dyDescent="0.15">
      <c r="A4457" s="1"/>
      <c r="B4457" s="1"/>
      <c r="AM4457" s="1"/>
      <c r="AW4457" s="1"/>
      <c r="AX4457" s="1"/>
      <c r="AY4457" s="24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20"/>
      <c r="BQ4457" s="41"/>
      <c r="BR4457" s="41"/>
      <c r="BS4457" s="41"/>
      <c r="BT4457" s="41"/>
      <c r="BU4457" s="41"/>
      <c r="BV4457" s="41"/>
      <c r="BW4457" s="41"/>
      <c r="BX4457" s="41"/>
      <c r="BY4457" s="26"/>
      <c r="BZ4457" s="26"/>
      <c r="CA4457" s="26"/>
      <c r="CB4457" s="26"/>
      <c r="CC4457" s="26"/>
      <c r="CD4457" s="26"/>
      <c r="CE4457" s="26"/>
      <c r="CF4457" s="26"/>
      <c r="CG4457" s="26"/>
      <c r="CH4457" s="26"/>
      <c r="CI4457" s="26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</row>
    <row r="4458" spans="1:99" x14ac:dyDescent="0.15">
      <c r="A4458" s="1"/>
      <c r="B4458" s="1"/>
      <c r="AM4458" s="1"/>
      <c r="AW4458" s="1"/>
      <c r="AX4458" s="1"/>
      <c r="AY4458" s="24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20"/>
      <c r="BQ4458" s="41"/>
      <c r="BR4458" s="41"/>
      <c r="BS4458" s="41"/>
      <c r="BT4458" s="41"/>
      <c r="BU4458" s="41"/>
      <c r="BV4458" s="41"/>
      <c r="BW4458" s="41"/>
      <c r="BX4458" s="41"/>
      <c r="BY4458" s="26"/>
      <c r="BZ4458" s="26"/>
      <c r="CA4458" s="26"/>
      <c r="CB4458" s="26"/>
      <c r="CC4458" s="26"/>
      <c r="CD4458" s="26"/>
      <c r="CE4458" s="26"/>
      <c r="CF4458" s="26"/>
      <c r="CG4458" s="26"/>
      <c r="CH4458" s="26"/>
      <c r="CI4458" s="26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</row>
    <row r="4459" spans="1:99" x14ac:dyDescent="0.15">
      <c r="A4459" s="1"/>
      <c r="B4459" s="1"/>
      <c r="AM4459" s="1"/>
      <c r="AW4459" s="1"/>
      <c r="AX4459" s="1"/>
      <c r="AY4459" s="24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20"/>
      <c r="BQ4459" s="41"/>
      <c r="BR4459" s="41"/>
      <c r="BS4459" s="41"/>
      <c r="BT4459" s="41"/>
      <c r="BU4459" s="41"/>
      <c r="BV4459" s="41"/>
      <c r="BW4459" s="41"/>
      <c r="BX4459" s="41"/>
      <c r="BY4459" s="26"/>
      <c r="BZ4459" s="26"/>
      <c r="CA4459" s="26"/>
      <c r="CB4459" s="26"/>
      <c r="CC4459" s="26"/>
      <c r="CD4459" s="26"/>
      <c r="CE4459" s="26"/>
      <c r="CF4459" s="26"/>
      <c r="CG4459" s="26"/>
      <c r="CH4459" s="26"/>
      <c r="CI4459" s="26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</row>
    <row r="4460" spans="1:99" x14ac:dyDescent="0.15">
      <c r="A4460" s="1"/>
      <c r="B4460" s="1"/>
      <c r="AM4460" s="1"/>
      <c r="AW4460" s="1"/>
      <c r="AX4460" s="1"/>
      <c r="AY4460" s="24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20"/>
      <c r="BQ4460" s="41"/>
      <c r="BR4460" s="41"/>
      <c r="BS4460" s="41"/>
      <c r="BT4460" s="41"/>
      <c r="BU4460" s="41"/>
      <c r="BV4460" s="41"/>
      <c r="BW4460" s="41"/>
      <c r="BX4460" s="41"/>
      <c r="BY4460" s="26"/>
      <c r="BZ4460" s="26"/>
      <c r="CA4460" s="26"/>
      <c r="CB4460" s="26"/>
      <c r="CC4460" s="26"/>
      <c r="CD4460" s="26"/>
      <c r="CE4460" s="26"/>
      <c r="CF4460" s="26"/>
      <c r="CG4460" s="26"/>
      <c r="CH4460" s="26"/>
      <c r="CI4460" s="26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</row>
    <row r="4461" spans="1:99" x14ac:dyDescent="0.15">
      <c r="A4461" s="1"/>
      <c r="B4461" s="1"/>
      <c r="AM4461" s="1"/>
      <c r="AW4461" s="1"/>
      <c r="AX4461" s="1"/>
      <c r="AY4461" s="24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20"/>
      <c r="BQ4461" s="41"/>
      <c r="BR4461" s="41"/>
      <c r="BS4461" s="41"/>
      <c r="BT4461" s="41"/>
      <c r="BU4461" s="41"/>
      <c r="BV4461" s="41"/>
      <c r="BW4461" s="41"/>
      <c r="BX4461" s="41"/>
      <c r="BY4461" s="26"/>
      <c r="BZ4461" s="26"/>
      <c r="CA4461" s="26"/>
      <c r="CB4461" s="26"/>
      <c r="CC4461" s="26"/>
      <c r="CD4461" s="26"/>
      <c r="CE4461" s="26"/>
      <c r="CF4461" s="26"/>
      <c r="CG4461" s="26"/>
      <c r="CH4461" s="26"/>
      <c r="CI4461" s="26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</row>
    <row r="4462" spans="1:99" x14ac:dyDescent="0.15">
      <c r="A4462" s="1"/>
      <c r="B4462" s="1"/>
      <c r="AM4462" s="1"/>
      <c r="AW4462" s="1"/>
      <c r="AX4462" s="1"/>
      <c r="AY4462" s="24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20"/>
      <c r="BQ4462" s="41"/>
      <c r="BR4462" s="41"/>
      <c r="BS4462" s="41"/>
      <c r="BT4462" s="41"/>
      <c r="BU4462" s="41"/>
      <c r="BV4462" s="41"/>
      <c r="BW4462" s="41"/>
      <c r="BX4462" s="41"/>
      <c r="BY4462" s="26"/>
      <c r="BZ4462" s="26"/>
      <c r="CA4462" s="26"/>
      <c r="CB4462" s="26"/>
      <c r="CC4462" s="26"/>
      <c r="CD4462" s="26"/>
      <c r="CE4462" s="26"/>
      <c r="CF4462" s="26"/>
      <c r="CG4462" s="26"/>
      <c r="CH4462" s="26"/>
      <c r="CI4462" s="26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</row>
    <row r="4463" spans="1:99" x14ac:dyDescent="0.15">
      <c r="A4463" s="1"/>
      <c r="B4463" s="1"/>
      <c r="AM4463" s="1"/>
      <c r="AW4463" s="1"/>
      <c r="AX4463" s="1"/>
      <c r="AY4463" s="24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20"/>
      <c r="BQ4463" s="41"/>
      <c r="BR4463" s="41"/>
      <c r="BS4463" s="41"/>
      <c r="BT4463" s="41"/>
      <c r="BU4463" s="41"/>
      <c r="BV4463" s="41"/>
      <c r="BW4463" s="41"/>
      <c r="BX4463" s="41"/>
      <c r="BY4463" s="26"/>
      <c r="BZ4463" s="26"/>
      <c r="CA4463" s="26"/>
      <c r="CB4463" s="26"/>
      <c r="CC4463" s="26"/>
      <c r="CD4463" s="26"/>
      <c r="CE4463" s="26"/>
      <c r="CF4463" s="26"/>
      <c r="CG4463" s="26"/>
      <c r="CH4463" s="26"/>
      <c r="CI4463" s="26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</row>
    <row r="4464" spans="1:99" x14ac:dyDescent="0.15">
      <c r="A4464" s="1"/>
      <c r="B4464" s="1"/>
      <c r="AM4464" s="1"/>
      <c r="AW4464" s="1"/>
      <c r="AX4464" s="1"/>
      <c r="AY4464" s="24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20"/>
      <c r="BQ4464" s="41"/>
      <c r="BR4464" s="41"/>
      <c r="BS4464" s="41"/>
      <c r="BT4464" s="41"/>
      <c r="BU4464" s="41"/>
      <c r="BV4464" s="41"/>
      <c r="BW4464" s="41"/>
      <c r="BX4464" s="41"/>
      <c r="BY4464" s="26"/>
      <c r="BZ4464" s="26"/>
      <c r="CA4464" s="26"/>
      <c r="CB4464" s="26"/>
      <c r="CC4464" s="26"/>
      <c r="CD4464" s="26"/>
      <c r="CE4464" s="26"/>
      <c r="CF4464" s="26"/>
      <c r="CG4464" s="26"/>
      <c r="CH4464" s="26"/>
      <c r="CI4464" s="26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</row>
    <row r="4465" spans="1:99" x14ac:dyDescent="0.15">
      <c r="A4465" s="1"/>
      <c r="B4465" s="1"/>
      <c r="AM4465" s="1"/>
      <c r="AW4465" s="1"/>
      <c r="AX4465" s="1"/>
      <c r="AY4465" s="24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20"/>
      <c r="BQ4465" s="41"/>
      <c r="BR4465" s="41"/>
      <c r="BS4465" s="41"/>
      <c r="BT4465" s="41"/>
      <c r="BU4465" s="41"/>
      <c r="BV4465" s="41"/>
      <c r="BW4465" s="41"/>
      <c r="BX4465" s="41"/>
      <c r="BY4465" s="26"/>
      <c r="BZ4465" s="26"/>
      <c r="CA4465" s="26"/>
      <c r="CB4465" s="26"/>
      <c r="CC4465" s="26"/>
      <c r="CD4465" s="26"/>
      <c r="CE4465" s="26"/>
      <c r="CF4465" s="26"/>
      <c r="CG4465" s="26"/>
      <c r="CH4465" s="26"/>
      <c r="CI4465" s="26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</row>
    <row r="4466" spans="1:99" x14ac:dyDescent="0.15">
      <c r="A4466" s="1"/>
      <c r="B4466" s="1"/>
      <c r="AM4466" s="1"/>
      <c r="AW4466" s="1"/>
      <c r="AX4466" s="1"/>
      <c r="AY4466" s="24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20"/>
      <c r="BQ4466" s="41"/>
      <c r="BR4466" s="41"/>
      <c r="BS4466" s="41"/>
      <c r="BT4466" s="41"/>
      <c r="BU4466" s="41"/>
      <c r="BV4466" s="41"/>
      <c r="BW4466" s="41"/>
      <c r="BX4466" s="41"/>
      <c r="BY4466" s="26"/>
      <c r="BZ4466" s="26"/>
      <c r="CA4466" s="26"/>
      <c r="CB4466" s="26"/>
      <c r="CC4466" s="26"/>
      <c r="CD4466" s="26"/>
      <c r="CE4466" s="26"/>
      <c r="CF4466" s="26"/>
      <c r="CG4466" s="26"/>
      <c r="CH4466" s="26"/>
      <c r="CI4466" s="26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</row>
    <row r="4467" spans="1:99" x14ac:dyDescent="0.15">
      <c r="A4467" s="1"/>
      <c r="B4467" s="1"/>
      <c r="AM4467" s="1"/>
      <c r="AW4467" s="1"/>
      <c r="AX4467" s="1"/>
      <c r="AY4467" s="24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20"/>
      <c r="BQ4467" s="41"/>
      <c r="BR4467" s="41"/>
      <c r="BS4467" s="41"/>
      <c r="BT4467" s="41"/>
      <c r="BU4467" s="41"/>
      <c r="BV4467" s="41"/>
      <c r="BW4467" s="41"/>
      <c r="BX4467" s="41"/>
      <c r="BY4467" s="26"/>
      <c r="BZ4467" s="26"/>
      <c r="CA4467" s="26"/>
      <c r="CB4467" s="26"/>
      <c r="CC4467" s="26"/>
      <c r="CD4467" s="26"/>
      <c r="CE4467" s="26"/>
      <c r="CF4467" s="26"/>
      <c r="CG4467" s="26"/>
      <c r="CH4467" s="26"/>
      <c r="CI4467" s="26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</row>
    <row r="4468" spans="1:99" x14ac:dyDescent="0.15">
      <c r="A4468" s="1"/>
      <c r="B4468" s="1"/>
      <c r="AM4468" s="1"/>
      <c r="AW4468" s="1"/>
      <c r="AX4468" s="1"/>
      <c r="AY4468" s="24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20"/>
      <c r="BQ4468" s="41"/>
      <c r="BR4468" s="41"/>
      <c r="BS4468" s="41"/>
      <c r="BT4468" s="41"/>
      <c r="BU4468" s="41"/>
      <c r="BV4468" s="41"/>
      <c r="BW4468" s="41"/>
      <c r="BX4468" s="41"/>
      <c r="BY4468" s="26"/>
      <c r="BZ4468" s="26"/>
      <c r="CA4468" s="26"/>
      <c r="CB4468" s="26"/>
      <c r="CC4468" s="26"/>
      <c r="CD4468" s="26"/>
      <c r="CE4468" s="26"/>
      <c r="CF4468" s="26"/>
      <c r="CG4468" s="26"/>
      <c r="CH4468" s="26"/>
      <c r="CI4468" s="26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</row>
    <row r="4469" spans="1:99" x14ac:dyDescent="0.15">
      <c r="A4469" s="1"/>
      <c r="B4469" s="1"/>
      <c r="AM4469" s="1"/>
      <c r="AW4469" s="1"/>
      <c r="AX4469" s="1"/>
      <c r="AY4469" s="24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20"/>
      <c r="BQ4469" s="41"/>
      <c r="BR4469" s="41"/>
      <c r="BS4469" s="41"/>
      <c r="BT4469" s="41"/>
      <c r="BU4469" s="41"/>
      <c r="BV4469" s="41"/>
      <c r="BW4469" s="41"/>
      <c r="BX4469" s="41"/>
      <c r="BY4469" s="26"/>
      <c r="BZ4469" s="26"/>
      <c r="CA4469" s="26"/>
      <c r="CB4469" s="26"/>
      <c r="CC4469" s="26"/>
      <c r="CD4469" s="26"/>
      <c r="CE4469" s="26"/>
      <c r="CF4469" s="26"/>
      <c r="CG4469" s="26"/>
      <c r="CH4469" s="26"/>
      <c r="CI4469" s="26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</row>
    <row r="4470" spans="1:99" x14ac:dyDescent="0.15">
      <c r="A4470" s="1"/>
      <c r="B4470" s="1"/>
      <c r="AM4470" s="1"/>
      <c r="AW4470" s="1"/>
      <c r="AX4470" s="1"/>
      <c r="AY4470" s="24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20"/>
      <c r="BQ4470" s="41"/>
      <c r="BR4470" s="41"/>
      <c r="BS4470" s="41"/>
      <c r="BT4470" s="41"/>
      <c r="BU4470" s="41"/>
      <c r="BV4470" s="41"/>
      <c r="BW4470" s="41"/>
      <c r="BX4470" s="41"/>
      <c r="BY4470" s="26"/>
      <c r="BZ4470" s="26"/>
      <c r="CA4470" s="26"/>
      <c r="CB4470" s="26"/>
      <c r="CC4470" s="26"/>
      <c r="CD4470" s="26"/>
      <c r="CE4470" s="26"/>
      <c r="CF4470" s="26"/>
      <c r="CG4470" s="26"/>
      <c r="CH4470" s="26"/>
      <c r="CI4470" s="26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</row>
    <row r="4471" spans="1:99" x14ac:dyDescent="0.15">
      <c r="A4471" s="1"/>
      <c r="B4471" s="1"/>
      <c r="AM4471" s="1"/>
      <c r="AW4471" s="1"/>
      <c r="AX4471" s="1"/>
      <c r="AY4471" s="24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20"/>
      <c r="BQ4471" s="41"/>
      <c r="BR4471" s="41"/>
      <c r="BS4471" s="41"/>
      <c r="BT4471" s="41"/>
      <c r="BU4471" s="41"/>
      <c r="BV4471" s="41"/>
      <c r="BW4471" s="41"/>
      <c r="BX4471" s="41"/>
      <c r="BY4471" s="26"/>
      <c r="BZ4471" s="26"/>
      <c r="CA4471" s="26"/>
      <c r="CB4471" s="26"/>
      <c r="CC4471" s="26"/>
      <c r="CD4471" s="26"/>
      <c r="CE4471" s="26"/>
      <c r="CF4471" s="26"/>
      <c r="CG4471" s="26"/>
      <c r="CH4471" s="26"/>
      <c r="CI4471" s="26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</row>
    <row r="4472" spans="1:99" x14ac:dyDescent="0.15">
      <c r="A4472" s="1"/>
      <c r="B4472" s="1"/>
      <c r="AM4472" s="1"/>
      <c r="AW4472" s="1"/>
      <c r="AX4472" s="1"/>
      <c r="AY4472" s="24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20"/>
      <c r="BQ4472" s="41"/>
      <c r="BR4472" s="41"/>
      <c r="BS4472" s="41"/>
      <c r="BT4472" s="41"/>
      <c r="BU4472" s="41"/>
      <c r="BV4472" s="41"/>
      <c r="BW4472" s="41"/>
      <c r="BX4472" s="41"/>
      <c r="BY4472" s="26"/>
      <c r="BZ4472" s="26"/>
      <c r="CA4472" s="26"/>
      <c r="CB4472" s="26"/>
      <c r="CC4472" s="26"/>
      <c r="CD4472" s="26"/>
      <c r="CE4472" s="26"/>
      <c r="CF4472" s="26"/>
      <c r="CG4472" s="26"/>
      <c r="CH4472" s="26"/>
      <c r="CI4472" s="26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</row>
    <row r="4473" spans="1:99" x14ac:dyDescent="0.15">
      <c r="A4473" s="1"/>
      <c r="B4473" s="1"/>
      <c r="AM4473" s="1"/>
      <c r="AW4473" s="1"/>
      <c r="AX4473" s="1"/>
      <c r="AY4473" s="24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20"/>
      <c r="BQ4473" s="41"/>
      <c r="BR4473" s="41"/>
      <c r="BS4473" s="41"/>
      <c r="BT4473" s="41"/>
      <c r="BU4473" s="41"/>
      <c r="BV4473" s="41"/>
      <c r="BW4473" s="41"/>
      <c r="BX4473" s="41"/>
      <c r="BY4473" s="26"/>
      <c r="BZ4473" s="26"/>
      <c r="CA4473" s="26"/>
      <c r="CB4473" s="26"/>
      <c r="CC4473" s="26"/>
      <c r="CD4473" s="26"/>
      <c r="CE4473" s="26"/>
      <c r="CF4473" s="26"/>
      <c r="CG4473" s="26"/>
      <c r="CH4473" s="26"/>
      <c r="CI4473" s="26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</row>
    <row r="4474" spans="1:99" x14ac:dyDescent="0.15">
      <c r="A4474" s="1"/>
      <c r="B4474" s="1"/>
      <c r="AM4474" s="1"/>
      <c r="AW4474" s="1"/>
      <c r="AX4474" s="1"/>
      <c r="AY4474" s="24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20"/>
      <c r="BQ4474" s="41"/>
      <c r="BR4474" s="41"/>
      <c r="BS4474" s="41"/>
      <c r="BT4474" s="41"/>
      <c r="BU4474" s="41"/>
      <c r="BV4474" s="41"/>
      <c r="BW4474" s="41"/>
      <c r="BX4474" s="41"/>
      <c r="BY4474" s="26"/>
      <c r="BZ4474" s="26"/>
      <c r="CA4474" s="26"/>
      <c r="CB4474" s="26"/>
      <c r="CC4474" s="26"/>
      <c r="CD4474" s="26"/>
      <c r="CE4474" s="26"/>
      <c r="CF4474" s="26"/>
      <c r="CG4474" s="26"/>
      <c r="CH4474" s="26"/>
      <c r="CI4474" s="26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</row>
    <row r="4475" spans="1:99" x14ac:dyDescent="0.15">
      <c r="A4475" s="1"/>
      <c r="B4475" s="1"/>
      <c r="AM4475" s="1"/>
      <c r="AW4475" s="1"/>
      <c r="AX4475" s="1"/>
      <c r="AY4475" s="24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20"/>
      <c r="BQ4475" s="41"/>
      <c r="BR4475" s="41"/>
      <c r="BS4475" s="41"/>
      <c r="BT4475" s="41"/>
      <c r="BU4475" s="41"/>
      <c r="BV4475" s="41"/>
      <c r="BW4475" s="41"/>
      <c r="BX4475" s="41"/>
      <c r="BY4475" s="26"/>
      <c r="BZ4475" s="26"/>
      <c r="CA4475" s="26"/>
      <c r="CB4475" s="26"/>
      <c r="CC4475" s="26"/>
      <c r="CD4475" s="26"/>
      <c r="CE4475" s="26"/>
      <c r="CF4475" s="26"/>
      <c r="CG4475" s="26"/>
      <c r="CH4475" s="26"/>
      <c r="CI4475" s="26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</row>
    <row r="4476" spans="1:99" x14ac:dyDescent="0.15">
      <c r="A4476" s="1"/>
      <c r="B4476" s="1"/>
      <c r="AM4476" s="1"/>
      <c r="AW4476" s="1"/>
      <c r="AX4476" s="1"/>
      <c r="AY4476" s="24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20"/>
      <c r="BQ4476" s="41"/>
      <c r="BR4476" s="41"/>
      <c r="BS4476" s="41"/>
      <c r="BT4476" s="41"/>
      <c r="BU4476" s="41"/>
      <c r="BV4476" s="41"/>
      <c r="BW4476" s="41"/>
      <c r="BX4476" s="41"/>
      <c r="BY4476" s="26"/>
      <c r="BZ4476" s="26"/>
      <c r="CA4476" s="26"/>
      <c r="CB4476" s="26"/>
      <c r="CC4476" s="26"/>
      <c r="CD4476" s="26"/>
      <c r="CE4476" s="26"/>
      <c r="CF4476" s="26"/>
      <c r="CG4476" s="26"/>
      <c r="CH4476" s="26"/>
      <c r="CI4476" s="26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</row>
    <row r="4477" spans="1:99" x14ac:dyDescent="0.15">
      <c r="A4477" s="1"/>
      <c r="B4477" s="1"/>
      <c r="AM4477" s="1"/>
      <c r="AW4477" s="1"/>
      <c r="AX4477" s="1"/>
      <c r="AY4477" s="24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20"/>
      <c r="BQ4477" s="41"/>
      <c r="BR4477" s="41"/>
      <c r="BS4477" s="41"/>
      <c r="BT4477" s="41"/>
      <c r="BU4477" s="41"/>
      <c r="BV4477" s="41"/>
      <c r="BW4477" s="41"/>
      <c r="BX4477" s="41"/>
      <c r="BY4477" s="26"/>
      <c r="BZ4477" s="26"/>
      <c r="CA4477" s="26"/>
      <c r="CB4477" s="26"/>
      <c r="CC4477" s="26"/>
      <c r="CD4477" s="26"/>
      <c r="CE4477" s="26"/>
      <c r="CF4477" s="26"/>
      <c r="CG4477" s="26"/>
      <c r="CH4477" s="26"/>
      <c r="CI4477" s="26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</row>
    <row r="4478" spans="1:99" x14ac:dyDescent="0.15">
      <c r="A4478" s="1"/>
      <c r="B4478" s="1"/>
      <c r="AM4478" s="1"/>
      <c r="AW4478" s="1"/>
      <c r="AX4478" s="1"/>
      <c r="AY4478" s="24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20"/>
      <c r="BQ4478" s="41"/>
      <c r="BR4478" s="41"/>
      <c r="BS4478" s="41"/>
      <c r="BT4478" s="41"/>
      <c r="BU4478" s="41"/>
      <c r="BV4478" s="41"/>
      <c r="BW4478" s="41"/>
      <c r="BX4478" s="41"/>
      <c r="BY4478" s="26"/>
      <c r="BZ4478" s="26"/>
      <c r="CA4478" s="26"/>
      <c r="CB4478" s="26"/>
      <c r="CC4478" s="26"/>
      <c r="CD4478" s="26"/>
      <c r="CE4478" s="26"/>
      <c r="CF4478" s="26"/>
      <c r="CG4478" s="26"/>
      <c r="CH4478" s="26"/>
      <c r="CI4478" s="26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</row>
    <row r="4479" spans="1:99" x14ac:dyDescent="0.15">
      <c r="A4479" s="1"/>
      <c r="B4479" s="1"/>
      <c r="AM4479" s="1"/>
      <c r="AW4479" s="1"/>
      <c r="AX4479" s="1"/>
      <c r="AY4479" s="24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20"/>
      <c r="BQ4479" s="41"/>
      <c r="BR4479" s="41"/>
      <c r="BS4479" s="41"/>
      <c r="BT4479" s="41"/>
      <c r="BU4479" s="41"/>
      <c r="BV4479" s="41"/>
      <c r="BW4479" s="41"/>
      <c r="BX4479" s="41"/>
      <c r="BY4479" s="26"/>
      <c r="BZ4479" s="26"/>
      <c r="CA4479" s="26"/>
      <c r="CB4479" s="26"/>
      <c r="CC4479" s="26"/>
      <c r="CD4479" s="26"/>
      <c r="CE4479" s="26"/>
      <c r="CF4479" s="26"/>
      <c r="CG4479" s="26"/>
      <c r="CH4479" s="26"/>
      <c r="CI4479" s="26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</row>
    <row r="4480" spans="1:99" x14ac:dyDescent="0.15">
      <c r="A4480" s="1"/>
      <c r="B4480" s="1"/>
      <c r="AM4480" s="1"/>
      <c r="AW4480" s="1"/>
      <c r="AX4480" s="1"/>
      <c r="AY4480" s="24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20"/>
      <c r="BQ4480" s="41"/>
      <c r="BR4480" s="41"/>
      <c r="BS4480" s="41"/>
      <c r="BT4480" s="41"/>
      <c r="BU4480" s="41"/>
      <c r="BV4480" s="41"/>
      <c r="BW4480" s="41"/>
      <c r="BX4480" s="41"/>
      <c r="BY4480" s="26"/>
      <c r="BZ4480" s="26"/>
      <c r="CA4480" s="26"/>
      <c r="CB4480" s="26"/>
      <c r="CC4480" s="26"/>
      <c r="CD4480" s="26"/>
      <c r="CE4480" s="26"/>
      <c r="CF4480" s="26"/>
      <c r="CG4480" s="26"/>
      <c r="CH4480" s="26"/>
      <c r="CI4480" s="26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</row>
    <row r="4481" spans="1:99" x14ac:dyDescent="0.15">
      <c r="A4481" s="1"/>
      <c r="B4481" s="1"/>
      <c r="AM4481" s="1"/>
      <c r="AW4481" s="1"/>
      <c r="AX4481" s="1"/>
      <c r="AY4481" s="24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20"/>
      <c r="BQ4481" s="41"/>
      <c r="BR4481" s="41"/>
      <c r="BS4481" s="41"/>
      <c r="BT4481" s="41"/>
      <c r="BU4481" s="41"/>
      <c r="BV4481" s="41"/>
      <c r="BW4481" s="41"/>
      <c r="BX4481" s="41"/>
      <c r="BY4481" s="26"/>
      <c r="BZ4481" s="26"/>
      <c r="CA4481" s="26"/>
      <c r="CB4481" s="26"/>
      <c r="CC4481" s="26"/>
      <c r="CD4481" s="26"/>
      <c r="CE4481" s="26"/>
      <c r="CF4481" s="26"/>
      <c r="CG4481" s="26"/>
      <c r="CH4481" s="26"/>
      <c r="CI4481" s="26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</row>
    <row r="4482" spans="1:99" x14ac:dyDescent="0.15">
      <c r="A4482" s="1"/>
      <c r="B4482" s="1"/>
      <c r="AM4482" s="1"/>
      <c r="AW4482" s="1"/>
      <c r="AX4482" s="1"/>
      <c r="AY4482" s="24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20"/>
      <c r="BQ4482" s="41"/>
      <c r="BR4482" s="41"/>
      <c r="BS4482" s="41"/>
      <c r="BT4482" s="41"/>
      <c r="BU4482" s="41"/>
      <c r="BV4482" s="41"/>
      <c r="BW4482" s="41"/>
      <c r="BX4482" s="41"/>
      <c r="BY4482" s="26"/>
      <c r="BZ4482" s="26"/>
      <c r="CA4482" s="26"/>
      <c r="CB4482" s="26"/>
      <c r="CC4482" s="26"/>
      <c r="CD4482" s="26"/>
      <c r="CE4482" s="26"/>
      <c r="CF4482" s="26"/>
      <c r="CG4482" s="26"/>
      <c r="CH4482" s="26"/>
      <c r="CI4482" s="26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</row>
    <row r="4483" spans="1:99" x14ac:dyDescent="0.15">
      <c r="A4483" s="1"/>
      <c r="B4483" s="1"/>
      <c r="AM4483" s="1"/>
      <c r="AW4483" s="1"/>
      <c r="AX4483" s="1"/>
      <c r="AY4483" s="24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20"/>
      <c r="BQ4483" s="41"/>
      <c r="BR4483" s="41"/>
      <c r="BS4483" s="41"/>
      <c r="BT4483" s="41"/>
      <c r="BU4483" s="41"/>
      <c r="BV4483" s="41"/>
      <c r="BW4483" s="41"/>
      <c r="BX4483" s="41"/>
      <c r="BY4483" s="26"/>
      <c r="BZ4483" s="26"/>
      <c r="CA4483" s="26"/>
      <c r="CB4483" s="26"/>
      <c r="CC4483" s="26"/>
      <c r="CD4483" s="26"/>
      <c r="CE4483" s="26"/>
      <c r="CF4483" s="26"/>
      <c r="CG4483" s="26"/>
      <c r="CH4483" s="26"/>
      <c r="CI4483" s="26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</row>
    <row r="4484" spans="1:99" x14ac:dyDescent="0.15">
      <c r="A4484" s="1"/>
      <c r="B4484" s="1"/>
      <c r="AM4484" s="1"/>
      <c r="AW4484" s="1"/>
      <c r="AX4484" s="1"/>
      <c r="AY4484" s="24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20"/>
      <c r="BQ4484" s="41"/>
      <c r="BR4484" s="41"/>
      <c r="BS4484" s="41"/>
      <c r="BT4484" s="41"/>
      <c r="BU4484" s="41"/>
      <c r="BV4484" s="41"/>
      <c r="BW4484" s="41"/>
      <c r="BX4484" s="41"/>
      <c r="BY4484" s="26"/>
      <c r="BZ4484" s="26"/>
      <c r="CA4484" s="26"/>
      <c r="CB4484" s="26"/>
      <c r="CC4484" s="26"/>
      <c r="CD4484" s="26"/>
      <c r="CE4484" s="26"/>
      <c r="CF4484" s="26"/>
      <c r="CG4484" s="26"/>
      <c r="CH4484" s="26"/>
      <c r="CI4484" s="26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</row>
    <row r="4485" spans="1:99" x14ac:dyDescent="0.15">
      <c r="A4485" s="1"/>
      <c r="B4485" s="1"/>
      <c r="AM4485" s="1"/>
      <c r="AW4485" s="1"/>
      <c r="AX4485" s="1"/>
      <c r="AY4485" s="24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20"/>
      <c r="BQ4485" s="41"/>
      <c r="BR4485" s="41"/>
      <c r="BS4485" s="41"/>
      <c r="BT4485" s="41"/>
      <c r="BU4485" s="41"/>
      <c r="BV4485" s="41"/>
      <c r="BW4485" s="41"/>
      <c r="BX4485" s="41"/>
      <c r="BY4485" s="26"/>
      <c r="BZ4485" s="26"/>
      <c r="CA4485" s="26"/>
      <c r="CB4485" s="26"/>
      <c r="CC4485" s="26"/>
      <c r="CD4485" s="26"/>
      <c r="CE4485" s="26"/>
      <c r="CF4485" s="26"/>
      <c r="CG4485" s="26"/>
      <c r="CH4485" s="26"/>
      <c r="CI4485" s="26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</row>
    <row r="4486" spans="1:99" x14ac:dyDescent="0.15">
      <c r="A4486" s="1"/>
      <c r="B4486" s="1"/>
      <c r="AM4486" s="1"/>
      <c r="AW4486" s="1"/>
      <c r="AX4486" s="1"/>
      <c r="AY4486" s="24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20"/>
      <c r="BQ4486" s="41"/>
      <c r="BR4486" s="41"/>
      <c r="BS4486" s="41"/>
      <c r="BT4486" s="41"/>
      <c r="BU4486" s="41"/>
      <c r="BV4486" s="41"/>
      <c r="BW4486" s="41"/>
      <c r="BX4486" s="41"/>
      <c r="BY4486" s="26"/>
      <c r="BZ4486" s="26"/>
      <c r="CA4486" s="26"/>
      <c r="CB4486" s="26"/>
      <c r="CC4486" s="26"/>
      <c r="CD4486" s="26"/>
      <c r="CE4486" s="26"/>
      <c r="CF4486" s="26"/>
      <c r="CG4486" s="26"/>
      <c r="CH4486" s="26"/>
      <c r="CI4486" s="26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</row>
    <row r="4487" spans="1:99" x14ac:dyDescent="0.15">
      <c r="A4487" s="1"/>
      <c r="B4487" s="1"/>
      <c r="AM4487" s="1"/>
      <c r="AW4487" s="1"/>
      <c r="AX4487" s="1"/>
      <c r="AY4487" s="24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20"/>
      <c r="BQ4487" s="41"/>
      <c r="BR4487" s="41"/>
      <c r="BS4487" s="41"/>
      <c r="BT4487" s="41"/>
      <c r="BU4487" s="41"/>
      <c r="BV4487" s="41"/>
      <c r="BW4487" s="41"/>
      <c r="BX4487" s="41"/>
      <c r="BY4487" s="26"/>
      <c r="BZ4487" s="26"/>
      <c r="CA4487" s="26"/>
      <c r="CB4487" s="26"/>
      <c r="CC4487" s="26"/>
      <c r="CD4487" s="26"/>
      <c r="CE4487" s="26"/>
      <c r="CF4487" s="26"/>
      <c r="CG4487" s="26"/>
      <c r="CH4487" s="26"/>
      <c r="CI4487" s="26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</row>
    <row r="4488" spans="1:99" x14ac:dyDescent="0.15">
      <c r="A4488" s="1"/>
      <c r="B4488" s="1"/>
      <c r="AM4488" s="1"/>
      <c r="AW4488" s="1"/>
      <c r="AX4488" s="1"/>
      <c r="AY4488" s="24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20"/>
      <c r="BQ4488" s="41"/>
      <c r="BR4488" s="41"/>
      <c r="BS4488" s="41"/>
      <c r="BT4488" s="41"/>
      <c r="BU4488" s="41"/>
      <c r="BV4488" s="41"/>
      <c r="BW4488" s="41"/>
      <c r="BX4488" s="41"/>
      <c r="BY4488" s="26"/>
      <c r="BZ4488" s="26"/>
      <c r="CA4488" s="26"/>
      <c r="CB4488" s="26"/>
      <c r="CC4488" s="26"/>
      <c r="CD4488" s="26"/>
      <c r="CE4488" s="26"/>
      <c r="CF4488" s="26"/>
      <c r="CG4488" s="26"/>
      <c r="CH4488" s="26"/>
      <c r="CI4488" s="26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</row>
    <row r="4489" spans="1:99" x14ac:dyDescent="0.15">
      <c r="A4489" s="1"/>
      <c r="B4489" s="1"/>
      <c r="AM4489" s="1"/>
      <c r="AW4489" s="1"/>
      <c r="AX4489" s="1"/>
      <c r="AY4489" s="24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20"/>
      <c r="BQ4489" s="41"/>
      <c r="BR4489" s="41"/>
      <c r="BS4489" s="41"/>
      <c r="BT4489" s="41"/>
      <c r="BU4489" s="41"/>
      <c r="BV4489" s="41"/>
      <c r="BW4489" s="41"/>
      <c r="BX4489" s="41"/>
      <c r="BY4489" s="26"/>
      <c r="BZ4489" s="26"/>
      <c r="CA4489" s="26"/>
      <c r="CB4489" s="26"/>
      <c r="CC4489" s="26"/>
      <c r="CD4489" s="26"/>
      <c r="CE4489" s="26"/>
      <c r="CF4489" s="26"/>
      <c r="CG4489" s="26"/>
      <c r="CH4489" s="26"/>
      <c r="CI4489" s="26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</row>
    <row r="4490" spans="1:99" x14ac:dyDescent="0.15">
      <c r="A4490" s="1"/>
      <c r="B4490" s="1"/>
      <c r="AM4490" s="1"/>
      <c r="AW4490" s="1"/>
      <c r="AX4490" s="1"/>
      <c r="AY4490" s="24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20"/>
      <c r="BQ4490" s="41"/>
      <c r="BR4490" s="41"/>
      <c r="BS4490" s="41"/>
      <c r="BT4490" s="41"/>
      <c r="BU4490" s="41"/>
      <c r="BV4490" s="41"/>
      <c r="BW4490" s="41"/>
      <c r="BX4490" s="41"/>
      <c r="BY4490" s="26"/>
      <c r="BZ4490" s="26"/>
      <c r="CA4490" s="26"/>
      <c r="CB4490" s="26"/>
      <c r="CC4490" s="26"/>
      <c r="CD4490" s="26"/>
      <c r="CE4490" s="26"/>
      <c r="CF4490" s="26"/>
      <c r="CG4490" s="26"/>
      <c r="CH4490" s="26"/>
      <c r="CI4490" s="26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</row>
    <row r="4491" spans="1:99" x14ac:dyDescent="0.15">
      <c r="A4491" s="1"/>
      <c r="B4491" s="1"/>
      <c r="AM4491" s="1"/>
      <c r="AW4491" s="1"/>
      <c r="AX4491" s="1"/>
      <c r="AY4491" s="24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20"/>
      <c r="BQ4491" s="41"/>
      <c r="BR4491" s="41"/>
      <c r="BS4491" s="41"/>
      <c r="BT4491" s="41"/>
      <c r="BU4491" s="41"/>
      <c r="BV4491" s="41"/>
      <c r="BW4491" s="41"/>
      <c r="BX4491" s="41"/>
      <c r="BY4491" s="26"/>
      <c r="BZ4491" s="26"/>
      <c r="CA4491" s="26"/>
      <c r="CB4491" s="26"/>
      <c r="CC4491" s="26"/>
      <c r="CD4491" s="26"/>
      <c r="CE4491" s="26"/>
      <c r="CF4491" s="26"/>
      <c r="CG4491" s="26"/>
      <c r="CH4491" s="26"/>
      <c r="CI4491" s="26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</row>
    <row r="4492" spans="1:99" x14ac:dyDescent="0.15">
      <c r="A4492" s="1"/>
      <c r="B4492" s="1"/>
      <c r="AM4492" s="1"/>
      <c r="AW4492" s="1"/>
      <c r="AX4492" s="1"/>
      <c r="AY4492" s="24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20"/>
      <c r="BQ4492" s="41"/>
      <c r="BR4492" s="41"/>
      <c r="BS4492" s="41"/>
      <c r="BT4492" s="41"/>
      <c r="BU4492" s="41"/>
      <c r="BV4492" s="41"/>
      <c r="BW4492" s="41"/>
      <c r="BX4492" s="41"/>
      <c r="BY4492" s="26"/>
      <c r="BZ4492" s="26"/>
      <c r="CA4492" s="26"/>
      <c r="CB4492" s="26"/>
      <c r="CC4492" s="26"/>
      <c r="CD4492" s="26"/>
      <c r="CE4492" s="26"/>
      <c r="CF4492" s="26"/>
      <c r="CG4492" s="26"/>
      <c r="CH4492" s="26"/>
      <c r="CI4492" s="26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</row>
    <row r="4493" spans="1:99" x14ac:dyDescent="0.15">
      <c r="A4493" s="1"/>
      <c r="B4493" s="1"/>
      <c r="AM4493" s="1"/>
      <c r="AW4493" s="1"/>
      <c r="AX4493" s="1"/>
      <c r="AY4493" s="24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20"/>
      <c r="BQ4493" s="41"/>
      <c r="BR4493" s="41"/>
      <c r="BS4493" s="41"/>
      <c r="BT4493" s="41"/>
      <c r="BU4493" s="41"/>
      <c r="BV4493" s="41"/>
      <c r="BW4493" s="41"/>
      <c r="BX4493" s="41"/>
      <c r="BY4493" s="26"/>
      <c r="BZ4493" s="26"/>
      <c r="CA4493" s="26"/>
      <c r="CB4493" s="26"/>
      <c r="CC4493" s="26"/>
      <c r="CD4493" s="26"/>
      <c r="CE4493" s="26"/>
      <c r="CF4493" s="26"/>
      <c r="CG4493" s="26"/>
      <c r="CH4493" s="26"/>
      <c r="CI4493" s="26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</row>
    <row r="4494" spans="1:99" x14ac:dyDescent="0.15">
      <c r="A4494" s="1"/>
      <c r="B4494" s="1"/>
      <c r="AM4494" s="1"/>
      <c r="AW4494" s="1"/>
      <c r="AX4494" s="1"/>
      <c r="AY4494" s="24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20"/>
      <c r="BQ4494" s="41"/>
      <c r="BR4494" s="41"/>
      <c r="BS4494" s="41"/>
      <c r="BT4494" s="41"/>
      <c r="BU4494" s="41"/>
      <c r="BV4494" s="41"/>
      <c r="BW4494" s="41"/>
      <c r="BX4494" s="41"/>
      <c r="BY4494" s="26"/>
      <c r="BZ4494" s="26"/>
      <c r="CA4494" s="26"/>
      <c r="CB4494" s="26"/>
      <c r="CC4494" s="26"/>
      <c r="CD4494" s="26"/>
      <c r="CE4494" s="26"/>
      <c r="CF4494" s="26"/>
      <c r="CG4494" s="26"/>
      <c r="CH4494" s="26"/>
      <c r="CI4494" s="26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</row>
    <row r="4495" spans="1:99" x14ac:dyDescent="0.15">
      <c r="A4495" s="1"/>
      <c r="B4495" s="1"/>
      <c r="AM4495" s="1"/>
      <c r="AW4495" s="1"/>
      <c r="AX4495" s="1"/>
      <c r="AY4495" s="24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20"/>
      <c r="BQ4495" s="41"/>
      <c r="BR4495" s="41"/>
      <c r="BS4495" s="41"/>
      <c r="BT4495" s="41"/>
      <c r="BU4495" s="41"/>
      <c r="BV4495" s="41"/>
      <c r="BW4495" s="41"/>
      <c r="BX4495" s="41"/>
      <c r="BY4495" s="26"/>
      <c r="BZ4495" s="26"/>
      <c r="CA4495" s="26"/>
      <c r="CB4495" s="26"/>
      <c r="CC4495" s="26"/>
      <c r="CD4495" s="26"/>
      <c r="CE4495" s="26"/>
      <c r="CF4495" s="26"/>
      <c r="CG4495" s="26"/>
      <c r="CH4495" s="26"/>
      <c r="CI4495" s="26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</row>
    <row r="4496" spans="1:99" x14ac:dyDescent="0.15">
      <c r="A4496" s="1"/>
      <c r="B4496" s="1"/>
      <c r="AM4496" s="1"/>
      <c r="AW4496" s="1"/>
      <c r="AX4496" s="1"/>
      <c r="AY4496" s="24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20"/>
      <c r="BQ4496" s="41"/>
      <c r="BR4496" s="41"/>
      <c r="BS4496" s="41"/>
      <c r="BT4496" s="41"/>
      <c r="BU4496" s="41"/>
      <c r="BV4496" s="41"/>
      <c r="BW4496" s="41"/>
      <c r="BX4496" s="41"/>
      <c r="BY4496" s="26"/>
      <c r="BZ4496" s="26"/>
      <c r="CA4496" s="26"/>
      <c r="CB4496" s="26"/>
      <c r="CC4496" s="26"/>
      <c r="CD4496" s="26"/>
      <c r="CE4496" s="26"/>
      <c r="CF4496" s="26"/>
      <c r="CG4496" s="26"/>
      <c r="CH4496" s="26"/>
      <c r="CI4496" s="26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</row>
    <row r="4497" spans="1:99" x14ac:dyDescent="0.15">
      <c r="A4497" s="1"/>
      <c r="B4497" s="1"/>
      <c r="AM4497" s="1"/>
      <c r="AW4497" s="1"/>
      <c r="AX4497" s="1"/>
      <c r="AY4497" s="24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20"/>
      <c r="BQ4497" s="41"/>
      <c r="BR4497" s="41"/>
      <c r="BS4497" s="41"/>
      <c r="BT4497" s="41"/>
      <c r="BU4497" s="41"/>
      <c r="BV4497" s="41"/>
      <c r="BW4497" s="41"/>
      <c r="BX4497" s="41"/>
      <c r="BY4497" s="26"/>
      <c r="BZ4497" s="26"/>
      <c r="CA4497" s="26"/>
      <c r="CB4497" s="26"/>
      <c r="CC4497" s="26"/>
      <c r="CD4497" s="26"/>
      <c r="CE4497" s="26"/>
      <c r="CF4497" s="26"/>
      <c r="CG4497" s="26"/>
      <c r="CH4497" s="26"/>
      <c r="CI4497" s="26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</row>
    <row r="4498" spans="1:99" x14ac:dyDescent="0.15">
      <c r="A4498" s="1"/>
      <c r="B4498" s="1"/>
      <c r="AM4498" s="1"/>
      <c r="AW4498" s="1"/>
      <c r="AX4498" s="1"/>
      <c r="AY4498" s="24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20"/>
      <c r="BQ4498" s="41"/>
      <c r="BR4498" s="41"/>
      <c r="BS4498" s="41"/>
      <c r="BT4498" s="41"/>
      <c r="BU4498" s="41"/>
      <c r="BV4498" s="41"/>
      <c r="BW4498" s="41"/>
      <c r="BX4498" s="41"/>
      <c r="BY4498" s="26"/>
      <c r="BZ4498" s="26"/>
      <c r="CA4498" s="26"/>
      <c r="CB4498" s="26"/>
      <c r="CC4498" s="26"/>
      <c r="CD4498" s="26"/>
      <c r="CE4498" s="26"/>
      <c r="CF4498" s="26"/>
      <c r="CG4498" s="26"/>
      <c r="CH4498" s="26"/>
      <c r="CI4498" s="26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</row>
    <row r="4499" spans="1:99" x14ac:dyDescent="0.15">
      <c r="A4499" s="1"/>
      <c r="B4499" s="1"/>
      <c r="AM4499" s="1"/>
      <c r="AW4499" s="1"/>
      <c r="AX4499" s="1"/>
      <c r="AY4499" s="24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20"/>
      <c r="BQ4499" s="41"/>
      <c r="BR4499" s="41"/>
      <c r="BS4499" s="41"/>
      <c r="BT4499" s="41"/>
      <c r="BU4499" s="41"/>
      <c r="BV4499" s="41"/>
      <c r="BW4499" s="41"/>
      <c r="BX4499" s="41"/>
      <c r="BY4499" s="26"/>
      <c r="BZ4499" s="26"/>
      <c r="CA4499" s="26"/>
      <c r="CB4499" s="26"/>
      <c r="CC4499" s="26"/>
      <c r="CD4499" s="26"/>
      <c r="CE4499" s="26"/>
      <c r="CF4499" s="26"/>
      <c r="CG4499" s="26"/>
      <c r="CH4499" s="26"/>
      <c r="CI4499" s="26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</row>
    <row r="4500" spans="1:99" x14ac:dyDescent="0.15">
      <c r="A4500" s="1"/>
      <c r="B4500" s="1"/>
      <c r="AM4500" s="1"/>
      <c r="AW4500" s="1"/>
      <c r="AX4500" s="1"/>
      <c r="AY4500" s="24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20"/>
      <c r="BQ4500" s="41"/>
      <c r="BR4500" s="41"/>
      <c r="BS4500" s="41"/>
      <c r="BT4500" s="41"/>
      <c r="BU4500" s="41"/>
      <c r="BV4500" s="41"/>
      <c r="BW4500" s="41"/>
      <c r="BX4500" s="41"/>
      <c r="BY4500" s="26"/>
      <c r="BZ4500" s="26"/>
      <c r="CA4500" s="26"/>
      <c r="CB4500" s="26"/>
      <c r="CC4500" s="26"/>
      <c r="CD4500" s="26"/>
      <c r="CE4500" s="26"/>
      <c r="CF4500" s="26"/>
      <c r="CG4500" s="26"/>
      <c r="CH4500" s="26"/>
      <c r="CI4500" s="26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</row>
    <row r="4501" spans="1:99" x14ac:dyDescent="0.15">
      <c r="A4501" s="1"/>
      <c r="B4501" s="1"/>
      <c r="AM4501" s="1"/>
      <c r="AW4501" s="1"/>
      <c r="AX4501" s="1"/>
      <c r="AY4501" s="24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20"/>
      <c r="BQ4501" s="41"/>
      <c r="BR4501" s="41"/>
      <c r="BS4501" s="41"/>
      <c r="BT4501" s="41"/>
      <c r="BU4501" s="41"/>
      <c r="BV4501" s="41"/>
      <c r="BW4501" s="41"/>
      <c r="BX4501" s="41"/>
      <c r="BY4501" s="26"/>
      <c r="BZ4501" s="26"/>
      <c r="CA4501" s="26"/>
      <c r="CB4501" s="26"/>
      <c r="CC4501" s="26"/>
      <c r="CD4501" s="26"/>
      <c r="CE4501" s="26"/>
      <c r="CF4501" s="26"/>
      <c r="CG4501" s="26"/>
      <c r="CH4501" s="26"/>
      <c r="CI4501" s="26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</row>
    <row r="4502" spans="1:99" x14ac:dyDescent="0.15">
      <c r="A4502" s="1"/>
      <c r="B4502" s="1"/>
      <c r="AM4502" s="1"/>
      <c r="AW4502" s="1"/>
      <c r="AX4502" s="1"/>
      <c r="AY4502" s="24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20"/>
      <c r="BQ4502" s="41"/>
      <c r="BR4502" s="41"/>
      <c r="BS4502" s="41"/>
      <c r="BT4502" s="41"/>
      <c r="BU4502" s="41"/>
      <c r="BV4502" s="41"/>
      <c r="BW4502" s="41"/>
      <c r="BX4502" s="41"/>
      <c r="BY4502" s="26"/>
      <c r="BZ4502" s="26"/>
      <c r="CA4502" s="26"/>
      <c r="CB4502" s="26"/>
      <c r="CC4502" s="26"/>
      <c r="CD4502" s="26"/>
      <c r="CE4502" s="26"/>
      <c r="CF4502" s="26"/>
      <c r="CG4502" s="26"/>
      <c r="CH4502" s="26"/>
      <c r="CI4502" s="26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</row>
    <row r="4503" spans="1:99" x14ac:dyDescent="0.15">
      <c r="A4503" s="1"/>
      <c r="B4503" s="1"/>
      <c r="AM4503" s="1"/>
      <c r="AW4503" s="1"/>
      <c r="AX4503" s="1"/>
      <c r="AY4503" s="24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20"/>
      <c r="BQ4503" s="41"/>
      <c r="BR4503" s="41"/>
      <c r="BS4503" s="41"/>
      <c r="BT4503" s="41"/>
      <c r="BU4503" s="41"/>
      <c r="BV4503" s="41"/>
      <c r="BW4503" s="41"/>
      <c r="BX4503" s="41"/>
      <c r="BY4503" s="26"/>
      <c r="BZ4503" s="26"/>
      <c r="CA4503" s="26"/>
      <c r="CB4503" s="26"/>
      <c r="CC4503" s="26"/>
      <c r="CD4503" s="26"/>
      <c r="CE4503" s="26"/>
      <c r="CF4503" s="26"/>
      <c r="CG4503" s="26"/>
      <c r="CH4503" s="26"/>
      <c r="CI4503" s="26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</row>
    <row r="4504" spans="1:99" x14ac:dyDescent="0.15">
      <c r="A4504" s="1"/>
      <c r="B4504" s="1"/>
      <c r="AM4504" s="1"/>
      <c r="AW4504" s="1"/>
      <c r="AX4504" s="1"/>
      <c r="AY4504" s="24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20"/>
      <c r="BQ4504" s="41"/>
      <c r="BR4504" s="41"/>
      <c r="BS4504" s="41"/>
      <c r="BT4504" s="41"/>
      <c r="BU4504" s="41"/>
      <c r="BV4504" s="41"/>
      <c r="BW4504" s="41"/>
      <c r="BX4504" s="41"/>
      <c r="BY4504" s="26"/>
      <c r="BZ4504" s="26"/>
      <c r="CA4504" s="26"/>
      <c r="CB4504" s="26"/>
      <c r="CC4504" s="26"/>
      <c r="CD4504" s="26"/>
      <c r="CE4504" s="26"/>
      <c r="CF4504" s="26"/>
      <c r="CG4504" s="26"/>
      <c r="CH4504" s="26"/>
      <c r="CI4504" s="26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</row>
    <row r="4505" spans="1:99" x14ac:dyDescent="0.15">
      <c r="A4505" s="1"/>
      <c r="B4505" s="1"/>
      <c r="AM4505" s="1"/>
      <c r="AW4505" s="1"/>
      <c r="AX4505" s="1"/>
      <c r="AY4505" s="24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20"/>
      <c r="BQ4505" s="41"/>
      <c r="BR4505" s="41"/>
      <c r="BS4505" s="41"/>
      <c r="BT4505" s="41"/>
      <c r="BU4505" s="41"/>
      <c r="BV4505" s="41"/>
      <c r="BW4505" s="41"/>
      <c r="BX4505" s="41"/>
      <c r="BY4505" s="26"/>
      <c r="BZ4505" s="26"/>
      <c r="CA4505" s="26"/>
      <c r="CB4505" s="26"/>
      <c r="CC4505" s="26"/>
      <c r="CD4505" s="26"/>
      <c r="CE4505" s="26"/>
      <c r="CF4505" s="26"/>
      <c r="CG4505" s="26"/>
      <c r="CH4505" s="26"/>
      <c r="CI4505" s="26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</row>
    <row r="4506" spans="1:99" x14ac:dyDescent="0.15">
      <c r="A4506" s="1"/>
      <c r="B4506" s="1"/>
      <c r="AM4506" s="1"/>
      <c r="AW4506" s="1"/>
      <c r="AX4506" s="1"/>
      <c r="AY4506" s="24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20"/>
      <c r="BQ4506" s="41"/>
      <c r="BR4506" s="41"/>
      <c r="BS4506" s="41"/>
      <c r="BT4506" s="41"/>
      <c r="BU4506" s="41"/>
      <c r="BV4506" s="41"/>
      <c r="BW4506" s="41"/>
      <c r="BX4506" s="41"/>
      <c r="BY4506" s="26"/>
      <c r="BZ4506" s="26"/>
      <c r="CA4506" s="26"/>
      <c r="CB4506" s="26"/>
      <c r="CC4506" s="26"/>
      <c r="CD4506" s="26"/>
      <c r="CE4506" s="26"/>
      <c r="CF4506" s="26"/>
      <c r="CG4506" s="26"/>
      <c r="CH4506" s="26"/>
      <c r="CI4506" s="26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</row>
    <row r="4507" spans="1:99" x14ac:dyDescent="0.15">
      <c r="A4507" s="1"/>
      <c r="B4507" s="1"/>
      <c r="AM4507" s="1"/>
      <c r="AW4507" s="1"/>
      <c r="AX4507" s="1"/>
      <c r="AY4507" s="24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20"/>
      <c r="BQ4507" s="41"/>
      <c r="BR4507" s="41"/>
      <c r="BS4507" s="41"/>
      <c r="BT4507" s="41"/>
      <c r="BU4507" s="41"/>
      <c r="BV4507" s="41"/>
      <c r="BW4507" s="41"/>
      <c r="BX4507" s="41"/>
      <c r="BY4507" s="26"/>
      <c r="BZ4507" s="26"/>
      <c r="CA4507" s="26"/>
      <c r="CB4507" s="26"/>
      <c r="CC4507" s="26"/>
      <c r="CD4507" s="26"/>
      <c r="CE4507" s="26"/>
      <c r="CF4507" s="26"/>
      <c r="CG4507" s="26"/>
      <c r="CH4507" s="26"/>
      <c r="CI4507" s="26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</row>
    <row r="4508" spans="1:99" x14ac:dyDescent="0.15">
      <c r="A4508" s="1"/>
      <c r="B4508" s="1"/>
      <c r="AM4508" s="1"/>
      <c r="AW4508" s="1"/>
      <c r="AX4508" s="1"/>
      <c r="AY4508" s="24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20"/>
      <c r="BQ4508" s="41"/>
      <c r="BR4508" s="41"/>
      <c r="BS4508" s="41"/>
      <c r="BT4508" s="41"/>
      <c r="BU4508" s="41"/>
      <c r="BV4508" s="41"/>
      <c r="BW4508" s="41"/>
      <c r="BX4508" s="41"/>
      <c r="BY4508" s="26"/>
      <c r="BZ4508" s="26"/>
      <c r="CA4508" s="26"/>
      <c r="CB4508" s="26"/>
      <c r="CC4508" s="26"/>
      <c r="CD4508" s="26"/>
      <c r="CE4508" s="26"/>
      <c r="CF4508" s="26"/>
      <c r="CG4508" s="26"/>
      <c r="CH4508" s="26"/>
      <c r="CI4508" s="26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</row>
    <row r="4509" spans="1:99" x14ac:dyDescent="0.15">
      <c r="A4509" s="1"/>
      <c r="B4509" s="1"/>
      <c r="AM4509" s="1"/>
      <c r="AW4509" s="1"/>
      <c r="AX4509" s="1"/>
      <c r="AY4509" s="24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20"/>
      <c r="BQ4509" s="41"/>
      <c r="BR4509" s="41"/>
      <c r="BS4509" s="41"/>
      <c r="BT4509" s="41"/>
      <c r="BU4509" s="41"/>
      <c r="BV4509" s="41"/>
      <c r="BW4509" s="41"/>
      <c r="BX4509" s="41"/>
      <c r="BY4509" s="26"/>
      <c r="BZ4509" s="26"/>
      <c r="CA4509" s="26"/>
      <c r="CB4509" s="26"/>
      <c r="CC4509" s="26"/>
      <c r="CD4509" s="26"/>
      <c r="CE4509" s="26"/>
      <c r="CF4509" s="26"/>
      <c r="CG4509" s="26"/>
      <c r="CH4509" s="26"/>
      <c r="CI4509" s="26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</row>
    <row r="4510" spans="1:99" x14ac:dyDescent="0.15">
      <c r="A4510" s="1"/>
      <c r="B4510" s="1"/>
      <c r="AM4510" s="1"/>
      <c r="AW4510" s="1"/>
      <c r="AX4510" s="1"/>
      <c r="AY4510" s="24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20"/>
      <c r="BQ4510" s="41"/>
      <c r="BR4510" s="41"/>
      <c r="BS4510" s="41"/>
      <c r="BT4510" s="41"/>
      <c r="BU4510" s="41"/>
      <c r="BV4510" s="41"/>
      <c r="BW4510" s="41"/>
      <c r="BX4510" s="41"/>
      <c r="BY4510" s="26"/>
      <c r="BZ4510" s="26"/>
      <c r="CA4510" s="26"/>
      <c r="CB4510" s="26"/>
      <c r="CC4510" s="26"/>
      <c r="CD4510" s="26"/>
      <c r="CE4510" s="26"/>
      <c r="CF4510" s="26"/>
      <c r="CG4510" s="26"/>
      <c r="CH4510" s="26"/>
      <c r="CI4510" s="26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</row>
    <row r="4511" spans="1:99" x14ac:dyDescent="0.15">
      <c r="A4511" s="1"/>
      <c r="B4511" s="1"/>
      <c r="AM4511" s="1"/>
      <c r="AW4511" s="1"/>
      <c r="AX4511" s="1"/>
      <c r="AY4511" s="24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20"/>
      <c r="BQ4511" s="41"/>
      <c r="BR4511" s="41"/>
      <c r="BS4511" s="41"/>
      <c r="BT4511" s="41"/>
      <c r="BU4511" s="41"/>
      <c r="BV4511" s="41"/>
      <c r="BW4511" s="41"/>
      <c r="BX4511" s="41"/>
      <c r="BY4511" s="26"/>
      <c r="BZ4511" s="26"/>
      <c r="CA4511" s="26"/>
      <c r="CB4511" s="26"/>
      <c r="CC4511" s="26"/>
      <c r="CD4511" s="26"/>
      <c r="CE4511" s="26"/>
      <c r="CF4511" s="26"/>
      <c r="CG4511" s="26"/>
      <c r="CH4511" s="26"/>
      <c r="CI4511" s="26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</row>
    <row r="4512" spans="1:99" x14ac:dyDescent="0.15">
      <c r="A4512" s="1"/>
      <c r="B4512" s="1"/>
      <c r="AM4512" s="1"/>
      <c r="AW4512" s="1"/>
      <c r="AX4512" s="1"/>
      <c r="AY4512" s="24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20"/>
      <c r="BQ4512" s="41"/>
      <c r="BR4512" s="41"/>
      <c r="BS4512" s="41"/>
      <c r="BT4512" s="41"/>
      <c r="BU4512" s="41"/>
      <c r="BV4512" s="41"/>
      <c r="BW4512" s="41"/>
      <c r="BX4512" s="41"/>
      <c r="BY4512" s="26"/>
      <c r="BZ4512" s="26"/>
      <c r="CA4512" s="26"/>
      <c r="CB4512" s="26"/>
      <c r="CC4512" s="26"/>
      <c r="CD4512" s="26"/>
      <c r="CE4512" s="26"/>
      <c r="CF4512" s="26"/>
      <c r="CG4512" s="26"/>
      <c r="CH4512" s="26"/>
      <c r="CI4512" s="26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</row>
    <row r="4513" spans="1:99" x14ac:dyDescent="0.15">
      <c r="A4513" s="1"/>
      <c r="B4513" s="1"/>
      <c r="AM4513" s="1"/>
      <c r="AW4513" s="1"/>
      <c r="AX4513" s="1"/>
      <c r="AY4513" s="24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20"/>
      <c r="BQ4513" s="41"/>
      <c r="BR4513" s="41"/>
      <c r="BS4513" s="41"/>
      <c r="BT4513" s="41"/>
      <c r="BU4513" s="41"/>
      <c r="BV4513" s="41"/>
      <c r="BW4513" s="41"/>
      <c r="BX4513" s="41"/>
      <c r="BY4513" s="26"/>
      <c r="BZ4513" s="26"/>
      <c r="CA4513" s="26"/>
      <c r="CB4513" s="26"/>
      <c r="CC4513" s="26"/>
      <c r="CD4513" s="26"/>
      <c r="CE4513" s="26"/>
      <c r="CF4513" s="26"/>
      <c r="CG4513" s="26"/>
      <c r="CH4513" s="26"/>
      <c r="CI4513" s="26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</row>
    <row r="4514" spans="1:99" x14ac:dyDescent="0.15">
      <c r="A4514" s="1"/>
      <c r="B4514" s="1"/>
      <c r="AM4514" s="1"/>
      <c r="AW4514" s="1"/>
      <c r="AX4514" s="1"/>
      <c r="AY4514" s="24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20"/>
      <c r="BQ4514" s="41"/>
      <c r="BR4514" s="41"/>
      <c r="BS4514" s="41"/>
      <c r="BT4514" s="41"/>
      <c r="BU4514" s="41"/>
      <c r="BV4514" s="41"/>
      <c r="BW4514" s="41"/>
      <c r="BX4514" s="41"/>
      <c r="BY4514" s="26"/>
      <c r="BZ4514" s="26"/>
      <c r="CA4514" s="26"/>
      <c r="CB4514" s="26"/>
      <c r="CC4514" s="26"/>
      <c r="CD4514" s="26"/>
      <c r="CE4514" s="26"/>
      <c r="CF4514" s="26"/>
      <c r="CG4514" s="26"/>
      <c r="CH4514" s="26"/>
      <c r="CI4514" s="26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</row>
    <row r="4515" spans="1:99" x14ac:dyDescent="0.15">
      <c r="A4515" s="1"/>
      <c r="B4515" s="1"/>
      <c r="AM4515" s="1"/>
      <c r="AW4515" s="1"/>
      <c r="AX4515" s="1"/>
      <c r="AY4515" s="24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20"/>
      <c r="BQ4515" s="41"/>
      <c r="BR4515" s="41"/>
      <c r="BS4515" s="41"/>
      <c r="BT4515" s="41"/>
      <c r="BU4515" s="41"/>
      <c r="BV4515" s="41"/>
      <c r="BW4515" s="41"/>
      <c r="BX4515" s="41"/>
      <c r="BY4515" s="26"/>
      <c r="BZ4515" s="26"/>
      <c r="CA4515" s="26"/>
      <c r="CB4515" s="26"/>
      <c r="CC4515" s="26"/>
      <c r="CD4515" s="26"/>
      <c r="CE4515" s="26"/>
      <c r="CF4515" s="26"/>
      <c r="CG4515" s="26"/>
      <c r="CH4515" s="26"/>
      <c r="CI4515" s="26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</row>
    <row r="4516" spans="1:99" x14ac:dyDescent="0.15">
      <c r="A4516" s="1"/>
      <c r="B4516" s="1"/>
      <c r="AM4516" s="1"/>
      <c r="AW4516" s="1"/>
      <c r="AX4516" s="1"/>
      <c r="AY4516" s="24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20"/>
      <c r="BQ4516" s="41"/>
      <c r="BR4516" s="41"/>
      <c r="BS4516" s="41"/>
      <c r="BT4516" s="41"/>
      <c r="BU4516" s="41"/>
      <c r="BV4516" s="41"/>
      <c r="BW4516" s="41"/>
      <c r="BX4516" s="41"/>
      <c r="BY4516" s="26"/>
      <c r="BZ4516" s="26"/>
      <c r="CA4516" s="26"/>
      <c r="CB4516" s="26"/>
      <c r="CC4516" s="26"/>
      <c r="CD4516" s="26"/>
      <c r="CE4516" s="26"/>
      <c r="CF4516" s="26"/>
      <c r="CG4516" s="26"/>
      <c r="CH4516" s="26"/>
      <c r="CI4516" s="26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</row>
    <row r="4517" spans="1:99" x14ac:dyDescent="0.15">
      <c r="A4517" s="1"/>
      <c r="B4517" s="1"/>
      <c r="AM4517" s="1"/>
      <c r="AW4517" s="1"/>
      <c r="AX4517" s="1"/>
      <c r="AY4517" s="24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20"/>
      <c r="BQ4517" s="41"/>
      <c r="BR4517" s="41"/>
      <c r="BS4517" s="41"/>
      <c r="BT4517" s="41"/>
      <c r="BU4517" s="41"/>
      <c r="BV4517" s="41"/>
      <c r="BW4517" s="41"/>
      <c r="BX4517" s="41"/>
      <c r="BY4517" s="26"/>
      <c r="BZ4517" s="26"/>
      <c r="CA4517" s="26"/>
      <c r="CB4517" s="26"/>
      <c r="CC4517" s="26"/>
      <c r="CD4517" s="26"/>
      <c r="CE4517" s="26"/>
      <c r="CF4517" s="26"/>
      <c r="CG4517" s="26"/>
      <c r="CH4517" s="26"/>
      <c r="CI4517" s="26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</row>
    <row r="4518" spans="1:99" x14ac:dyDescent="0.15">
      <c r="A4518" s="1"/>
      <c r="B4518" s="1"/>
      <c r="AM4518" s="1"/>
      <c r="AW4518" s="1"/>
      <c r="AX4518" s="1"/>
      <c r="AY4518" s="24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20"/>
      <c r="BQ4518" s="41"/>
      <c r="BR4518" s="41"/>
      <c r="BS4518" s="41"/>
      <c r="BT4518" s="41"/>
      <c r="BU4518" s="41"/>
      <c r="BV4518" s="41"/>
      <c r="BW4518" s="41"/>
      <c r="BX4518" s="41"/>
      <c r="BY4518" s="26"/>
      <c r="BZ4518" s="26"/>
      <c r="CA4518" s="26"/>
      <c r="CB4518" s="26"/>
      <c r="CC4518" s="26"/>
      <c r="CD4518" s="26"/>
      <c r="CE4518" s="26"/>
      <c r="CF4518" s="26"/>
      <c r="CG4518" s="26"/>
      <c r="CH4518" s="26"/>
      <c r="CI4518" s="26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</row>
    <row r="4519" spans="1:99" x14ac:dyDescent="0.15">
      <c r="A4519" s="1"/>
      <c r="B4519" s="1"/>
      <c r="AM4519" s="1"/>
      <c r="AW4519" s="1"/>
      <c r="AX4519" s="1"/>
      <c r="AY4519" s="24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20"/>
      <c r="BQ4519" s="41"/>
      <c r="BR4519" s="41"/>
      <c r="BS4519" s="41"/>
      <c r="BT4519" s="41"/>
      <c r="BU4519" s="41"/>
      <c r="BV4519" s="41"/>
      <c r="BW4519" s="41"/>
      <c r="BX4519" s="41"/>
      <c r="BY4519" s="26"/>
      <c r="BZ4519" s="26"/>
      <c r="CA4519" s="26"/>
      <c r="CB4519" s="26"/>
      <c r="CC4519" s="26"/>
      <c r="CD4519" s="26"/>
      <c r="CE4519" s="26"/>
      <c r="CF4519" s="26"/>
      <c r="CG4519" s="26"/>
      <c r="CH4519" s="26"/>
      <c r="CI4519" s="26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</row>
    <row r="4520" spans="1:99" x14ac:dyDescent="0.15">
      <c r="A4520" s="1"/>
      <c r="B4520" s="1"/>
      <c r="AM4520" s="1"/>
      <c r="AW4520" s="1"/>
      <c r="AX4520" s="1"/>
      <c r="AY4520" s="24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20"/>
      <c r="BQ4520" s="41"/>
      <c r="BR4520" s="41"/>
      <c r="BS4520" s="41"/>
      <c r="BT4520" s="41"/>
      <c r="BU4520" s="41"/>
      <c r="BV4520" s="41"/>
      <c r="BW4520" s="41"/>
      <c r="BX4520" s="41"/>
      <c r="BY4520" s="26"/>
      <c r="BZ4520" s="26"/>
      <c r="CA4520" s="26"/>
      <c r="CB4520" s="26"/>
      <c r="CC4520" s="26"/>
      <c r="CD4520" s="26"/>
      <c r="CE4520" s="26"/>
      <c r="CF4520" s="26"/>
      <c r="CG4520" s="26"/>
      <c r="CH4520" s="26"/>
      <c r="CI4520" s="26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</row>
    <row r="4521" spans="1:99" x14ac:dyDescent="0.15">
      <c r="A4521" s="1"/>
      <c r="B4521" s="1"/>
      <c r="AM4521" s="1"/>
      <c r="AW4521" s="1"/>
      <c r="AX4521" s="1"/>
      <c r="AY4521" s="24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20"/>
      <c r="BQ4521" s="41"/>
      <c r="BR4521" s="41"/>
      <c r="BS4521" s="41"/>
      <c r="BT4521" s="41"/>
      <c r="BU4521" s="41"/>
      <c r="BV4521" s="41"/>
      <c r="BW4521" s="41"/>
      <c r="BX4521" s="41"/>
      <c r="BY4521" s="26"/>
      <c r="BZ4521" s="26"/>
      <c r="CA4521" s="26"/>
      <c r="CB4521" s="26"/>
      <c r="CC4521" s="26"/>
      <c r="CD4521" s="26"/>
      <c r="CE4521" s="26"/>
      <c r="CF4521" s="26"/>
      <c r="CG4521" s="26"/>
      <c r="CH4521" s="26"/>
      <c r="CI4521" s="26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</row>
    <row r="4522" spans="1:99" x14ac:dyDescent="0.15">
      <c r="A4522" s="1"/>
      <c r="B4522" s="1"/>
      <c r="AM4522" s="1"/>
      <c r="AW4522" s="1"/>
      <c r="AX4522" s="1"/>
      <c r="AY4522" s="24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20"/>
      <c r="BQ4522" s="41"/>
      <c r="BR4522" s="41"/>
      <c r="BS4522" s="41"/>
      <c r="BT4522" s="41"/>
      <c r="BU4522" s="41"/>
      <c r="BV4522" s="41"/>
      <c r="BW4522" s="41"/>
      <c r="BX4522" s="41"/>
      <c r="BY4522" s="26"/>
      <c r="BZ4522" s="26"/>
      <c r="CA4522" s="26"/>
      <c r="CB4522" s="26"/>
      <c r="CC4522" s="26"/>
      <c r="CD4522" s="26"/>
      <c r="CE4522" s="26"/>
      <c r="CF4522" s="26"/>
      <c r="CG4522" s="26"/>
      <c r="CH4522" s="26"/>
      <c r="CI4522" s="26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</row>
    <row r="4523" spans="1:99" x14ac:dyDescent="0.15">
      <c r="A4523" s="1"/>
      <c r="B4523" s="1"/>
      <c r="AM4523" s="1"/>
      <c r="AW4523" s="1"/>
      <c r="AX4523" s="1"/>
      <c r="AY4523" s="24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20"/>
      <c r="BQ4523" s="41"/>
      <c r="BR4523" s="41"/>
      <c r="BS4523" s="41"/>
      <c r="BT4523" s="41"/>
      <c r="BU4523" s="41"/>
      <c r="BV4523" s="41"/>
      <c r="BW4523" s="41"/>
      <c r="BX4523" s="41"/>
      <c r="BY4523" s="26"/>
      <c r="BZ4523" s="26"/>
      <c r="CA4523" s="26"/>
      <c r="CB4523" s="26"/>
      <c r="CC4523" s="26"/>
      <c r="CD4523" s="26"/>
      <c r="CE4523" s="26"/>
      <c r="CF4523" s="26"/>
      <c r="CG4523" s="26"/>
      <c r="CH4523" s="26"/>
      <c r="CI4523" s="26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</row>
    <row r="4524" spans="1:99" x14ac:dyDescent="0.15">
      <c r="A4524" s="1"/>
      <c r="B4524" s="1"/>
      <c r="AM4524" s="1"/>
      <c r="AW4524" s="1"/>
      <c r="AX4524" s="1"/>
      <c r="AY4524" s="24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20"/>
      <c r="BQ4524" s="41"/>
      <c r="BR4524" s="41"/>
      <c r="BS4524" s="41"/>
      <c r="BT4524" s="41"/>
      <c r="BU4524" s="41"/>
      <c r="BV4524" s="41"/>
      <c r="BW4524" s="41"/>
      <c r="BX4524" s="41"/>
      <c r="BY4524" s="26"/>
      <c r="BZ4524" s="26"/>
      <c r="CA4524" s="26"/>
      <c r="CB4524" s="26"/>
      <c r="CC4524" s="26"/>
      <c r="CD4524" s="26"/>
      <c r="CE4524" s="26"/>
      <c r="CF4524" s="26"/>
      <c r="CG4524" s="26"/>
      <c r="CH4524" s="26"/>
      <c r="CI4524" s="26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</row>
    <row r="4525" spans="1:99" x14ac:dyDescent="0.15">
      <c r="A4525" s="1"/>
      <c r="B4525" s="1"/>
      <c r="AM4525" s="1"/>
      <c r="AW4525" s="1"/>
      <c r="AX4525" s="1"/>
      <c r="AY4525" s="24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20"/>
      <c r="BQ4525" s="41"/>
      <c r="BR4525" s="41"/>
      <c r="BS4525" s="41"/>
      <c r="BT4525" s="41"/>
      <c r="BU4525" s="41"/>
      <c r="BV4525" s="41"/>
      <c r="BW4525" s="41"/>
      <c r="BX4525" s="41"/>
      <c r="BY4525" s="26"/>
      <c r="BZ4525" s="26"/>
      <c r="CA4525" s="26"/>
      <c r="CB4525" s="26"/>
      <c r="CC4525" s="26"/>
      <c r="CD4525" s="26"/>
      <c r="CE4525" s="26"/>
      <c r="CF4525" s="26"/>
      <c r="CG4525" s="26"/>
      <c r="CH4525" s="26"/>
      <c r="CI4525" s="26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</row>
    <row r="4526" spans="1:99" x14ac:dyDescent="0.15">
      <c r="A4526" s="1"/>
      <c r="B4526" s="1"/>
      <c r="AM4526" s="1"/>
      <c r="AW4526" s="1"/>
      <c r="AX4526" s="1"/>
      <c r="AY4526" s="24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20"/>
      <c r="BQ4526" s="41"/>
      <c r="BR4526" s="41"/>
      <c r="BS4526" s="41"/>
      <c r="BT4526" s="41"/>
      <c r="BU4526" s="41"/>
      <c r="BV4526" s="41"/>
      <c r="BW4526" s="41"/>
      <c r="BX4526" s="41"/>
      <c r="BY4526" s="26"/>
      <c r="BZ4526" s="26"/>
      <c r="CA4526" s="26"/>
      <c r="CB4526" s="26"/>
      <c r="CC4526" s="26"/>
      <c r="CD4526" s="26"/>
      <c r="CE4526" s="26"/>
      <c r="CF4526" s="26"/>
      <c r="CG4526" s="26"/>
      <c r="CH4526" s="26"/>
      <c r="CI4526" s="26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</row>
    <row r="4527" spans="1:99" x14ac:dyDescent="0.15">
      <c r="A4527" s="1"/>
      <c r="B4527" s="1"/>
      <c r="AM4527" s="1"/>
      <c r="AW4527" s="1"/>
      <c r="AX4527" s="1"/>
      <c r="AY4527" s="24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20"/>
      <c r="BQ4527" s="41"/>
      <c r="BR4527" s="41"/>
      <c r="BS4527" s="41"/>
      <c r="BT4527" s="41"/>
      <c r="BU4527" s="41"/>
      <c r="BV4527" s="41"/>
      <c r="BW4527" s="41"/>
      <c r="BX4527" s="41"/>
      <c r="BY4527" s="26"/>
      <c r="BZ4527" s="26"/>
      <c r="CA4527" s="26"/>
      <c r="CB4527" s="26"/>
      <c r="CC4527" s="26"/>
      <c r="CD4527" s="26"/>
      <c r="CE4527" s="26"/>
      <c r="CF4527" s="26"/>
      <c r="CG4527" s="26"/>
      <c r="CH4527" s="26"/>
      <c r="CI4527" s="26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</row>
    <row r="4528" spans="1:99" x14ac:dyDescent="0.15">
      <c r="A4528" s="1"/>
      <c r="B4528" s="1"/>
      <c r="AM4528" s="1"/>
      <c r="AW4528" s="1"/>
      <c r="AX4528" s="1"/>
      <c r="AY4528" s="24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20"/>
      <c r="BQ4528" s="41"/>
      <c r="BR4528" s="41"/>
      <c r="BS4528" s="41"/>
      <c r="BT4528" s="41"/>
      <c r="BU4528" s="41"/>
      <c r="BV4528" s="41"/>
      <c r="BW4528" s="41"/>
      <c r="BX4528" s="41"/>
      <c r="BY4528" s="26"/>
      <c r="BZ4528" s="26"/>
      <c r="CA4528" s="26"/>
      <c r="CB4528" s="26"/>
      <c r="CC4528" s="26"/>
      <c r="CD4528" s="26"/>
      <c r="CE4528" s="26"/>
      <c r="CF4528" s="26"/>
      <c r="CG4528" s="26"/>
      <c r="CH4528" s="26"/>
      <c r="CI4528" s="26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</row>
    <row r="4529" spans="1:99" x14ac:dyDescent="0.15">
      <c r="A4529" s="1"/>
      <c r="B4529" s="1"/>
      <c r="AM4529" s="1"/>
      <c r="AW4529" s="1"/>
      <c r="AX4529" s="1"/>
      <c r="AY4529" s="24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20"/>
      <c r="BQ4529" s="41"/>
      <c r="BR4529" s="41"/>
      <c r="BS4529" s="41"/>
      <c r="BT4529" s="41"/>
      <c r="BU4529" s="41"/>
      <c r="BV4529" s="41"/>
      <c r="BW4529" s="41"/>
      <c r="BX4529" s="41"/>
      <c r="BY4529" s="26"/>
      <c r="BZ4529" s="26"/>
      <c r="CA4529" s="26"/>
      <c r="CB4529" s="26"/>
      <c r="CC4529" s="26"/>
      <c r="CD4529" s="26"/>
      <c r="CE4529" s="26"/>
      <c r="CF4529" s="26"/>
      <c r="CG4529" s="26"/>
      <c r="CH4529" s="26"/>
      <c r="CI4529" s="26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</row>
    <row r="4530" spans="1:99" x14ac:dyDescent="0.15">
      <c r="A4530" s="1"/>
      <c r="B4530" s="1"/>
      <c r="AM4530" s="1"/>
      <c r="AW4530" s="1"/>
      <c r="AX4530" s="1"/>
      <c r="AY4530" s="24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20"/>
      <c r="BQ4530" s="41"/>
      <c r="BR4530" s="41"/>
      <c r="BS4530" s="41"/>
      <c r="BT4530" s="41"/>
      <c r="BU4530" s="41"/>
      <c r="BV4530" s="41"/>
      <c r="BW4530" s="41"/>
      <c r="BX4530" s="41"/>
      <c r="BY4530" s="26"/>
      <c r="BZ4530" s="26"/>
      <c r="CA4530" s="26"/>
      <c r="CB4530" s="26"/>
      <c r="CC4530" s="26"/>
      <c r="CD4530" s="26"/>
      <c r="CE4530" s="26"/>
      <c r="CF4530" s="26"/>
      <c r="CG4530" s="26"/>
      <c r="CH4530" s="26"/>
      <c r="CI4530" s="26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</row>
    <row r="4531" spans="1:99" x14ac:dyDescent="0.15">
      <c r="A4531" s="1"/>
      <c r="B4531" s="1"/>
      <c r="AM4531" s="1"/>
      <c r="AW4531" s="1"/>
      <c r="AX4531" s="1"/>
      <c r="AY4531" s="24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20"/>
      <c r="BQ4531" s="41"/>
      <c r="BR4531" s="41"/>
      <c r="BS4531" s="41"/>
      <c r="BT4531" s="41"/>
      <c r="BU4531" s="41"/>
      <c r="BV4531" s="41"/>
      <c r="BW4531" s="41"/>
      <c r="BX4531" s="41"/>
      <c r="BY4531" s="26"/>
      <c r="BZ4531" s="26"/>
      <c r="CA4531" s="26"/>
      <c r="CB4531" s="26"/>
      <c r="CC4531" s="26"/>
      <c r="CD4531" s="26"/>
      <c r="CE4531" s="26"/>
      <c r="CF4531" s="26"/>
      <c r="CG4531" s="26"/>
      <c r="CH4531" s="26"/>
      <c r="CI4531" s="26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</row>
    <row r="4532" spans="1:99" x14ac:dyDescent="0.15">
      <c r="A4532" s="1"/>
      <c r="B4532" s="1"/>
      <c r="AM4532" s="1"/>
      <c r="AW4532" s="1"/>
      <c r="AX4532" s="1"/>
      <c r="AY4532" s="24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20"/>
      <c r="BQ4532" s="41"/>
      <c r="BR4532" s="41"/>
      <c r="BS4532" s="41"/>
      <c r="BT4532" s="41"/>
      <c r="BU4532" s="41"/>
      <c r="BV4532" s="41"/>
      <c r="BW4532" s="41"/>
      <c r="BX4532" s="41"/>
      <c r="BY4532" s="26"/>
      <c r="BZ4532" s="26"/>
      <c r="CA4532" s="26"/>
      <c r="CB4532" s="26"/>
      <c r="CC4532" s="26"/>
      <c r="CD4532" s="26"/>
      <c r="CE4532" s="26"/>
      <c r="CF4532" s="26"/>
      <c r="CG4532" s="26"/>
      <c r="CH4532" s="26"/>
      <c r="CI4532" s="26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</row>
    <row r="4533" spans="1:99" x14ac:dyDescent="0.15">
      <c r="A4533" s="1"/>
      <c r="B4533" s="1"/>
      <c r="AM4533" s="1"/>
      <c r="AW4533" s="1"/>
      <c r="AX4533" s="1"/>
      <c r="AY4533" s="24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20"/>
      <c r="BQ4533" s="41"/>
      <c r="BR4533" s="41"/>
      <c r="BS4533" s="41"/>
      <c r="BT4533" s="41"/>
      <c r="BU4533" s="41"/>
      <c r="BV4533" s="41"/>
      <c r="BW4533" s="41"/>
      <c r="BX4533" s="41"/>
      <c r="BY4533" s="26"/>
      <c r="BZ4533" s="26"/>
      <c r="CA4533" s="26"/>
      <c r="CB4533" s="26"/>
      <c r="CC4533" s="26"/>
      <c r="CD4533" s="26"/>
      <c r="CE4533" s="26"/>
      <c r="CF4533" s="26"/>
      <c r="CG4533" s="26"/>
      <c r="CH4533" s="26"/>
      <c r="CI4533" s="26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</row>
    <row r="4534" spans="1:99" x14ac:dyDescent="0.15">
      <c r="A4534" s="1"/>
      <c r="B4534" s="1"/>
      <c r="AM4534" s="1"/>
      <c r="AW4534" s="1"/>
      <c r="AX4534" s="1"/>
      <c r="AY4534" s="24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20"/>
      <c r="BQ4534" s="41"/>
      <c r="BR4534" s="41"/>
      <c r="BS4534" s="41"/>
      <c r="BT4534" s="41"/>
      <c r="BU4534" s="41"/>
      <c r="BV4534" s="41"/>
      <c r="BW4534" s="41"/>
      <c r="BX4534" s="41"/>
      <c r="BY4534" s="26"/>
      <c r="BZ4534" s="26"/>
      <c r="CA4534" s="26"/>
      <c r="CB4534" s="26"/>
      <c r="CC4534" s="26"/>
      <c r="CD4534" s="26"/>
      <c r="CE4534" s="26"/>
      <c r="CF4534" s="26"/>
      <c r="CG4534" s="26"/>
      <c r="CH4534" s="26"/>
      <c r="CI4534" s="26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</row>
    <row r="4535" spans="1:99" x14ac:dyDescent="0.15">
      <c r="A4535" s="1"/>
      <c r="B4535" s="1"/>
      <c r="AM4535" s="1"/>
      <c r="AW4535" s="1"/>
      <c r="AX4535" s="1"/>
      <c r="AY4535" s="24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20"/>
      <c r="BQ4535" s="41"/>
      <c r="BR4535" s="41"/>
      <c r="BS4535" s="41"/>
      <c r="BT4535" s="41"/>
      <c r="BU4535" s="41"/>
      <c r="BV4535" s="41"/>
      <c r="BW4535" s="41"/>
      <c r="BX4535" s="41"/>
      <c r="BY4535" s="26"/>
      <c r="BZ4535" s="26"/>
      <c r="CA4535" s="26"/>
      <c r="CB4535" s="26"/>
      <c r="CC4535" s="26"/>
      <c r="CD4535" s="26"/>
      <c r="CE4535" s="26"/>
      <c r="CF4535" s="26"/>
      <c r="CG4535" s="26"/>
      <c r="CH4535" s="26"/>
      <c r="CI4535" s="26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</row>
    <row r="4536" spans="1:99" x14ac:dyDescent="0.15">
      <c r="A4536" s="1"/>
      <c r="B4536" s="1"/>
      <c r="AM4536" s="1"/>
      <c r="AW4536" s="1"/>
      <c r="AX4536" s="1"/>
      <c r="AY4536" s="24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20"/>
      <c r="BQ4536" s="41"/>
      <c r="BR4536" s="41"/>
      <c r="BS4536" s="41"/>
      <c r="BT4536" s="41"/>
      <c r="BU4536" s="41"/>
      <c r="BV4536" s="41"/>
      <c r="BW4536" s="41"/>
      <c r="BX4536" s="41"/>
      <c r="BY4536" s="26"/>
      <c r="BZ4536" s="26"/>
      <c r="CA4536" s="26"/>
      <c r="CB4536" s="26"/>
      <c r="CC4536" s="26"/>
      <c r="CD4536" s="26"/>
      <c r="CE4536" s="26"/>
      <c r="CF4536" s="26"/>
      <c r="CG4536" s="26"/>
      <c r="CH4536" s="26"/>
      <c r="CI4536" s="26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</row>
    <row r="4537" spans="1:99" x14ac:dyDescent="0.15">
      <c r="A4537" s="1"/>
      <c r="B4537" s="1"/>
      <c r="AM4537" s="1"/>
      <c r="AW4537" s="1"/>
      <c r="AX4537" s="1"/>
      <c r="AY4537" s="24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20"/>
      <c r="BQ4537" s="41"/>
      <c r="BR4537" s="41"/>
      <c r="BS4537" s="41"/>
      <c r="BT4537" s="41"/>
      <c r="BU4537" s="41"/>
      <c r="BV4537" s="41"/>
      <c r="BW4537" s="41"/>
      <c r="BX4537" s="41"/>
      <c r="BY4537" s="26"/>
      <c r="BZ4537" s="26"/>
      <c r="CA4537" s="26"/>
      <c r="CB4537" s="26"/>
      <c r="CC4537" s="26"/>
      <c r="CD4537" s="26"/>
      <c r="CE4537" s="26"/>
      <c r="CF4537" s="26"/>
      <c r="CG4537" s="26"/>
      <c r="CH4537" s="26"/>
      <c r="CI4537" s="26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</row>
    <row r="4538" spans="1:99" x14ac:dyDescent="0.15">
      <c r="A4538" s="1"/>
      <c r="B4538" s="1"/>
      <c r="AM4538" s="1"/>
      <c r="AW4538" s="1"/>
      <c r="AX4538" s="1"/>
      <c r="AY4538" s="24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20"/>
      <c r="BQ4538" s="41"/>
      <c r="BR4538" s="41"/>
      <c r="BS4538" s="41"/>
      <c r="BT4538" s="41"/>
      <c r="BU4538" s="41"/>
      <c r="BV4538" s="41"/>
      <c r="BW4538" s="41"/>
      <c r="BX4538" s="41"/>
      <c r="BY4538" s="26"/>
      <c r="BZ4538" s="26"/>
      <c r="CA4538" s="26"/>
      <c r="CB4538" s="26"/>
      <c r="CC4538" s="26"/>
      <c r="CD4538" s="26"/>
      <c r="CE4538" s="26"/>
      <c r="CF4538" s="26"/>
      <c r="CG4538" s="26"/>
      <c r="CH4538" s="26"/>
      <c r="CI4538" s="26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</row>
    <row r="4539" spans="1:99" x14ac:dyDescent="0.15">
      <c r="A4539" s="1"/>
      <c r="B4539" s="1"/>
      <c r="AM4539" s="1"/>
      <c r="AW4539" s="1"/>
      <c r="AX4539" s="1"/>
      <c r="AY4539" s="24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20"/>
      <c r="BQ4539" s="41"/>
      <c r="BR4539" s="41"/>
      <c r="BS4539" s="41"/>
      <c r="BT4539" s="41"/>
      <c r="BU4539" s="41"/>
      <c r="BV4539" s="41"/>
      <c r="BW4539" s="41"/>
      <c r="BX4539" s="41"/>
      <c r="BY4539" s="26"/>
      <c r="BZ4539" s="26"/>
      <c r="CA4539" s="26"/>
      <c r="CB4539" s="26"/>
      <c r="CC4539" s="26"/>
      <c r="CD4539" s="26"/>
      <c r="CE4539" s="26"/>
      <c r="CF4539" s="26"/>
      <c r="CG4539" s="26"/>
      <c r="CH4539" s="26"/>
      <c r="CI4539" s="26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</row>
    <row r="4540" spans="1:99" x14ac:dyDescent="0.15">
      <c r="A4540" s="1"/>
      <c r="B4540" s="1"/>
      <c r="AM4540" s="1"/>
      <c r="AW4540" s="1"/>
      <c r="AX4540" s="1"/>
      <c r="AY4540" s="24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20"/>
      <c r="BQ4540" s="41"/>
      <c r="BR4540" s="41"/>
      <c r="BS4540" s="41"/>
      <c r="BT4540" s="41"/>
      <c r="BU4540" s="41"/>
      <c r="BV4540" s="41"/>
      <c r="BW4540" s="41"/>
      <c r="BX4540" s="41"/>
      <c r="BY4540" s="26"/>
      <c r="BZ4540" s="26"/>
      <c r="CA4540" s="26"/>
      <c r="CB4540" s="26"/>
      <c r="CC4540" s="26"/>
      <c r="CD4540" s="26"/>
      <c r="CE4540" s="26"/>
      <c r="CF4540" s="26"/>
      <c r="CG4540" s="26"/>
      <c r="CH4540" s="26"/>
      <c r="CI4540" s="26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</row>
    <row r="4541" spans="1:99" x14ac:dyDescent="0.15">
      <c r="A4541" s="1"/>
      <c r="B4541" s="1"/>
      <c r="AM4541" s="1"/>
      <c r="AW4541" s="1"/>
      <c r="AX4541" s="1"/>
      <c r="AY4541" s="24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20"/>
      <c r="BQ4541" s="41"/>
      <c r="BR4541" s="41"/>
      <c r="BS4541" s="41"/>
      <c r="BT4541" s="41"/>
      <c r="BU4541" s="41"/>
      <c r="BV4541" s="41"/>
      <c r="BW4541" s="41"/>
      <c r="BX4541" s="41"/>
      <c r="BY4541" s="26"/>
      <c r="BZ4541" s="26"/>
      <c r="CA4541" s="26"/>
      <c r="CB4541" s="26"/>
      <c r="CC4541" s="26"/>
      <c r="CD4541" s="26"/>
      <c r="CE4541" s="26"/>
      <c r="CF4541" s="26"/>
      <c r="CG4541" s="26"/>
      <c r="CH4541" s="26"/>
      <c r="CI4541" s="26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</row>
    <row r="4542" spans="1:99" x14ac:dyDescent="0.15">
      <c r="A4542" s="1"/>
      <c r="B4542" s="1"/>
      <c r="AM4542" s="1"/>
      <c r="AW4542" s="1"/>
      <c r="AX4542" s="1"/>
      <c r="AY4542" s="24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20"/>
      <c r="BQ4542" s="41"/>
      <c r="BR4542" s="41"/>
      <c r="BS4542" s="41"/>
      <c r="BT4542" s="41"/>
      <c r="BU4542" s="41"/>
      <c r="BV4542" s="41"/>
      <c r="BW4542" s="41"/>
      <c r="BX4542" s="41"/>
      <c r="BY4542" s="26"/>
      <c r="BZ4542" s="26"/>
      <c r="CA4542" s="26"/>
      <c r="CB4542" s="26"/>
      <c r="CC4542" s="26"/>
      <c r="CD4542" s="26"/>
      <c r="CE4542" s="26"/>
      <c r="CF4542" s="26"/>
      <c r="CG4542" s="26"/>
      <c r="CH4542" s="26"/>
      <c r="CI4542" s="26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</row>
    <row r="4543" spans="1:99" x14ac:dyDescent="0.15">
      <c r="A4543" s="1"/>
      <c r="B4543" s="1"/>
      <c r="AM4543" s="1"/>
      <c r="AW4543" s="1"/>
      <c r="AX4543" s="1"/>
      <c r="AY4543" s="24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20"/>
      <c r="BQ4543" s="41"/>
      <c r="BR4543" s="41"/>
      <c r="BS4543" s="41"/>
      <c r="BT4543" s="41"/>
      <c r="BU4543" s="41"/>
      <c r="BV4543" s="41"/>
      <c r="BW4543" s="41"/>
      <c r="BX4543" s="41"/>
      <c r="BY4543" s="26"/>
      <c r="BZ4543" s="26"/>
      <c r="CA4543" s="26"/>
      <c r="CB4543" s="26"/>
      <c r="CC4543" s="26"/>
      <c r="CD4543" s="26"/>
      <c r="CE4543" s="26"/>
      <c r="CF4543" s="26"/>
      <c r="CG4543" s="26"/>
      <c r="CH4543" s="26"/>
      <c r="CI4543" s="26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</row>
    <row r="4544" spans="1:99" x14ac:dyDescent="0.15">
      <c r="A4544" s="1"/>
      <c r="B4544" s="1"/>
      <c r="AM4544" s="1"/>
      <c r="AW4544" s="1"/>
      <c r="AX4544" s="1"/>
      <c r="AY4544" s="24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20"/>
      <c r="BQ4544" s="41"/>
      <c r="BR4544" s="41"/>
      <c r="BS4544" s="41"/>
      <c r="BT4544" s="41"/>
      <c r="BU4544" s="41"/>
      <c r="BV4544" s="41"/>
      <c r="BW4544" s="41"/>
      <c r="BX4544" s="41"/>
      <c r="BY4544" s="26"/>
      <c r="BZ4544" s="26"/>
      <c r="CA4544" s="26"/>
      <c r="CB4544" s="26"/>
      <c r="CC4544" s="26"/>
      <c r="CD4544" s="26"/>
      <c r="CE4544" s="26"/>
      <c r="CF4544" s="26"/>
      <c r="CG4544" s="26"/>
      <c r="CH4544" s="26"/>
      <c r="CI4544" s="26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</row>
    <row r="4545" spans="1:99" x14ac:dyDescent="0.15">
      <c r="A4545" s="1"/>
      <c r="B4545" s="1"/>
      <c r="AM4545" s="1"/>
      <c r="AW4545" s="1"/>
      <c r="AX4545" s="1"/>
      <c r="AY4545" s="24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20"/>
      <c r="BQ4545" s="41"/>
      <c r="BR4545" s="41"/>
      <c r="BS4545" s="41"/>
      <c r="BT4545" s="41"/>
      <c r="BU4545" s="41"/>
      <c r="BV4545" s="41"/>
      <c r="BW4545" s="41"/>
      <c r="BX4545" s="41"/>
      <c r="BY4545" s="26"/>
      <c r="BZ4545" s="26"/>
      <c r="CA4545" s="26"/>
      <c r="CB4545" s="26"/>
      <c r="CC4545" s="26"/>
      <c r="CD4545" s="26"/>
      <c r="CE4545" s="26"/>
      <c r="CF4545" s="26"/>
      <c r="CG4545" s="26"/>
      <c r="CH4545" s="26"/>
      <c r="CI4545" s="26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</row>
    <row r="4546" spans="1:99" x14ac:dyDescent="0.15">
      <c r="A4546" s="1"/>
      <c r="B4546" s="1"/>
      <c r="AM4546" s="1"/>
      <c r="AW4546" s="1"/>
      <c r="AX4546" s="1"/>
      <c r="AY4546" s="24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20"/>
      <c r="BQ4546" s="41"/>
      <c r="BR4546" s="41"/>
      <c r="BS4546" s="41"/>
      <c r="BT4546" s="41"/>
      <c r="BU4546" s="41"/>
      <c r="BV4546" s="41"/>
      <c r="BW4546" s="41"/>
      <c r="BX4546" s="41"/>
      <c r="BY4546" s="26"/>
      <c r="BZ4546" s="26"/>
      <c r="CA4546" s="26"/>
      <c r="CB4546" s="26"/>
      <c r="CC4546" s="26"/>
      <c r="CD4546" s="26"/>
      <c r="CE4546" s="26"/>
      <c r="CF4546" s="26"/>
      <c r="CG4546" s="26"/>
      <c r="CH4546" s="26"/>
      <c r="CI4546" s="26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</row>
    <row r="4547" spans="1:99" x14ac:dyDescent="0.15">
      <c r="A4547" s="1"/>
      <c r="B4547" s="1"/>
      <c r="AM4547" s="1"/>
      <c r="AW4547" s="1"/>
      <c r="AX4547" s="1"/>
      <c r="AY4547" s="24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20"/>
      <c r="BQ4547" s="41"/>
      <c r="BR4547" s="41"/>
      <c r="BS4547" s="41"/>
      <c r="BT4547" s="41"/>
      <c r="BU4547" s="41"/>
      <c r="BV4547" s="41"/>
      <c r="BW4547" s="41"/>
      <c r="BX4547" s="41"/>
      <c r="BY4547" s="26"/>
      <c r="BZ4547" s="26"/>
      <c r="CA4547" s="26"/>
      <c r="CB4547" s="26"/>
      <c r="CC4547" s="26"/>
      <c r="CD4547" s="26"/>
      <c r="CE4547" s="26"/>
      <c r="CF4547" s="26"/>
      <c r="CG4547" s="26"/>
      <c r="CH4547" s="26"/>
      <c r="CI4547" s="26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</row>
    <row r="4548" spans="1:99" x14ac:dyDescent="0.15">
      <c r="A4548" s="1"/>
      <c r="B4548" s="1"/>
      <c r="AM4548" s="1"/>
      <c r="AW4548" s="1"/>
      <c r="AX4548" s="1"/>
      <c r="AY4548" s="24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20"/>
      <c r="BQ4548" s="41"/>
      <c r="BR4548" s="41"/>
      <c r="BS4548" s="41"/>
      <c r="BT4548" s="41"/>
      <c r="BU4548" s="41"/>
      <c r="BV4548" s="41"/>
      <c r="BW4548" s="41"/>
      <c r="BX4548" s="41"/>
      <c r="BY4548" s="26"/>
      <c r="BZ4548" s="26"/>
      <c r="CA4548" s="26"/>
      <c r="CB4548" s="26"/>
      <c r="CC4548" s="26"/>
      <c r="CD4548" s="26"/>
      <c r="CE4548" s="26"/>
      <c r="CF4548" s="26"/>
      <c r="CG4548" s="26"/>
      <c r="CH4548" s="26"/>
      <c r="CI4548" s="26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</row>
    <row r="4549" spans="1:99" x14ac:dyDescent="0.15">
      <c r="A4549" s="1"/>
      <c r="B4549" s="1"/>
      <c r="AM4549" s="1"/>
      <c r="AW4549" s="1"/>
      <c r="AX4549" s="1"/>
      <c r="AY4549" s="24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20"/>
      <c r="BQ4549" s="41"/>
      <c r="BR4549" s="41"/>
      <c r="BS4549" s="41"/>
      <c r="BT4549" s="41"/>
      <c r="BU4549" s="41"/>
      <c r="BV4549" s="41"/>
      <c r="BW4549" s="41"/>
      <c r="BX4549" s="41"/>
      <c r="BY4549" s="26"/>
      <c r="BZ4549" s="26"/>
      <c r="CA4549" s="26"/>
      <c r="CB4549" s="26"/>
      <c r="CC4549" s="26"/>
      <c r="CD4549" s="26"/>
      <c r="CE4549" s="26"/>
      <c r="CF4549" s="26"/>
      <c r="CG4549" s="26"/>
      <c r="CH4549" s="26"/>
      <c r="CI4549" s="26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</row>
    <row r="4550" spans="1:99" x14ac:dyDescent="0.15">
      <c r="A4550" s="1"/>
      <c r="B4550" s="1"/>
      <c r="AM4550" s="1"/>
      <c r="AW4550" s="1"/>
      <c r="AX4550" s="1"/>
      <c r="AY4550" s="24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20"/>
      <c r="BQ4550" s="41"/>
      <c r="BR4550" s="41"/>
      <c r="BS4550" s="41"/>
      <c r="BT4550" s="41"/>
      <c r="BU4550" s="41"/>
      <c r="BV4550" s="41"/>
      <c r="BW4550" s="41"/>
      <c r="BX4550" s="41"/>
      <c r="BY4550" s="26"/>
      <c r="BZ4550" s="26"/>
      <c r="CA4550" s="26"/>
      <c r="CB4550" s="26"/>
      <c r="CC4550" s="26"/>
      <c r="CD4550" s="26"/>
      <c r="CE4550" s="26"/>
      <c r="CF4550" s="26"/>
      <c r="CG4550" s="26"/>
      <c r="CH4550" s="26"/>
      <c r="CI4550" s="26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</row>
    <row r="4551" spans="1:99" x14ac:dyDescent="0.15">
      <c r="A4551" s="1"/>
      <c r="B4551" s="1"/>
      <c r="AM4551" s="1"/>
      <c r="AW4551" s="1"/>
      <c r="AX4551" s="1"/>
      <c r="AY4551" s="24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20"/>
      <c r="BQ4551" s="41"/>
      <c r="BR4551" s="41"/>
      <c r="BS4551" s="41"/>
      <c r="BT4551" s="41"/>
      <c r="BU4551" s="41"/>
      <c r="BV4551" s="41"/>
      <c r="BW4551" s="41"/>
      <c r="BX4551" s="41"/>
      <c r="BY4551" s="26"/>
      <c r="BZ4551" s="26"/>
      <c r="CA4551" s="26"/>
      <c r="CB4551" s="26"/>
      <c r="CC4551" s="26"/>
      <c r="CD4551" s="26"/>
      <c r="CE4551" s="26"/>
      <c r="CF4551" s="26"/>
      <c r="CG4551" s="26"/>
      <c r="CH4551" s="26"/>
      <c r="CI4551" s="26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</row>
    <row r="4552" spans="1:99" x14ac:dyDescent="0.15">
      <c r="A4552" s="1"/>
      <c r="B4552" s="1"/>
      <c r="AM4552" s="1"/>
      <c r="AW4552" s="1"/>
      <c r="AX4552" s="1"/>
      <c r="AY4552" s="24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20"/>
      <c r="BQ4552" s="41"/>
      <c r="BR4552" s="41"/>
      <c r="BS4552" s="41"/>
      <c r="BT4552" s="41"/>
      <c r="BU4552" s="41"/>
      <c r="BV4552" s="41"/>
      <c r="BW4552" s="41"/>
      <c r="BX4552" s="41"/>
      <c r="BY4552" s="26"/>
      <c r="BZ4552" s="26"/>
      <c r="CA4552" s="26"/>
      <c r="CB4552" s="26"/>
      <c r="CC4552" s="26"/>
      <c r="CD4552" s="26"/>
      <c r="CE4552" s="26"/>
      <c r="CF4552" s="26"/>
      <c r="CG4552" s="26"/>
      <c r="CH4552" s="26"/>
      <c r="CI4552" s="26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</row>
    <row r="4553" spans="1:99" x14ac:dyDescent="0.15">
      <c r="A4553" s="1"/>
      <c r="B4553" s="1"/>
      <c r="AM4553" s="1"/>
      <c r="AW4553" s="1"/>
      <c r="AX4553" s="1"/>
      <c r="AY4553" s="24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20"/>
      <c r="BQ4553" s="41"/>
      <c r="BR4553" s="41"/>
      <c r="BS4553" s="41"/>
      <c r="BT4553" s="41"/>
      <c r="BU4553" s="41"/>
      <c r="BV4553" s="41"/>
      <c r="BW4553" s="41"/>
      <c r="BX4553" s="41"/>
      <c r="BY4553" s="26"/>
      <c r="BZ4553" s="26"/>
      <c r="CA4553" s="26"/>
      <c r="CB4553" s="26"/>
      <c r="CC4553" s="26"/>
      <c r="CD4553" s="26"/>
      <c r="CE4553" s="26"/>
      <c r="CF4553" s="26"/>
      <c r="CG4553" s="26"/>
      <c r="CH4553" s="26"/>
      <c r="CI4553" s="26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</row>
    <row r="4554" spans="1:99" x14ac:dyDescent="0.15">
      <c r="A4554" s="1"/>
      <c r="B4554" s="1"/>
      <c r="AM4554" s="1"/>
      <c r="AW4554" s="1"/>
      <c r="AX4554" s="1"/>
      <c r="AY4554" s="24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20"/>
      <c r="BQ4554" s="41"/>
      <c r="BR4554" s="41"/>
      <c r="BS4554" s="41"/>
      <c r="BT4554" s="41"/>
      <c r="BU4554" s="41"/>
      <c r="BV4554" s="41"/>
      <c r="BW4554" s="41"/>
      <c r="BX4554" s="41"/>
      <c r="BY4554" s="26"/>
      <c r="BZ4554" s="26"/>
      <c r="CA4554" s="26"/>
      <c r="CB4554" s="26"/>
      <c r="CC4554" s="26"/>
      <c r="CD4554" s="26"/>
      <c r="CE4554" s="26"/>
      <c r="CF4554" s="26"/>
      <c r="CG4554" s="26"/>
      <c r="CH4554" s="26"/>
      <c r="CI4554" s="26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</row>
    <row r="4555" spans="1:99" x14ac:dyDescent="0.15">
      <c r="A4555" s="1"/>
      <c r="B4555" s="1"/>
      <c r="AM4555" s="1"/>
      <c r="AW4555" s="1"/>
      <c r="AX4555" s="1"/>
      <c r="AY4555" s="24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20"/>
      <c r="BQ4555" s="41"/>
      <c r="BR4555" s="41"/>
      <c r="BS4555" s="41"/>
      <c r="BT4555" s="41"/>
      <c r="BU4555" s="41"/>
      <c r="BV4555" s="41"/>
      <c r="BW4555" s="41"/>
      <c r="BX4555" s="41"/>
      <c r="BY4555" s="26"/>
      <c r="BZ4555" s="26"/>
      <c r="CA4555" s="26"/>
      <c r="CB4555" s="26"/>
      <c r="CC4555" s="26"/>
      <c r="CD4555" s="26"/>
      <c r="CE4555" s="26"/>
      <c r="CF4555" s="26"/>
      <c r="CG4555" s="26"/>
      <c r="CH4555" s="26"/>
      <c r="CI4555" s="26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</row>
    <row r="4556" spans="1:99" x14ac:dyDescent="0.15">
      <c r="A4556" s="1"/>
      <c r="B4556" s="1"/>
      <c r="AM4556" s="1"/>
      <c r="AW4556" s="1"/>
      <c r="AX4556" s="1"/>
      <c r="AY4556" s="24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20"/>
      <c r="BQ4556" s="41"/>
      <c r="BR4556" s="41"/>
      <c r="BS4556" s="41"/>
      <c r="BT4556" s="41"/>
      <c r="BU4556" s="41"/>
      <c r="BV4556" s="41"/>
      <c r="BW4556" s="41"/>
      <c r="BX4556" s="41"/>
      <c r="BY4556" s="26"/>
      <c r="BZ4556" s="26"/>
      <c r="CA4556" s="26"/>
      <c r="CB4556" s="26"/>
      <c r="CC4556" s="26"/>
      <c r="CD4556" s="26"/>
      <c r="CE4556" s="26"/>
      <c r="CF4556" s="26"/>
      <c r="CG4556" s="26"/>
      <c r="CH4556" s="26"/>
      <c r="CI4556" s="26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</row>
    <row r="4557" spans="1:99" x14ac:dyDescent="0.15">
      <c r="A4557" s="1"/>
      <c r="B4557" s="1"/>
      <c r="AM4557" s="1"/>
      <c r="AW4557" s="1"/>
      <c r="AX4557" s="1"/>
      <c r="AY4557" s="24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20"/>
      <c r="BQ4557" s="41"/>
      <c r="BR4557" s="41"/>
      <c r="BS4557" s="41"/>
      <c r="BT4557" s="41"/>
      <c r="BU4557" s="41"/>
      <c r="BV4557" s="41"/>
      <c r="BW4557" s="41"/>
      <c r="BX4557" s="41"/>
      <c r="BY4557" s="26"/>
      <c r="BZ4557" s="26"/>
      <c r="CA4557" s="26"/>
      <c r="CB4557" s="26"/>
      <c r="CC4557" s="26"/>
      <c r="CD4557" s="26"/>
      <c r="CE4557" s="26"/>
      <c r="CF4557" s="26"/>
      <c r="CG4557" s="26"/>
      <c r="CH4557" s="26"/>
      <c r="CI4557" s="26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</row>
    <row r="4558" spans="1:99" x14ac:dyDescent="0.15">
      <c r="A4558" s="1"/>
      <c r="B4558" s="1"/>
      <c r="AM4558" s="1"/>
      <c r="AW4558" s="1"/>
      <c r="AX4558" s="1"/>
      <c r="AY4558" s="24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20"/>
      <c r="BQ4558" s="41"/>
      <c r="BR4558" s="41"/>
      <c r="BS4558" s="41"/>
      <c r="BT4558" s="41"/>
      <c r="BU4558" s="41"/>
      <c r="BV4558" s="41"/>
      <c r="BW4558" s="41"/>
      <c r="BX4558" s="41"/>
      <c r="BY4558" s="26"/>
      <c r="BZ4558" s="26"/>
      <c r="CA4558" s="26"/>
      <c r="CB4558" s="26"/>
      <c r="CC4558" s="26"/>
      <c r="CD4558" s="26"/>
      <c r="CE4558" s="26"/>
      <c r="CF4558" s="26"/>
      <c r="CG4558" s="26"/>
      <c r="CH4558" s="26"/>
      <c r="CI4558" s="26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</row>
    <row r="4559" spans="1:99" x14ac:dyDescent="0.15">
      <c r="A4559" s="1"/>
      <c r="B4559" s="1"/>
      <c r="AM4559" s="1"/>
      <c r="AW4559" s="1"/>
      <c r="AX4559" s="1"/>
      <c r="AY4559" s="24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20"/>
      <c r="BQ4559" s="41"/>
      <c r="BR4559" s="41"/>
      <c r="BS4559" s="41"/>
      <c r="BT4559" s="41"/>
      <c r="BU4559" s="41"/>
      <c r="BV4559" s="41"/>
      <c r="BW4559" s="41"/>
      <c r="BX4559" s="41"/>
      <c r="BY4559" s="26"/>
      <c r="BZ4559" s="26"/>
      <c r="CA4559" s="26"/>
      <c r="CB4559" s="26"/>
      <c r="CC4559" s="26"/>
      <c r="CD4559" s="26"/>
      <c r="CE4559" s="26"/>
      <c r="CF4559" s="26"/>
      <c r="CG4559" s="26"/>
      <c r="CH4559" s="26"/>
      <c r="CI4559" s="26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</row>
    <row r="4560" spans="1:99" x14ac:dyDescent="0.15">
      <c r="A4560" s="1"/>
      <c r="B4560" s="1"/>
      <c r="AM4560" s="1"/>
      <c r="AW4560" s="1"/>
      <c r="AX4560" s="1"/>
      <c r="AY4560" s="24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20"/>
      <c r="BQ4560" s="41"/>
      <c r="BR4560" s="41"/>
      <c r="BS4560" s="41"/>
      <c r="BT4560" s="41"/>
      <c r="BU4560" s="41"/>
      <c r="BV4560" s="41"/>
      <c r="BW4560" s="41"/>
      <c r="BX4560" s="41"/>
      <c r="BY4560" s="26"/>
      <c r="BZ4560" s="26"/>
      <c r="CA4560" s="26"/>
      <c r="CB4560" s="26"/>
      <c r="CC4560" s="26"/>
      <c r="CD4560" s="26"/>
      <c r="CE4560" s="26"/>
      <c r="CF4560" s="26"/>
      <c r="CG4560" s="26"/>
      <c r="CH4560" s="26"/>
      <c r="CI4560" s="26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</row>
    <row r="4561" spans="1:99" x14ac:dyDescent="0.15">
      <c r="A4561" s="1"/>
      <c r="B4561" s="1"/>
      <c r="AM4561" s="1"/>
      <c r="AW4561" s="1"/>
      <c r="AX4561" s="1"/>
      <c r="AY4561" s="24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20"/>
      <c r="BQ4561" s="41"/>
      <c r="BR4561" s="41"/>
      <c r="BS4561" s="41"/>
      <c r="BT4561" s="41"/>
      <c r="BU4561" s="41"/>
      <c r="BV4561" s="41"/>
      <c r="BW4561" s="41"/>
      <c r="BX4561" s="41"/>
      <c r="BY4561" s="26"/>
      <c r="BZ4561" s="26"/>
      <c r="CA4561" s="26"/>
      <c r="CB4561" s="26"/>
      <c r="CC4561" s="26"/>
      <c r="CD4561" s="26"/>
      <c r="CE4561" s="26"/>
      <c r="CF4561" s="26"/>
      <c r="CG4561" s="26"/>
      <c r="CH4561" s="26"/>
      <c r="CI4561" s="26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</row>
    <row r="4562" spans="1:99" x14ac:dyDescent="0.15">
      <c r="A4562" s="1"/>
      <c r="B4562" s="1"/>
      <c r="AM4562" s="1"/>
      <c r="AW4562" s="1"/>
      <c r="AX4562" s="1"/>
      <c r="AY4562" s="24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20"/>
      <c r="BQ4562" s="41"/>
      <c r="BR4562" s="41"/>
      <c r="BS4562" s="41"/>
      <c r="BT4562" s="41"/>
      <c r="BU4562" s="41"/>
      <c r="BV4562" s="41"/>
      <c r="BW4562" s="41"/>
      <c r="BX4562" s="41"/>
      <c r="BY4562" s="26"/>
      <c r="BZ4562" s="26"/>
      <c r="CA4562" s="26"/>
      <c r="CB4562" s="26"/>
      <c r="CC4562" s="26"/>
      <c r="CD4562" s="26"/>
      <c r="CE4562" s="26"/>
      <c r="CF4562" s="26"/>
      <c r="CG4562" s="26"/>
      <c r="CH4562" s="26"/>
      <c r="CI4562" s="26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</row>
    <row r="4563" spans="1:99" x14ac:dyDescent="0.15">
      <c r="A4563" s="1"/>
      <c r="B4563" s="1"/>
      <c r="AM4563" s="1"/>
      <c r="AW4563" s="1"/>
      <c r="AX4563" s="1"/>
      <c r="AY4563" s="24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20"/>
      <c r="BQ4563" s="41"/>
      <c r="BR4563" s="41"/>
      <c r="BS4563" s="41"/>
      <c r="BT4563" s="41"/>
      <c r="BU4563" s="41"/>
      <c r="BV4563" s="41"/>
      <c r="BW4563" s="41"/>
      <c r="BX4563" s="41"/>
      <c r="BY4563" s="26"/>
      <c r="BZ4563" s="26"/>
      <c r="CA4563" s="26"/>
      <c r="CB4563" s="26"/>
      <c r="CC4563" s="26"/>
      <c r="CD4563" s="26"/>
      <c r="CE4563" s="26"/>
      <c r="CF4563" s="26"/>
      <c r="CG4563" s="26"/>
      <c r="CH4563" s="26"/>
      <c r="CI4563" s="26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</row>
    <row r="4564" spans="1:99" x14ac:dyDescent="0.15">
      <c r="A4564" s="1"/>
      <c r="B4564" s="1"/>
      <c r="AM4564" s="1"/>
      <c r="AW4564" s="1"/>
      <c r="AX4564" s="1"/>
      <c r="AY4564" s="24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20"/>
      <c r="BQ4564" s="41"/>
      <c r="BR4564" s="41"/>
      <c r="BS4564" s="41"/>
      <c r="BT4564" s="41"/>
      <c r="BU4564" s="41"/>
      <c r="BV4564" s="41"/>
      <c r="BW4564" s="41"/>
      <c r="BX4564" s="41"/>
      <c r="BY4564" s="26"/>
      <c r="BZ4564" s="26"/>
      <c r="CA4564" s="26"/>
      <c r="CB4564" s="26"/>
      <c r="CC4564" s="26"/>
      <c r="CD4564" s="26"/>
      <c r="CE4564" s="26"/>
      <c r="CF4564" s="26"/>
      <c r="CG4564" s="26"/>
      <c r="CH4564" s="26"/>
      <c r="CI4564" s="26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</row>
    <row r="4565" spans="1:99" x14ac:dyDescent="0.15">
      <c r="A4565" s="1"/>
      <c r="B4565" s="1"/>
      <c r="AM4565" s="1"/>
      <c r="AW4565" s="1"/>
      <c r="AX4565" s="1"/>
      <c r="AY4565" s="24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20"/>
      <c r="BQ4565" s="41"/>
      <c r="BR4565" s="41"/>
      <c r="BS4565" s="41"/>
      <c r="BT4565" s="41"/>
      <c r="BU4565" s="41"/>
      <c r="BV4565" s="41"/>
      <c r="BW4565" s="41"/>
      <c r="BX4565" s="41"/>
      <c r="BY4565" s="26"/>
      <c r="BZ4565" s="26"/>
      <c r="CA4565" s="26"/>
      <c r="CB4565" s="26"/>
      <c r="CC4565" s="26"/>
      <c r="CD4565" s="26"/>
      <c r="CE4565" s="26"/>
      <c r="CF4565" s="26"/>
      <c r="CG4565" s="26"/>
      <c r="CH4565" s="26"/>
      <c r="CI4565" s="26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</row>
    <row r="4566" spans="1:99" x14ac:dyDescent="0.15">
      <c r="A4566" s="1"/>
      <c r="B4566" s="1"/>
      <c r="AM4566" s="1"/>
      <c r="AW4566" s="1"/>
      <c r="AX4566" s="1"/>
      <c r="AY4566" s="24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20"/>
      <c r="BQ4566" s="41"/>
      <c r="BR4566" s="41"/>
      <c r="BS4566" s="41"/>
      <c r="BT4566" s="41"/>
      <c r="BU4566" s="41"/>
      <c r="BV4566" s="41"/>
      <c r="BW4566" s="41"/>
      <c r="BX4566" s="41"/>
      <c r="BY4566" s="26"/>
      <c r="BZ4566" s="26"/>
      <c r="CA4566" s="26"/>
      <c r="CB4566" s="26"/>
      <c r="CC4566" s="26"/>
      <c r="CD4566" s="26"/>
      <c r="CE4566" s="26"/>
      <c r="CF4566" s="26"/>
      <c r="CG4566" s="26"/>
      <c r="CH4566" s="26"/>
      <c r="CI4566" s="26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</row>
    <row r="4567" spans="1:99" x14ac:dyDescent="0.15">
      <c r="A4567" s="1"/>
      <c r="B4567" s="1"/>
      <c r="AM4567" s="1"/>
      <c r="AW4567" s="1"/>
      <c r="AX4567" s="1"/>
      <c r="AY4567" s="24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20"/>
      <c r="BQ4567" s="41"/>
      <c r="BR4567" s="41"/>
      <c r="BS4567" s="41"/>
      <c r="BT4567" s="41"/>
      <c r="BU4567" s="41"/>
      <c r="BV4567" s="41"/>
      <c r="BW4567" s="41"/>
      <c r="BX4567" s="41"/>
      <c r="BY4567" s="26"/>
      <c r="BZ4567" s="26"/>
      <c r="CA4567" s="26"/>
      <c r="CB4567" s="26"/>
      <c r="CC4567" s="26"/>
      <c r="CD4567" s="26"/>
      <c r="CE4567" s="26"/>
      <c r="CF4567" s="26"/>
      <c r="CG4567" s="26"/>
      <c r="CH4567" s="26"/>
      <c r="CI4567" s="26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</row>
    <row r="4568" spans="1:99" x14ac:dyDescent="0.15">
      <c r="A4568" s="1"/>
      <c r="B4568" s="1"/>
      <c r="AM4568" s="1"/>
      <c r="AW4568" s="1"/>
      <c r="AX4568" s="1"/>
      <c r="AY4568" s="24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20"/>
      <c r="BQ4568" s="41"/>
      <c r="BR4568" s="41"/>
      <c r="BS4568" s="41"/>
      <c r="BT4568" s="41"/>
      <c r="BU4568" s="41"/>
      <c r="BV4568" s="41"/>
      <c r="BW4568" s="41"/>
      <c r="BX4568" s="41"/>
      <c r="BY4568" s="26"/>
      <c r="BZ4568" s="26"/>
      <c r="CA4568" s="26"/>
      <c r="CB4568" s="26"/>
      <c r="CC4568" s="26"/>
      <c r="CD4568" s="26"/>
      <c r="CE4568" s="26"/>
      <c r="CF4568" s="26"/>
      <c r="CG4568" s="26"/>
      <c r="CH4568" s="26"/>
      <c r="CI4568" s="26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</row>
    <row r="4569" spans="1:99" x14ac:dyDescent="0.15">
      <c r="A4569" s="1"/>
      <c r="B4569" s="1"/>
      <c r="AM4569" s="1"/>
      <c r="AW4569" s="1"/>
      <c r="AX4569" s="1"/>
      <c r="AY4569" s="24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20"/>
      <c r="BQ4569" s="41"/>
      <c r="BR4569" s="41"/>
      <c r="BS4569" s="41"/>
      <c r="BT4569" s="41"/>
      <c r="BU4569" s="41"/>
      <c r="BV4569" s="41"/>
      <c r="BW4569" s="41"/>
      <c r="BX4569" s="41"/>
      <c r="BY4569" s="26"/>
      <c r="BZ4569" s="26"/>
      <c r="CA4569" s="26"/>
      <c r="CB4569" s="26"/>
      <c r="CC4569" s="26"/>
      <c r="CD4569" s="26"/>
      <c r="CE4569" s="26"/>
      <c r="CF4569" s="26"/>
      <c r="CG4569" s="26"/>
      <c r="CH4569" s="26"/>
      <c r="CI4569" s="26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</row>
    <row r="4570" spans="1:99" x14ac:dyDescent="0.15">
      <c r="A4570" s="1"/>
      <c r="B4570" s="1"/>
      <c r="AM4570" s="1"/>
      <c r="AW4570" s="1"/>
      <c r="AX4570" s="1"/>
      <c r="AY4570" s="24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20"/>
      <c r="BQ4570" s="41"/>
      <c r="BR4570" s="41"/>
      <c r="BS4570" s="41"/>
      <c r="BT4570" s="41"/>
      <c r="BU4570" s="41"/>
      <c r="BV4570" s="41"/>
      <c r="BW4570" s="41"/>
      <c r="BX4570" s="41"/>
      <c r="BY4570" s="26"/>
      <c r="BZ4570" s="26"/>
      <c r="CA4570" s="26"/>
      <c r="CB4570" s="26"/>
      <c r="CC4570" s="26"/>
      <c r="CD4570" s="26"/>
      <c r="CE4570" s="26"/>
      <c r="CF4570" s="26"/>
      <c r="CG4570" s="26"/>
      <c r="CH4570" s="26"/>
      <c r="CI4570" s="26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</row>
    <row r="4571" spans="1:99" x14ac:dyDescent="0.15">
      <c r="A4571" s="1"/>
      <c r="B4571" s="1"/>
      <c r="AM4571" s="1"/>
      <c r="AW4571" s="1"/>
      <c r="AX4571" s="1"/>
      <c r="AY4571" s="24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20"/>
      <c r="BQ4571" s="41"/>
      <c r="BR4571" s="41"/>
      <c r="BS4571" s="41"/>
      <c r="BT4571" s="41"/>
      <c r="BU4571" s="41"/>
      <c r="BV4571" s="41"/>
      <c r="BW4571" s="41"/>
      <c r="BX4571" s="41"/>
      <c r="BY4571" s="26"/>
      <c r="BZ4571" s="26"/>
      <c r="CA4571" s="26"/>
      <c r="CB4571" s="26"/>
      <c r="CC4571" s="26"/>
      <c r="CD4571" s="26"/>
      <c r="CE4571" s="26"/>
      <c r="CF4571" s="26"/>
      <c r="CG4571" s="26"/>
      <c r="CH4571" s="26"/>
      <c r="CI4571" s="26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</row>
    <row r="4572" spans="1:99" x14ac:dyDescent="0.15">
      <c r="A4572" s="1"/>
      <c r="B4572" s="1"/>
      <c r="AM4572" s="1"/>
      <c r="AW4572" s="1"/>
      <c r="AX4572" s="1"/>
      <c r="AY4572" s="24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20"/>
      <c r="BQ4572" s="41"/>
      <c r="BR4572" s="41"/>
      <c r="BS4572" s="41"/>
      <c r="BT4572" s="41"/>
      <c r="BU4572" s="41"/>
      <c r="BV4572" s="41"/>
      <c r="BW4572" s="41"/>
      <c r="BX4572" s="41"/>
      <c r="BY4572" s="26"/>
      <c r="BZ4572" s="26"/>
      <c r="CA4572" s="26"/>
      <c r="CB4572" s="26"/>
      <c r="CC4572" s="26"/>
      <c r="CD4572" s="26"/>
      <c r="CE4572" s="26"/>
      <c r="CF4572" s="26"/>
      <c r="CG4572" s="26"/>
      <c r="CH4572" s="26"/>
      <c r="CI4572" s="26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</row>
    <row r="4573" spans="1:99" x14ac:dyDescent="0.15">
      <c r="A4573" s="1"/>
      <c r="B4573" s="1"/>
      <c r="AM4573" s="1"/>
      <c r="AW4573" s="1"/>
      <c r="AX4573" s="1"/>
      <c r="AY4573" s="24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20"/>
      <c r="BQ4573" s="41"/>
      <c r="BR4573" s="41"/>
      <c r="BS4573" s="41"/>
      <c r="BT4573" s="41"/>
      <c r="BU4573" s="41"/>
      <c r="BV4573" s="41"/>
      <c r="BW4573" s="41"/>
      <c r="BX4573" s="41"/>
      <c r="BY4573" s="26"/>
      <c r="BZ4573" s="26"/>
      <c r="CA4573" s="26"/>
      <c r="CB4573" s="26"/>
      <c r="CC4573" s="26"/>
      <c r="CD4573" s="26"/>
      <c r="CE4573" s="26"/>
      <c r="CF4573" s="26"/>
      <c r="CG4573" s="26"/>
      <c r="CH4573" s="26"/>
      <c r="CI4573" s="26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</row>
    <row r="4574" spans="1:99" x14ac:dyDescent="0.15">
      <c r="A4574" s="1"/>
      <c r="B4574" s="1"/>
      <c r="AM4574" s="1"/>
      <c r="AW4574" s="1"/>
      <c r="AX4574" s="1"/>
      <c r="AY4574" s="24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20"/>
      <c r="BQ4574" s="41"/>
      <c r="BR4574" s="41"/>
      <c r="BS4574" s="41"/>
      <c r="BT4574" s="41"/>
      <c r="BU4574" s="41"/>
      <c r="BV4574" s="41"/>
      <c r="BW4574" s="41"/>
      <c r="BX4574" s="41"/>
      <c r="BY4574" s="26"/>
      <c r="BZ4574" s="26"/>
      <c r="CA4574" s="26"/>
      <c r="CB4574" s="26"/>
      <c r="CC4574" s="26"/>
      <c r="CD4574" s="26"/>
      <c r="CE4574" s="26"/>
      <c r="CF4574" s="26"/>
      <c r="CG4574" s="26"/>
      <c r="CH4574" s="26"/>
      <c r="CI4574" s="26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</row>
    <row r="4575" spans="1:99" x14ac:dyDescent="0.15">
      <c r="A4575" s="1"/>
      <c r="B4575" s="1"/>
      <c r="AM4575" s="1"/>
      <c r="AW4575" s="1"/>
      <c r="AX4575" s="1"/>
      <c r="AY4575" s="24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20"/>
      <c r="BQ4575" s="41"/>
      <c r="BR4575" s="41"/>
      <c r="BS4575" s="41"/>
      <c r="BT4575" s="41"/>
      <c r="BU4575" s="41"/>
      <c r="BV4575" s="41"/>
      <c r="BW4575" s="41"/>
      <c r="BX4575" s="41"/>
      <c r="BY4575" s="26"/>
      <c r="BZ4575" s="26"/>
      <c r="CA4575" s="26"/>
      <c r="CB4575" s="26"/>
      <c r="CC4575" s="26"/>
      <c r="CD4575" s="26"/>
      <c r="CE4575" s="26"/>
      <c r="CF4575" s="26"/>
      <c r="CG4575" s="26"/>
      <c r="CH4575" s="26"/>
      <c r="CI4575" s="26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</row>
    <row r="4576" spans="1:99" x14ac:dyDescent="0.15">
      <c r="A4576" s="1"/>
      <c r="B4576" s="1"/>
      <c r="AM4576" s="1"/>
      <c r="AW4576" s="1"/>
      <c r="AX4576" s="1"/>
      <c r="AY4576" s="24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20"/>
      <c r="BQ4576" s="41"/>
      <c r="BR4576" s="41"/>
      <c r="BS4576" s="41"/>
      <c r="BT4576" s="41"/>
      <c r="BU4576" s="41"/>
      <c r="BV4576" s="41"/>
      <c r="BW4576" s="41"/>
      <c r="BX4576" s="41"/>
      <c r="BY4576" s="26"/>
      <c r="BZ4576" s="26"/>
      <c r="CA4576" s="26"/>
      <c r="CB4576" s="26"/>
      <c r="CC4576" s="26"/>
      <c r="CD4576" s="26"/>
      <c r="CE4576" s="26"/>
      <c r="CF4576" s="26"/>
      <c r="CG4576" s="26"/>
      <c r="CH4576" s="26"/>
      <c r="CI4576" s="26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</row>
    <row r="4577" spans="1:99" x14ac:dyDescent="0.15">
      <c r="A4577" s="1"/>
      <c r="B4577" s="1"/>
      <c r="AM4577" s="1"/>
      <c r="AW4577" s="1"/>
      <c r="AX4577" s="1"/>
      <c r="AY4577" s="24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20"/>
      <c r="BQ4577" s="41"/>
      <c r="BR4577" s="41"/>
      <c r="BS4577" s="41"/>
      <c r="BT4577" s="41"/>
      <c r="BU4577" s="41"/>
      <c r="BV4577" s="41"/>
      <c r="BW4577" s="41"/>
      <c r="BX4577" s="41"/>
      <c r="BY4577" s="26"/>
      <c r="BZ4577" s="26"/>
      <c r="CA4577" s="26"/>
      <c r="CB4577" s="26"/>
      <c r="CC4577" s="26"/>
      <c r="CD4577" s="26"/>
      <c r="CE4577" s="26"/>
      <c r="CF4577" s="26"/>
      <c r="CG4577" s="26"/>
      <c r="CH4577" s="26"/>
      <c r="CI4577" s="26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</row>
    <row r="4578" spans="1:99" x14ac:dyDescent="0.15">
      <c r="A4578" s="1"/>
      <c r="B4578" s="1"/>
      <c r="AM4578" s="1"/>
      <c r="AW4578" s="1"/>
      <c r="AX4578" s="1"/>
      <c r="AY4578" s="24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20"/>
      <c r="BQ4578" s="41"/>
      <c r="BR4578" s="41"/>
      <c r="BS4578" s="41"/>
      <c r="BT4578" s="41"/>
      <c r="BU4578" s="41"/>
      <c r="BV4578" s="41"/>
      <c r="BW4578" s="41"/>
      <c r="BX4578" s="41"/>
      <c r="BY4578" s="26"/>
      <c r="BZ4578" s="26"/>
      <c r="CA4578" s="26"/>
      <c r="CB4578" s="26"/>
      <c r="CC4578" s="26"/>
      <c r="CD4578" s="26"/>
      <c r="CE4578" s="26"/>
      <c r="CF4578" s="26"/>
      <c r="CG4578" s="26"/>
      <c r="CH4578" s="26"/>
      <c r="CI4578" s="26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</row>
    <row r="4579" spans="1:99" x14ac:dyDescent="0.15">
      <c r="A4579" s="1"/>
      <c r="B4579" s="1"/>
      <c r="AM4579" s="1"/>
      <c r="AW4579" s="1"/>
      <c r="AX4579" s="1"/>
      <c r="AY4579" s="24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20"/>
      <c r="BQ4579" s="41"/>
      <c r="BR4579" s="41"/>
      <c r="BS4579" s="41"/>
      <c r="BT4579" s="41"/>
      <c r="BU4579" s="41"/>
      <c r="BV4579" s="41"/>
      <c r="BW4579" s="41"/>
      <c r="BX4579" s="41"/>
      <c r="BY4579" s="26"/>
      <c r="BZ4579" s="26"/>
      <c r="CA4579" s="26"/>
      <c r="CB4579" s="26"/>
      <c r="CC4579" s="26"/>
      <c r="CD4579" s="26"/>
      <c r="CE4579" s="26"/>
      <c r="CF4579" s="26"/>
      <c r="CG4579" s="26"/>
      <c r="CH4579" s="26"/>
      <c r="CI4579" s="26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</row>
    <row r="4580" spans="1:99" x14ac:dyDescent="0.15">
      <c r="A4580" s="1"/>
      <c r="B4580" s="1"/>
      <c r="AM4580" s="1"/>
      <c r="AW4580" s="1"/>
      <c r="AX4580" s="1"/>
      <c r="AY4580" s="24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20"/>
      <c r="BQ4580" s="41"/>
      <c r="BR4580" s="41"/>
      <c r="BS4580" s="41"/>
      <c r="BT4580" s="41"/>
      <c r="BU4580" s="41"/>
      <c r="BV4580" s="41"/>
      <c r="BW4580" s="41"/>
      <c r="BX4580" s="41"/>
      <c r="BY4580" s="26"/>
      <c r="BZ4580" s="26"/>
      <c r="CA4580" s="26"/>
      <c r="CB4580" s="26"/>
      <c r="CC4580" s="26"/>
      <c r="CD4580" s="26"/>
      <c r="CE4580" s="26"/>
      <c r="CF4580" s="26"/>
      <c r="CG4580" s="26"/>
      <c r="CH4580" s="26"/>
      <c r="CI4580" s="26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</row>
    <row r="4581" spans="1:99" x14ac:dyDescent="0.15">
      <c r="A4581" s="1"/>
      <c r="B4581" s="1"/>
      <c r="AM4581" s="1"/>
      <c r="AW4581" s="1"/>
      <c r="AX4581" s="1"/>
      <c r="AY4581" s="24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20"/>
      <c r="BQ4581" s="41"/>
      <c r="BR4581" s="41"/>
      <c r="BS4581" s="41"/>
      <c r="BT4581" s="41"/>
      <c r="BU4581" s="41"/>
      <c r="BV4581" s="41"/>
      <c r="BW4581" s="41"/>
      <c r="BX4581" s="41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</row>
    <row r="4582" spans="1:99" x14ac:dyDescent="0.15">
      <c r="A4582" s="1"/>
      <c r="B4582" s="1"/>
      <c r="AM4582" s="1"/>
      <c r="AW4582" s="1"/>
      <c r="AX4582" s="1"/>
      <c r="AY4582" s="24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20"/>
      <c r="BQ4582" s="41"/>
      <c r="BR4582" s="41"/>
      <c r="BS4582" s="41"/>
      <c r="BT4582" s="41"/>
      <c r="BU4582" s="41"/>
      <c r="BV4582" s="41"/>
      <c r="BW4582" s="41"/>
      <c r="BX4582" s="41"/>
      <c r="BY4582" s="26"/>
      <c r="BZ4582" s="26"/>
      <c r="CA4582" s="26"/>
      <c r="CB4582" s="26"/>
      <c r="CC4582" s="26"/>
      <c r="CD4582" s="26"/>
      <c r="CE4582" s="26"/>
      <c r="CF4582" s="26"/>
      <c r="CG4582" s="26"/>
      <c r="CH4582" s="26"/>
      <c r="CI4582" s="26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</row>
    <row r="4583" spans="1:99" x14ac:dyDescent="0.15">
      <c r="A4583" s="1"/>
      <c r="B4583" s="1"/>
      <c r="AM4583" s="1"/>
      <c r="AW4583" s="1"/>
      <c r="AX4583" s="1"/>
      <c r="AY4583" s="24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20"/>
      <c r="BQ4583" s="41"/>
      <c r="BR4583" s="41"/>
      <c r="BS4583" s="41"/>
      <c r="BT4583" s="41"/>
      <c r="BU4583" s="41"/>
      <c r="BV4583" s="41"/>
      <c r="BW4583" s="41"/>
      <c r="BX4583" s="41"/>
      <c r="BY4583" s="26"/>
      <c r="BZ4583" s="26"/>
      <c r="CA4583" s="26"/>
      <c r="CB4583" s="26"/>
      <c r="CC4583" s="26"/>
      <c r="CD4583" s="26"/>
      <c r="CE4583" s="26"/>
      <c r="CF4583" s="26"/>
      <c r="CG4583" s="26"/>
      <c r="CH4583" s="26"/>
      <c r="CI4583" s="26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</row>
    <row r="4584" spans="1:99" x14ac:dyDescent="0.15">
      <c r="A4584" s="1"/>
      <c r="B4584" s="1"/>
      <c r="AM4584" s="1"/>
      <c r="AW4584" s="1"/>
      <c r="AX4584" s="1"/>
      <c r="AY4584" s="24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20"/>
      <c r="BQ4584" s="41"/>
      <c r="BR4584" s="41"/>
      <c r="BS4584" s="41"/>
      <c r="BT4584" s="41"/>
      <c r="BU4584" s="41"/>
      <c r="BV4584" s="41"/>
      <c r="BW4584" s="41"/>
      <c r="BX4584" s="41"/>
      <c r="BY4584" s="26"/>
      <c r="BZ4584" s="26"/>
      <c r="CA4584" s="26"/>
      <c r="CB4584" s="26"/>
      <c r="CC4584" s="26"/>
      <c r="CD4584" s="26"/>
      <c r="CE4584" s="26"/>
      <c r="CF4584" s="26"/>
      <c r="CG4584" s="26"/>
      <c r="CH4584" s="26"/>
      <c r="CI4584" s="26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</row>
    <row r="4585" spans="1:99" x14ac:dyDescent="0.15">
      <c r="A4585" s="1"/>
      <c r="B4585" s="1"/>
      <c r="AM4585" s="1"/>
      <c r="AW4585" s="1"/>
      <c r="AX4585" s="1"/>
      <c r="AY4585" s="24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20"/>
      <c r="BQ4585" s="41"/>
      <c r="BR4585" s="41"/>
      <c r="BS4585" s="41"/>
      <c r="BT4585" s="41"/>
      <c r="BU4585" s="41"/>
      <c r="BV4585" s="41"/>
      <c r="BW4585" s="41"/>
      <c r="BX4585" s="41"/>
      <c r="BY4585" s="26"/>
      <c r="BZ4585" s="26"/>
      <c r="CA4585" s="26"/>
      <c r="CB4585" s="26"/>
      <c r="CC4585" s="26"/>
      <c r="CD4585" s="26"/>
      <c r="CE4585" s="26"/>
      <c r="CF4585" s="26"/>
      <c r="CG4585" s="26"/>
      <c r="CH4585" s="26"/>
      <c r="CI4585" s="26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</row>
    <row r="4586" spans="1:99" x14ac:dyDescent="0.15">
      <c r="A4586" s="1"/>
      <c r="B4586" s="1"/>
      <c r="AM4586" s="1"/>
      <c r="AW4586" s="1"/>
      <c r="AX4586" s="1"/>
      <c r="AY4586" s="24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20"/>
      <c r="BQ4586" s="41"/>
      <c r="BR4586" s="41"/>
      <c r="BS4586" s="41"/>
      <c r="BT4586" s="41"/>
      <c r="BU4586" s="41"/>
      <c r="BV4586" s="41"/>
      <c r="BW4586" s="41"/>
      <c r="BX4586" s="41"/>
      <c r="BY4586" s="26"/>
      <c r="BZ4586" s="26"/>
      <c r="CA4586" s="26"/>
      <c r="CB4586" s="26"/>
      <c r="CC4586" s="26"/>
      <c r="CD4586" s="26"/>
      <c r="CE4586" s="26"/>
      <c r="CF4586" s="26"/>
      <c r="CG4586" s="26"/>
      <c r="CH4586" s="26"/>
      <c r="CI4586" s="26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</row>
    <row r="4587" spans="1:99" x14ac:dyDescent="0.15">
      <c r="A4587" s="1"/>
      <c r="B4587" s="1"/>
      <c r="AM4587" s="1"/>
      <c r="AW4587" s="1"/>
      <c r="AX4587" s="1"/>
      <c r="AY4587" s="24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20"/>
      <c r="BQ4587" s="41"/>
      <c r="BR4587" s="41"/>
      <c r="BS4587" s="41"/>
      <c r="BT4587" s="41"/>
      <c r="BU4587" s="41"/>
      <c r="BV4587" s="41"/>
      <c r="BW4587" s="41"/>
      <c r="BX4587" s="41"/>
      <c r="BY4587" s="26"/>
      <c r="BZ4587" s="26"/>
      <c r="CA4587" s="26"/>
      <c r="CB4587" s="26"/>
      <c r="CC4587" s="26"/>
      <c r="CD4587" s="26"/>
      <c r="CE4587" s="26"/>
      <c r="CF4587" s="26"/>
      <c r="CG4587" s="26"/>
      <c r="CH4587" s="26"/>
      <c r="CI4587" s="26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</row>
    <row r="4588" spans="1:99" x14ac:dyDescent="0.15">
      <c r="A4588" s="1"/>
      <c r="B4588" s="1"/>
      <c r="AM4588" s="1"/>
      <c r="AW4588" s="1"/>
      <c r="AX4588" s="1"/>
      <c r="AY4588" s="24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20"/>
      <c r="BQ4588" s="41"/>
      <c r="BR4588" s="41"/>
      <c r="BS4588" s="41"/>
      <c r="BT4588" s="41"/>
      <c r="BU4588" s="41"/>
      <c r="BV4588" s="41"/>
      <c r="BW4588" s="41"/>
      <c r="BX4588" s="41"/>
      <c r="BY4588" s="26"/>
      <c r="BZ4588" s="26"/>
      <c r="CA4588" s="26"/>
      <c r="CB4588" s="26"/>
      <c r="CC4588" s="26"/>
      <c r="CD4588" s="26"/>
      <c r="CE4588" s="26"/>
      <c r="CF4588" s="26"/>
      <c r="CG4588" s="26"/>
      <c r="CH4588" s="26"/>
      <c r="CI4588" s="26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</row>
    <row r="4589" spans="1:99" x14ac:dyDescent="0.15">
      <c r="A4589" s="1"/>
      <c r="B4589" s="1"/>
      <c r="AM4589" s="1"/>
      <c r="AW4589" s="1"/>
      <c r="AX4589" s="1"/>
      <c r="AY4589" s="24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20"/>
      <c r="BQ4589" s="41"/>
      <c r="BR4589" s="41"/>
      <c r="BS4589" s="41"/>
      <c r="BT4589" s="41"/>
      <c r="BU4589" s="41"/>
      <c r="BV4589" s="41"/>
      <c r="BW4589" s="41"/>
      <c r="BX4589" s="41"/>
      <c r="BY4589" s="26"/>
      <c r="BZ4589" s="26"/>
      <c r="CA4589" s="26"/>
      <c r="CB4589" s="26"/>
      <c r="CC4589" s="26"/>
      <c r="CD4589" s="26"/>
      <c r="CE4589" s="26"/>
      <c r="CF4589" s="26"/>
      <c r="CG4589" s="26"/>
      <c r="CH4589" s="26"/>
      <c r="CI4589" s="26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</row>
    <row r="4590" spans="1:99" x14ac:dyDescent="0.15">
      <c r="A4590" s="1"/>
      <c r="B4590" s="1"/>
      <c r="AM4590" s="1"/>
      <c r="AW4590" s="1"/>
      <c r="AX4590" s="1"/>
      <c r="AY4590" s="24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20"/>
      <c r="BQ4590" s="41"/>
      <c r="BR4590" s="41"/>
      <c r="BS4590" s="41"/>
      <c r="BT4590" s="41"/>
      <c r="BU4590" s="41"/>
      <c r="BV4590" s="41"/>
      <c r="BW4590" s="41"/>
      <c r="BX4590" s="41"/>
      <c r="BY4590" s="26"/>
      <c r="BZ4590" s="26"/>
      <c r="CA4590" s="26"/>
      <c r="CB4590" s="26"/>
      <c r="CC4590" s="26"/>
      <c r="CD4590" s="26"/>
      <c r="CE4590" s="26"/>
      <c r="CF4590" s="26"/>
      <c r="CG4590" s="26"/>
      <c r="CH4590" s="26"/>
      <c r="CI4590" s="26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</row>
    <row r="4591" spans="1:99" x14ac:dyDescent="0.15">
      <c r="A4591" s="1"/>
      <c r="B4591" s="1"/>
      <c r="AM4591" s="1"/>
      <c r="AW4591" s="1"/>
      <c r="AX4591" s="1"/>
      <c r="AY4591" s="24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20"/>
      <c r="BQ4591" s="41"/>
      <c r="BR4591" s="41"/>
      <c r="BS4591" s="41"/>
      <c r="BT4591" s="41"/>
      <c r="BU4591" s="41"/>
      <c r="BV4591" s="41"/>
      <c r="BW4591" s="41"/>
      <c r="BX4591" s="41"/>
      <c r="BY4591" s="26"/>
      <c r="BZ4591" s="26"/>
      <c r="CA4591" s="26"/>
      <c r="CB4591" s="26"/>
      <c r="CC4591" s="26"/>
      <c r="CD4591" s="26"/>
      <c r="CE4591" s="26"/>
      <c r="CF4591" s="26"/>
      <c r="CG4591" s="26"/>
      <c r="CH4591" s="26"/>
      <c r="CI4591" s="26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</row>
    <row r="4592" spans="1:99" x14ac:dyDescent="0.15">
      <c r="A4592" s="1"/>
      <c r="B4592" s="1"/>
      <c r="AM4592" s="1"/>
      <c r="AW4592" s="1"/>
      <c r="AX4592" s="1"/>
      <c r="AY4592" s="24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20"/>
      <c r="BQ4592" s="41"/>
      <c r="BR4592" s="41"/>
      <c r="BS4592" s="41"/>
      <c r="BT4592" s="41"/>
      <c r="BU4592" s="41"/>
      <c r="BV4592" s="41"/>
      <c r="BW4592" s="41"/>
      <c r="BX4592" s="41"/>
      <c r="BY4592" s="26"/>
      <c r="BZ4592" s="26"/>
      <c r="CA4592" s="26"/>
      <c r="CB4592" s="26"/>
      <c r="CC4592" s="26"/>
      <c r="CD4592" s="26"/>
      <c r="CE4592" s="26"/>
      <c r="CF4592" s="26"/>
      <c r="CG4592" s="26"/>
      <c r="CH4592" s="26"/>
      <c r="CI4592" s="26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</row>
    <row r="4593" spans="1:99" x14ac:dyDescent="0.15">
      <c r="A4593" s="1"/>
      <c r="B4593" s="1"/>
      <c r="AM4593" s="1"/>
      <c r="AW4593" s="1"/>
      <c r="AX4593" s="1"/>
      <c r="AY4593" s="24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20"/>
      <c r="BQ4593" s="41"/>
      <c r="BR4593" s="41"/>
      <c r="BS4593" s="41"/>
      <c r="BT4593" s="41"/>
      <c r="BU4593" s="41"/>
      <c r="BV4593" s="41"/>
      <c r="BW4593" s="41"/>
      <c r="BX4593" s="41"/>
      <c r="BY4593" s="26"/>
      <c r="BZ4593" s="26"/>
      <c r="CA4593" s="26"/>
      <c r="CB4593" s="26"/>
      <c r="CC4593" s="26"/>
      <c r="CD4593" s="26"/>
      <c r="CE4593" s="26"/>
      <c r="CF4593" s="26"/>
      <c r="CG4593" s="26"/>
      <c r="CH4593" s="26"/>
      <c r="CI4593" s="26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</row>
    <row r="4594" spans="1:99" x14ac:dyDescent="0.15">
      <c r="A4594" s="1"/>
      <c r="B4594" s="1"/>
      <c r="AM4594" s="1"/>
      <c r="AW4594" s="1"/>
      <c r="AX4594" s="1"/>
      <c r="AY4594" s="24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20"/>
      <c r="BQ4594" s="41"/>
      <c r="BR4594" s="41"/>
      <c r="BS4594" s="41"/>
      <c r="BT4594" s="41"/>
      <c r="BU4594" s="41"/>
      <c r="BV4594" s="41"/>
      <c r="BW4594" s="41"/>
      <c r="BX4594" s="41"/>
      <c r="BY4594" s="26"/>
      <c r="BZ4594" s="26"/>
      <c r="CA4594" s="26"/>
      <c r="CB4594" s="26"/>
      <c r="CC4594" s="26"/>
      <c r="CD4594" s="26"/>
      <c r="CE4594" s="26"/>
      <c r="CF4594" s="26"/>
      <c r="CG4594" s="26"/>
      <c r="CH4594" s="26"/>
      <c r="CI4594" s="26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</row>
    <row r="4595" spans="1:99" x14ac:dyDescent="0.15">
      <c r="A4595" s="1"/>
      <c r="B4595" s="1"/>
      <c r="AM4595" s="1"/>
      <c r="AW4595" s="1"/>
      <c r="AX4595" s="1"/>
      <c r="AY4595" s="24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20"/>
      <c r="BQ4595" s="41"/>
      <c r="BR4595" s="41"/>
      <c r="BS4595" s="41"/>
      <c r="BT4595" s="41"/>
      <c r="BU4595" s="41"/>
      <c r="BV4595" s="41"/>
      <c r="BW4595" s="41"/>
      <c r="BX4595" s="41"/>
      <c r="BY4595" s="26"/>
      <c r="BZ4595" s="26"/>
      <c r="CA4595" s="26"/>
      <c r="CB4595" s="26"/>
      <c r="CC4595" s="26"/>
      <c r="CD4595" s="26"/>
      <c r="CE4595" s="26"/>
      <c r="CF4595" s="26"/>
      <c r="CG4595" s="26"/>
      <c r="CH4595" s="26"/>
      <c r="CI4595" s="26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</row>
    <row r="4596" spans="1:99" x14ac:dyDescent="0.15">
      <c r="A4596" s="1"/>
      <c r="B4596" s="1"/>
      <c r="AM4596" s="1"/>
      <c r="AW4596" s="1"/>
      <c r="AX4596" s="1"/>
      <c r="AY4596" s="24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20"/>
      <c r="BQ4596" s="41"/>
      <c r="BR4596" s="41"/>
      <c r="BS4596" s="41"/>
      <c r="BT4596" s="41"/>
      <c r="BU4596" s="41"/>
      <c r="BV4596" s="41"/>
      <c r="BW4596" s="41"/>
      <c r="BX4596" s="41"/>
      <c r="BY4596" s="26"/>
      <c r="BZ4596" s="26"/>
      <c r="CA4596" s="26"/>
      <c r="CB4596" s="26"/>
      <c r="CC4596" s="26"/>
      <c r="CD4596" s="26"/>
      <c r="CE4596" s="26"/>
      <c r="CF4596" s="26"/>
      <c r="CG4596" s="26"/>
      <c r="CH4596" s="26"/>
      <c r="CI4596" s="26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</row>
    <row r="4597" spans="1:99" x14ac:dyDescent="0.15">
      <c r="A4597" s="1"/>
      <c r="B4597" s="1"/>
      <c r="AM4597" s="1"/>
      <c r="AW4597" s="1"/>
      <c r="AX4597" s="1"/>
      <c r="AY4597" s="24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20"/>
      <c r="BQ4597" s="41"/>
      <c r="BR4597" s="41"/>
      <c r="BS4597" s="41"/>
      <c r="BT4597" s="41"/>
      <c r="BU4597" s="41"/>
      <c r="BV4597" s="41"/>
      <c r="BW4597" s="41"/>
      <c r="BX4597" s="41"/>
      <c r="BY4597" s="26"/>
      <c r="BZ4597" s="26"/>
      <c r="CA4597" s="26"/>
      <c r="CB4597" s="26"/>
      <c r="CC4597" s="26"/>
      <c r="CD4597" s="26"/>
      <c r="CE4597" s="26"/>
      <c r="CF4597" s="26"/>
      <c r="CG4597" s="26"/>
      <c r="CH4597" s="26"/>
      <c r="CI4597" s="26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</row>
    <row r="4598" spans="1:99" x14ac:dyDescent="0.15">
      <c r="A4598" s="1"/>
      <c r="B4598" s="1"/>
      <c r="AM4598" s="1"/>
      <c r="AW4598" s="1"/>
      <c r="AX4598" s="1"/>
      <c r="AY4598" s="24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20"/>
      <c r="BQ4598" s="41"/>
      <c r="BR4598" s="41"/>
      <c r="BS4598" s="41"/>
      <c r="BT4598" s="41"/>
      <c r="BU4598" s="41"/>
      <c r="BV4598" s="41"/>
      <c r="BW4598" s="41"/>
      <c r="BX4598" s="41"/>
      <c r="BY4598" s="26"/>
      <c r="BZ4598" s="26"/>
      <c r="CA4598" s="26"/>
      <c r="CB4598" s="26"/>
      <c r="CC4598" s="26"/>
      <c r="CD4598" s="26"/>
      <c r="CE4598" s="26"/>
      <c r="CF4598" s="26"/>
      <c r="CG4598" s="26"/>
      <c r="CH4598" s="26"/>
      <c r="CI4598" s="26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</row>
    <row r="4599" spans="1:99" x14ac:dyDescent="0.15">
      <c r="A4599" s="1"/>
      <c r="B4599" s="1"/>
      <c r="AM4599" s="1"/>
      <c r="AW4599" s="1"/>
      <c r="AX4599" s="1"/>
      <c r="AY4599" s="24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20"/>
      <c r="BQ4599" s="41"/>
      <c r="BR4599" s="41"/>
      <c r="BS4599" s="41"/>
      <c r="BT4599" s="41"/>
      <c r="BU4599" s="41"/>
      <c r="BV4599" s="41"/>
      <c r="BW4599" s="41"/>
      <c r="BX4599" s="41"/>
      <c r="BY4599" s="26"/>
      <c r="BZ4599" s="26"/>
      <c r="CA4599" s="26"/>
      <c r="CB4599" s="26"/>
      <c r="CC4599" s="26"/>
      <c r="CD4599" s="26"/>
      <c r="CE4599" s="26"/>
      <c r="CF4599" s="26"/>
      <c r="CG4599" s="26"/>
      <c r="CH4599" s="26"/>
      <c r="CI4599" s="26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</row>
    <row r="4600" spans="1:99" x14ac:dyDescent="0.15">
      <c r="A4600" s="1"/>
      <c r="B4600" s="1"/>
      <c r="AM4600" s="1"/>
      <c r="AW4600" s="1"/>
      <c r="AX4600" s="1"/>
      <c r="AY4600" s="24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20"/>
      <c r="BQ4600" s="41"/>
      <c r="BR4600" s="41"/>
      <c r="BS4600" s="41"/>
      <c r="BT4600" s="41"/>
      <c r="BU4600" s="41"/>
      <c r="BV4600" s="41"/>
      <c r="BW4600" s="41"/>
      <c r="BX4600" s="41"/>
      <c r="BY4600" s="26"/>
      <c r="BZ4600" s="26"/>
      <c r="CA4600" s="26"/>
      <c r="CB4600" s="26"/>
      <c r="CC4600" s="26"/>
      <c r="CD4600" s="26"/>
      <c r="CE4600" s="26"/>
      <c r="CF4600" s="26"/>
      <c r="CG4600" s="26"/>
      <c r="CH4600" s="26"/>
      <c r="CI4600" s="26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</row>
    <row r="4601" spans="1:99" x14ac:dyDescent="0.15">
      <c r="A4601" s="1"/>
      <c r="B4601" s="1"/>
      <c r="AM4601" s="1"/>
      <c r="AW4601" s="1"/>
      <c r="AX4601" s="1"/>
      <c r="AY4601" s="24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20"/>
      <c r="BQ4601" s="41"/>
      <c r="BR4601" s="41"/>
      <c r="BS4601" s="41"/>
      <c r="BT4601" s="41"/>
      <c r="BU4601" s="41"/>
      <c r="BV4601" s="41"/>
      <c r="BW4601" s="41"/>
      <c r="BX4601" s="41"/>
      <c r="BY4601" s="26"/>
      <c r="BZ4601" s="26"/>
      <c r="CA4601" s="26"/>
      <c r="CB4601" s="26"/>
      <c r="CC4601" s="26"/>
      <c r="CD4601" s="26"/>
      <c r="CE4601" s="26"/>
      <c r="CF4601" s="26"/>
      <c r="CG4601" s="26"/>
      <c r="CH4601" s="26"/>
      <c r="CI4601" s="26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</row>
    <row r="4602" spans="1:99" x14ac:dyDescent="0.15">
      <c r="A4602" s="1"/>
      <c r="B4602" s="1"/>
      <c r="AM4602" s="1"/>
      <c r="AW4602" s="1"/>
      <c r="AX4602" s="1"/>
      <c r="AY4602" s="24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20"/>
      <c r="BQ4602" s="41"/>
      <c r="BR4602" s="41"/>
      <c r="BS4602" s="41"/>
      <c r="BT4602" s="41"/>
      <c r="BU4602" s="41"/>
      <c r="BV4602" s="41"/>
      <c r="BW4602" s="41"/>
      <c r="BX4602" s="41"/>
      <c r="BY4602" s="26"/>
      <c r="BZ4602" s="26"/>
      <c r="CA4602" s="26"/>
      <c r="CB4602" s="26"/>
      <c r="CC4602" s="26"/>
      <c r="CD4602" s="26"/>
      <c r="CE4602" s="26"/>
      <c r="CF4602" s="26"/>
      <c r="CG4602" s="26"/>
      <c r="CH4602" s="26"/>
      <c r="CI4602" s="26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</row>
    <row r="4603" spans="1:99" x14ac:dyDescent="0.15">
      <c r="A4603" s="1"/>
      <c r="B4603" s="1"/>
      <c r="AM4603" s="1"/>
      <c r="AW4603" s="1"/>
      <c r="AX4603" s="1"/>
      <c r="AY4603" s="24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20"/>
      <c r="BQ4603" s="41"/>
      <c r="BR4603" s="41"/>
      <c r="BS4603" s="41"/>
      <c r="BT4603" s="41"/>
      <c r="BU4603" s="41"/>
      <c r="BV4603" s="41"/>
      <c r="BW4603" s="41"/>
      <c r="BX4603" s="41"/>
      <c r="BY4603" s="26"/>
      <c r="BZ4603" s="26"/>
      <c r="CA4603" s="26"/>
      <c r="CB4603" s="26"/>
      <c r="CC4603" s="26"/>
      <c r="CD4603" s="26"/>
      <c r="CE4603" s="26"/>
      <c r="CF4603" s="26"/>
      <c r="CG4603" s="26"/>
      <c r="CH4603" s="26"/>
      <c r="CI4603" s="26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</row>
    <row r="4604" spans="1:99" x14ac:dyDescent="0.15">
      <c r="A4604" s="1"/>
      <c r="B4604" s="1"/>
      <c r="AM4604" s="1"/>
      <c r="AW4604" s="1"/>
      <c r="AX4604" s="1"/>
      <c r="AY4604" s="24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20"/>
      <c r="BQ4604" s="41"/>
      <c r="BR4604" s="41"/>
      <c r="BS4604" s="41"/>
      <c r="BT4604" s="41"/>
      <c r="BU4604" s="41"/>
      <c r="BV4604" s="41"/>
      <c r="BW4604" s="41"/>
      <c r="BX4604" s="41"/>
      <c r="BY4604" s="26"/>
      <c r="BZ4604" s="26"/>
      <c r="CA4604" s="26"/>
      <c r="CB4604" s="26"/>
      <c r="CC4604" s="26"/>
      <c r="CD4604" s="26"/>
      <c r="CE4604" s="26"/>
      <c r="CF4604" s="26"/>
      <c r="CG4604" s="26"/>
      <c r="CH4604" s="26"/>
      <c r="CI4604" s="26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</row>
    <row r="4605" spans="1:99" x14ac:dyDescent="0.15">
      <c r="A4605" s="1"/>
      <c r="B4605" s="1"/>
      <c r="AM4605" s="1"/>
      <c r="AW4605" s="1"/>
      <c r="AX4605" s="1"/>
      <c r="AY4605" s="24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20"/>
      <c r="BQ4605" s="41"/>
      <c r="BR4605" s="41"/>
      <c r="BS4605" s="41"/>
      <c r="BT4605" s="41"/>
      <c r="BU4605" s="41"/>
      <c r="BV4605" s="41"/>
      <c r="BW4605" s="41"/>
      <c r="BX4605" s="41"/>
      <c r="BY4605" s="26"/>
      <c r="BZ4605" s="26"/>
      <c r="CA4605" s="26"/>
      <c r="CB4605" s="26"/>
      <c r="CC4605" s="26"/>
      <c r="CD4605" s="26"/>
      <c r="CE4605" s="26"/>
      <c r="CF4605" s="26"/>
      <c r="CG4605" s="26"/>
      <c r="CH4605" s="26"/>
      <c r="CI4605" s="26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</row>
    <row r="4606" spans="1:99" x14ac:dyDescent="0.15">
      <c r="A4606" s="1"/>
      <c r="B4606" s="1"/>
      <c r="AM4606" s="1"/>
      <c r="AW4606" s="1"/>
      <c r="AX4606" s="1"/>
      <c r="AY4606" s="24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20"/>
      <c r="BQ4606" s="41"/>
      <c r="BR4606" s="41"/>
      <c r="BS4606" s="41"/>
      <c r="BT4606" s="41"/>
      <c r="BU4606" s="41"/>
      <c r="BV4606" s="41"/>
      <c r="BW4606" s="41"/>
      <c r="BX4606" s="41"/>
      <c r="BY4606" s="26"/>
      <c r="BZ4606" s="26"/>
      <c r="CA4606" s="26"/>
      <c r="CB4606" s="26"/>
      <c r="CC4606" s="26"/>
      <c r="CD4606" s="26"/>
      <c r="CE4606" s="26"/>
      <c r="CF4606" s="26"/>
      <c r="CG4606" s="26"/>
      <c r="CH4606" s="26"/>
      <c r="CI4606" s="26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</row>
    <row r="4607" spans="1:99" x14ac:dyDescent="0.15">
      <c r="A4607" s="1"/>
      <c r="B4607" s="1"/>
      <c r="AM4607" s="1"/>
      <c r="AW4607" s="1"/>
      <c r="AX4607" s="1"/>
      <c r="AY4607" s="24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20"/>
      <c r="BQ4607" s="41"/>
      <c r="BR4607" s="41"/>
      <c r="BS4607" s="41"/>
      <c r="BT4607" s="41"/>
      <c r="BU4607" s="41"/>
      <c r="BV4607" s="41"/>
      <c r="BW4607" s="41"/>
      <c r="BX4607" s="41"/>
      <c r="BY4607" s="26"/>
      <c r="BZ4607" s="26"/>
      <c r="CA4607" s="26"/>
      <c r="CB4607" s="26"/>
      <c r="CC4607" s="26"/>
      <c r="CD4607" s="26"/>
      <c r="CE4607" s="26"/>
      <c r="CF4607" s="26"/>
      <c r="CG4607" s="26"/>
      <c r="CH4607" s="26"/>
      <c r="CI4607" s="26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</row>
    <row r="4608" spans="1:99" x14ac:dyDescent="0.15">
      <c r="A4608" s="1"/>
      <c r="B4608" s="1"/>
      <c r="AM4608" s="1"/>
      <c r="AW4608" s="1"/>
      <c r="AX4608" s="1"/>
      <c r="AY4608" s="24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20"/>
      <c r="BQ4608" s="41"/>
      <c r="BR4608" s="41"/>
      <c r="BS4608" s="41"/>
      <c r="BT4608" s="41"/>
      <c r="BU4608" s="41"/>
      <c r="BV4608" s="41"/>
      <c r="BW4608" s="41"/>
      <c r="BX4608" s="41"/>
      <c r="BY4608" s="26"/>
      <c r="BZ4608" s="26"/>
      <c r="CA4608" s="26"/>
      <c r="CB4608" s="26"/>
      <c r="CC4608" s="26"/>
      <c r="CD4608" s="26"/>
      <c r="CE4608" s="26"/>
      <c r="CF4608" s="26"/>
      <c r="CG4608" s="26"/>
      <c r="CH4608" s="26"/>
      <c r="CI4608" s="26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</row>
    <row r="4609" spans="1:99" x14ac:dyDescent="0.15">
      <c r="A4609" s="1"/>
      <c r="B4609" s="1"/>
      <c r="AM4609" s="1"/>
      <c r="AW4609" s="1"/>
      <c r="AX4609" s="1"/>
      <c r="AY4609" s="24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20"/>
      <c r="BQ4609" s="41"/>
      <c r="BR4609" s="41"/>
      <c r="BS4609" s="41"/>
      <c r="BT4609" s="41"/>
      <c r="BU4609" s="41"/>
      <c r="BV4609" s="41"/>
      <c r="BW4609" s="41"/>
      <c r="BX4609" s="41"/>
      <c r="BY4609" s="26"/>
      <c r="BZ4609" s="26"/>
      <c r="CA4609" s="26"/>
      <c r="CB4609" s="26"/>
      <c r="CC4609" s="26"/>
      <c r="CD4609" s="26"/>
      <c r="CE4609" s="26"/>
      <c r="CF4609" s="26"/>
      <c r="CG4609" s="26"/>
      <c r="CH4609" s="26"/>
      <c r="CI4609" s="26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</row>
    <row r="4610" spans="1:99" x14ac:dyDescent="0.15">
      <c r="A4610" s="1"/>
      <c r="B4610" s="1"/>
      <c r="AM4610" s="1"/>
      <c r="AW4610" s="1"/>
      <c r="AX4610" s="1"/>
      <c r="AY4610" s="24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20"/>
      <c r="BQ4610" s="41"/>
      <c r="BR4610" s="41"/>
      <c r="BS4610" s="41"/>
      <c r="BT4610" s="41"/>
      <c r="BU4610" s="41"/>
      <c r="BV4610" s="41"/>
      <c r="BW4610" s="41"/>
      <c r="BX4610" s="41"/>
      <c r="BY4610" s="26"/>
      <c r="BZ4610" s="26"/>
      <c r="CA4610" s="26"/>
      <c r="CB4610" s="26"/>
      <c r="CC4610" s="26"/>
      <c r="CD4610" s="26"/>
      <c r="CE4610" s="26"/>
      <c r="CF4610" s="26"/>
      <c r="CG4610" s="26"/>
      <c r="CH4610" s="26"/>
      <c r="CI4610" s="26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</row>
    <row r="4611" spans="1:99" x14ac:dyDescent="0.15">
      <c r="A4611" s="1"/>
      <c r="B4611" s="1"/>
      <c r="AM4611" s="1"/>
      <c r="AW4611" s="1"/>
      <c r="AX4611" s="1"/>
      <c r="AY4611" s="24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20"/>
      <c r="BQ4611" s="41"/>
      <c r="BR4611" s="41"/>
      <c r="BS4611" s="41"/>
      <c r="BT4611" s="41"/>
      <c r="BU4611" s="41"/>
      <c r="BV4611" s="41"/>
      <c r="BW4611" s="41"/>
      <c r="BX4611" s="41"/>
      <c r="BY4611" s="26"/>
      <c r="BZ4611" s="26"/>
      <c r="CA4611" s="26"/>
      <c r="CB4611" s="26"/>
      <c r="CC4611" s="26"/>
      <c r="CD4611" s="26"/>
      <c r="CE4611" s="26"/>
      <c r="CF4611" s="26"/>
      <c r="CG4611" s="26"/>
      <c r="CH4611" s="26"/>
      <c r="CI4611" s="26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</row>
    <row r="4612" spans="1:99" x14ac:dyDescent="0.15">
      <c r="A4612" s="1"/>
      <c r="B4612" s="1"/>
      <c r="AM4612" s="1"/>
      <c r="AW4612" s="1"/>
      <c r="AX4612" s="1"/>
      <c r="AY4612" s="24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20"/>
      <c r="BQ4612" s="41"/>
      <c r="BR4612" s="41"/>
      <c r="BS4612" s="41"/>
      <c r="BT4612" s="41"/>
      <c r="BU4612" s="41"/>
      <c r="BV4612" s="41"/>
      <c r="BW4612" s="41"/>
      <c r="BX4612" s="41"/>
      <c r="BY4612" s="26"/>
      <c r="BZ4612" s="26"/>
      <c r="CA4612" s="26"/>
      <c r="CB4612" s="26"/>
      <c r="CC4612" s="26"/>
      <c r="CD4612" s="26"/>
      <c r="CE4612" s="26"/>
      <c r="CF4612" s="26"/>
      <c r="CG4612" s="26"/>
      <c r="CH4612" s="26"/>
      <c r="CI4612" s="26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</row>
    <row r="4613" spans="1:99" x14ac:dyDescent="0.15">
      <c r="A4613" s="1"/>
      <c r="B4613" s="1"/>
      <c r="AM4613" s="1"/>
      <c r="AW4613" s="1"/>
      <c r="AX4613" s="1"/>
      <c r="AY4613" s="24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20"/>
      <c r="BQ4613" s="41"/>
      <c r="BR4613" s="41"/>
      <c r="BS4613" s="41"/>
      <c r="BT4613" s="41"/>
      <c r="BU4613" s="41"/>
      <c r="BV4613" s="41"/>
      <c r="BW4613" s="41"/>
      <c r="BX4613" s="41"/>
      <c r="BY4613" s="26"/>
      <c r="BZ4613" s="26"/>
      <c r="CA4613" s="26"/>
      <c r="CB4613" s="26"/>
      <c r="CC4613" s="26"/>
      <c r="CD4613" s="26"/>
      <c r="CE4613" s="26"/>
      <c r="CF4613" s="26"/>
      <c r="CG4613" s="26"/>
      <c r="CH4613" s="26"/>
      <c r="CI4613" s="26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</row>
    <row r="4614" spans="1:99" x14ac:dyDescent="0.15">
      <c r="A4614" s="1"/>
      <c r="B4614" s="1"/>
      <c r="AM4614" s="1"/>
      <c r="AW4614" s="1"/>
      <c r="AX4614" s="1"/>
      <c r="AY4614" s="24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20"/>
      <c r="BQ4614" s="41"/>
      <c r="BR4614" s="41"/>
      <c r="BS4614" s="41"/>
      <c r="BT4614" s="41"/>
      <c r="BU4614" s="41"/>
      <c r="BV4614" s="41"/>
      <c r="BW4614" s="41"/>
      <c r="BX4614" s="41"/>
      <c r="BY4614" s="26"/>
      <c r="BZ4614" s="26"/>
      <c r="CA4614" s="26"/>
      <c r="CB4614" s="26"/>
      <c r="CC4614" s="26"/>
      <c r="CD4614" s="26"/>
      <c r="CE4614" s="26"/>
      <c r="CF4614" s="26"/>
      <c r="CG4614" s="26"/>
      <c r="CH4614" s="26"/>
      <c r="CI4614" s="26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</row>
    <row r="4615" spans="1:99" x14ac:dyDescent="0.15">
      <c r="A4615" s="1"/>
      <c r="B4615" s="1"/>
      <c r="AM4615" s="1"/>
      <c r="AW4615" s="1"/>
      <c r="AX4615" s="1"/>
      <c r="AY4615" s="24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20"/>
      <c r="BQ4615" s="41"/>
      <c r="BR4615" s="41"/>
      <c r="BS4615" s="41"/>
      <c r="BT4615" s="41"/>
      <c r="BU4615" s="41"/>
      <c r="BV4615" s="41"/>
      <c r="BW4615" s="41"/>
      <c r="BX4615" s="41"/>
      <c r="BY4615" s="26"/>
      <c r="BZ4615" s="26"/>
      <c r="CA4615" s="26"/>
      <c r="CB4615" s="26"/>
      <c r="CC4615" s="26"/>
      <c r="CD4615" s="26"/>
      <c r="CE4615" s="26"/>
      <c r="CF4615" s="26"/>
      <c r="CG4615" s="26"/>
      <c r="CH4615" s="26"/>
      <c r="CI4615" s="26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</row>
    <row r="4616" spans="1:99" x14ac:dyDescent="0.15">
      <c r="A4616" s="1"/>
      <c r="B4616" s="1"/>
      <c r="AM4616" s="1"/>
      <c r="AW4616" s="1"/>
      <c r="AX4616" s="1"/>
      <c r="AY4616" s="24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20"/>
      <c r="BQ4616" s="41"/>
      <c r="BR4616" s="41"/>
      <c r="BS4616" s="41"/>
      <c r="BT4616" s="41"/>
      <c r="BU4616" s="41"/>
      <c r="BV4616" s="41"/>
      <c r="BW4616" s="41"/>
      <c r="BX4616" s="41"/>
      <c r="BY4616" s="26"/>
      <c r="BZ4616" s="26"/>
      <c r="CA4616" s="26"/>
      <c r="CB4616" s="26"/>
      <c r="CC4616" s="26"/>
      <c r="CD4616" s="26"/>
      <c r="CE4616" s="26"/>
      <c r="CF4616" s="26"/>
      <c r="CG4616" s="26"/>
      <c r="CH4616" s="26"/>
      <c r="CI4616" s="26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</row>
    <row r="4617" spans="1:99" x14ac:dyDescent="0.15">
      <c r="A4617" s="1"/>
      <c r="B4617" s="1"/>
      <c r="AM4617" s="1"/>
      <c r="AW4617" s="1"/>
      <c r="AX4617" s="1"/>
      <c r="AY4617" s="24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20"/>
      <c r="BQ4617" s="41"/>
      <c r="BR4617" s="41"/>
      <c r="BS4617" s="41"/>
      <c r="BT4617" s="41"/>
      <c r="BU4617" s="41"/>
      <c r="BV4617" s="41"/>
      <c r="BW4617" s="41"/>
      <c r="BX4617" s="41"/>
      <c r="BY4617" s="26"/>
      <c r="BZ4617" s="26"/>
      <c r="CA4617" s="26"/>
      <c r="CB4617" s="26"/>
      <c r="CC4617" s="26"/>
      <c r="CD4617" s="26"/>
      <c r="CE4617" s="26"/>
      <c r="CF4617" s="26"/>
      <c r="CG4617" s="26"/>
      <c r="CH4617" s="26"/>
      <c r="CI4617" s="26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</row>
    <row r="4618" spans="1:99" x14ac:dyDescent="0.15">
      <c r="A4618" s="1"/>
      <c r="B4618" s="1"/>
      <c r="AM4618" s="1"/>
      <c r="AW4618" s="1"/>
      <c r="AX4618" s="1"/>
      <c r="AY4618" s="24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20"/>
      <c r="BQ4618" s="41"/>
      <c r="BR4618" s="41"/>
      <c r="BS4618" s="41"/>
      <c r="BT4618" s="41"/>
      <c r="BU4618" s="41"/>
      <c r="BV4618" s="41"/>
      <c r="BW4618" s="41"/>
      <c r="BX4618" s="41"/>
      <c r="BY4618" s="26"/>
      <c r="BZ4618" s="26"/>
      <c r="CA4618" s="26"/>
      <c r="CB4618" s="26"/>
      <c r="CC4618" s="26"/>
      <c r="CD4618" s="26"/>
      <c r="CE4618" s="26"/>
      <c r="CF4618" s="26"/>
      <c r="CG4618" s="26"/>
      <c r="CH4618" s="26"/>
      <c r="CI4618" s="26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</row>
    <row r="4619" spans="1:99" x14ac:dyDescent="0.15">
      <c r="A4619" s="1"/>
      <c r="B4619" s="1"/>
      <c r="AM4619" s="1"/>
      <c r="AW4619" s="1"/>
      <c r="AX4619" s="1"/>
      <c r="AY4619" s="24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20"/>
      <c r="BQ4619" s="41"/>
      <c r="BR4619" s="41"/>
      <c r="BS4619" s="41"/>
      <c r="BT4619" s="41"/>
      <c r="BU4619" s="41"/>
      <c r="BV4619" s="41"/>
      <c r="BW4619" s="41"/>
      <c r="BX4619" s="41"/>
      <c r="BY4619" s="26"/>
      <c r="BZ4619" s="26"/>
      <c r="CA4619" s="26"/>
      <c r="CB4619" s="26"/>
      <c r="CC4619" s="26"/>
      <c r="CD4619" s="26"/>
      <c r="CE4619" s="26"/>
      <c r="CF4619" s="26"/>
      <c r="CG4619" s="26"/>
      <c r="CH4619" s="26"/>
      <c r="CI4619" s="26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</row>
    <row r="4620" spans="1:99" x14ac:dyDescent="0.15">
      <c r="A4620" s="1"/>
      <c r="B4620" s="1"/>
      <c r="AM4620" s="1"/>
      <c r="AW4620" s="1"/>
      <c r="AX4620" s="1"/>
      <c r="AY4620" s="24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20"/>
      <c r="BQ4620" s="41"/>
      <c r="BR4620" s="41"/>
      <c r="BS4620" s="41"/>
      <c r="BT4620" s="41"/>
      <c r="BU4620" s="41"/>
      <c r="BV4620" s="41"/>
      <c r="BW4620" s="41"/>
      <c r="BX4620" s="41"/>
      <c r="BY4620" s="26"/>
      <c r="BZ4620" s="26"/>
      <c r="CA4620" s="26"/>
      <c r="CB4620" s="26"/>
      <c r="CC4620" s="26"/>
      <c r="CD4620" s="26"/>
      <c r="CE4620" s="26"/>
      <c r="CF4620" s="26"/>
      <c r="CG4620" s="26"/>
      <c r="CH4620" s="26"/>
      <c r="CI4620" s="26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</row>
    <row r="4621" spans="1:99" x14ac:dyDescent="0.15">
      <c r="A4621" s="1"/>
      <c r="B4621" s="1"/>
      <c r="AM4621" s="1"/>
      <c r="AW4621" s="1"/>
      <c r="AX4621" s="1"/>
      <c r="AY4621" s="24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20"/>
      <c r="BQ4621" s="41"/>
      <c r="BR4621" s="41"/>
      <c r="BS4621" s="41"/>
      <c r="BT4621" s="41"/>
      <c r="BU4621" s="41"/>
      <c r="BV4621" s="41"/>
      <c r="BW4621" s="41"/>
      <c r="BX4621" s="41"/>
      <c r="BY4621" s="26"/>
      <c r="BZ4621" s="26"/>
      <c r="CA4621" s="26"/>
      <c r="CB4621" s="26"/>
      <c r="CC4621" s="26"/>
      <c r="CD4621" s="26"/>
      <c r="CE4621" s="26"/>
      <c r="CF4621" s="26"/>
      <c r="CG4621" s="26"/>
      <c r="CH4621" s="26"/>
      <c r="CI4621" s="26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</row>
    <row r="4622" spans="1:99" x14ac:dyDescent="0.15">
      <c r="A4622" s="1"/>
      <c r="B4622" s="1"/>
      <c r="AM4622" s="1"/>
      <c r="AW4622" s="1"/>
      <c r="AX4622" s="1"/>
      <c r="AY4622" s="24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20"/>
      <c r="BQ4622" s="41"/>
      <c r="BR4622" s="41"/>
      <c r="BS4622" s="41"/>
      <c r="BT4622" s="41"/>
      <c r="BU4622" s="41"/>
      <c r="BV4622" s="41"/>
      <c r="BW4622" s="41"/>
      <c r="BX4622" s="41"/>
      <c r="BY4622" s="26"/>
      <c r="BZ4622" s="26"/>
      <c r="CA4622" s="26"/>
      <c r="CB4622" s="26"/>
      <c r="CC4622" s="26"/>
      <c r="CD4622" s="26"/>
      <c r="CE4622" s="26"/>
      <c r="CF4622" s="26"/>
      <c r="CG4622" s="26"/>
      <c r="CH4622" s="26"/>
      <c r="CI4622" s="26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</row>
    <row r="4623" spans="1:99" x14ac:dyDescent="0.15">
      <c r="A4623" s="1"/>
      <c r="B4623" s="1"/>
      <c r="AM4623" s="1"/>
      <c r="AW4623" s="1"/>
      <c r="AX4623" s="1"/>
      <c r="AY4623" s="24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20"/>
      <c r="BQ4623" s="41"/>
      <c r="BR4623" s="41"/>
      <c r="BS4623" s="41"/>
      <c r="BT4623" s="41"/>
      <c r="BU4623" s="41"/>
      <c r="BV4623" s="41"/>
      <c r="BW4623" s="41"/>
      <c r="BX4623" s="41"/>
      <c r="BY4623" s="26"/>
      <c r="BZ4623" s="26"/>
      <c r="CA4623" s="26"/>
      <c r="CB4623" s="26"/>
      <c r="CC4623" s="26"/>
      <c r="CD4623" s="26"/>
      <c r="CE4623" s="26"/>
      <c r="CF4623" s="26"/>
      <c r="CG4623" s="26"/>
      <c r="CH4623" s="26"/>
      <c r="CI4623" s="26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</row>
    <row r="4624" spans="1:99" x14ac:dyDescent="0.15">
      <c r="A4624" s="1"/>
      <c r="B4624" s="1"/>
      <c r="AM4624" s="1"/>
      <c r="AW4624" s="1"/>
      <c r="AX4624" s="1"/>
      <c r="AY4624" s="24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20"/>
      <c r="BQ4624" s="41"/>
      <c r="BR4624" s="41"/>
      <c r="BS4624" s="41"/>
      <c r="BT4624" s="41"/>
      <c r="BU4624" s="41"/>
      <c r="BV4624" s="41"/>
      <c r="BW4624" s="41"/>
      <c r="BX4624" s="41"/>
      <c r="BY4624" s="26"/>
      <c r="BZ4624" s="26"/>
      <c r="CA4624" s="26"/>
      <c r="CB4624" s="26"/>
      <c r="CC4624" s="26"/>
      <c r="CD4624" s="26"/>
      <c r="CE4624" s="26"/>
      <c r="CF4624" s="26"/>
      <c r="CG4624" s="26"/>
      <c r="CH4624" s="26"/>
      <c r="CI4624" s="26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</row>
    <row r="4625" spans="1:99" x14ac:dyDescent="0.15">
      <c r="A4625" s="1"/>
      <c r="B4625" s="1"/>
      <c r="AM4625" s="1"/>
      <c r="AW4625" s="1"/>
      <c r="AX4625" s="1"/>
      <c r="AY4625" s="24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20"/>
      <c r="BQ4625" s="41"/>
      <c r="BR4625" s="41"/>
      <c r="BS4625" s="41"/>
      <c r="BT4625" s="41"/>
      <c r="BU4625" s="41"/>
      <c r="BV4625" s="41"/>
      <c r="BW4625" s="41"/>
      <c r="BX4625" s="41"/>
      <c r="BY4625" s="26"/>
      <c r="BZ4625" s="26"/>
      <c r="CA4625" s="26"/>
      <c r="CB4625" s="26"/>
      <c r="CC4625" s="26"/>
      <c r="CD4625" s="26"/>
      <c r="CE4625" s="26"/>
      <c r="CF4625" s="26"/>
      <c r="CG4625" s="26"/>
      <c r="CH4625" s="26"/>
      <c r="CI4625" s="26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</row>
    <row r="4626" spans="1:99" x14ac:dyDescent="0.15">
      <c r="A4626" s="1"/>
      <c r="B4626" s="1"/>
      <c r="AM4626" s="1"/>
      <c r="AW4626" s="1"/>
      <c r="AX4626" s="1"/>
      <c r="AY4626" s="24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20"/>
      <c r="BQ4626" s="41"/>
      <c r="BR4626" s="41"/>
      <c r="BS4626" s="41"/>
      <c r="BT4626" s="41"/>
      <c r="BU4626" s="41"/>
      <c r="BV4626" s="41"/>
      <c r="BW4626" s="41"/>
      <c r="BX4626" s="41"/>
      <c r="BY4626" s="26"/>
      <c r="BZ4626" s="26"/>
      <c r="CA4626" s="26"/>
      <c r="CB4626" s="26"/>
      <c r="CC4626" s="26"/>
      <c r="CD4626" s="26"/>
      <c r="CE4626" s="26"/>
      <c r="CF4626" s="26"/>
      <c r="CG4626" s="26"/>
      <c r="CH4626" s="26"/>
      <c r="CI4626" s="26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</row>
    <row r="4627" spans="1:99" x14ac:dyDescent="0.15">
      <c r="A4627" s="1"/>
      <c r="B4627" s="1"/>
      <c r="AM4627" s="1"/>
      <c r="AW4627" s="1"/>
      <c r="AX4627" s="1"/>
      <c r="AY4627" s="24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20"/>
      <c r="BQ4627" s="41"/>
      <c r="BR4627" s="41"/>
      <c r="BS4627" s="41"/>
      <c r="BT4627" s="41"/>
      <c r="BU4627" s="41"/>
      <c r="BV4627" s="41"/>
      <c r="BW4627" s="41"/>
      <c r="BX4627" s="41"/>
      <c r="BY4627" s="26"/>
      <c r="BZ4627" s="26"/>
      <c r="CA4627" s="26"/>
      <c r="CB4627" s="26"/>
      <c r="CC4627" s="26"/>
      <c r="CD4627" s="26"/>
      <c r="CE4627" s="26"/>
      <c r="CF4627" s="26"/>
      <c r="CG4627" s="26"/>
      <c r="CH4627" s="26"/>
      <c r="CI4627" s="26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</row>
    <row r="4628" spans="1:99" x14ac:dyDescent="0.15">
      <c r="A4628" s="1"/>
      <c r="B4628" s="1"/>
      <c r="AM4628" s="1"/>
      <c r="AW4628" s="1"/>
      <c r="AX4628" s="1"/>
      <c r="AY4628" s="24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20"/>
      <c r="BQ4628" s="41"/>
      <c r="BR4628" s="41"/>
      <c r="BS4628" s="41"/>
      <c r="BT4628" s="41"/>
      <c r="BU4628" s="41"/>
      <c r="BV4628" s="41"/>
      <c r="BW4628" s="41"/>
      <c r="BX4628" s="41"/>
      <c r="BY4628" s="26"/>
      <c r="BZ4628" s="26"/>
      <c r="CA4628" s="26"/>
      <c r="CB4628" s="26"/>
      <c r="CC4628" s="26"/>
      <c r="CD4628" s="26"/>
      <c r="CE4628" s="26"/>
      <c r="CF4628" s="26"/>
      <c r="CG4628" s="26"/>
      <c r="CH4628" s="26"/>
      <c r="CI4628" s="26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</row>
    <row r="4629" spans="1:99" x14ac:dyDescent="0.15">
      <c r="A4629" s="1"/>
      <c r="B4629" s="1"/>
      <c r="AM4629" s="1"/>
      <c r="AW4629" s="1"/>
      <c r="AX4629" s="1"/>
      <c r="AY4629" s="24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20"/>
      <c r="BQ4629" s="41"/>
      <c r="BR4629" s="41"/>
      <c r="BS4629" s="41"/>
      <c r="BT4629" s="41"/>
      <c r="BU4629" s="41"/>
      <c r="BV4629" s="41"/>
      <c r="BW4629" s="41"/>
      <c r="BX4629" s="41"/>
      <c r="BY4629" s="26"/>
      <c r="BZ4629" s="26"/>
      <c r="CA4629" s="26"/>
      <c r="CB4629" s="26"/>
      <c r="CC4629" s="26"/>
      <c r="CD4629" s="26"/>
      <c r="CE4629" s="26"/>
      <c r="CF4629" s="26"/>
      <c r="CG4629" s="26"/>
      <c r="CH4629" s="26"/>
      <c r="CI4629" s="26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</row>
    <row r="4630" spans="1:99" x14ac:dyDescent="0.15">
      <c r="A4630" s="1"/>
      <c r="B4630" s="1"/>
      <c r="AM4630" s="1"/>
      <c r="AW4630" s="1"/>
      <c r="AX4630" s="1"/>
      <c r="AY4630" s="24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20"/>
      <c r="BQ4630" s="41"/>
      <c r="BR4630" s="41"/>
      <c r="BS4630" s="41"/>
      <c r="BT4630" s="41"/>
      <c r="BU4630" s="41"/>
      <c r="BV4630" s="41"/>
      <c r="BW4630" s="41"/>
      <c r="BX4630" s="41"/>
      <c r="BY4630" s="26"/>
      <c r="BZ4630" s="26"/>
      <c r="CA4630" s="26"/>
      <c r="CB4630" s="26"/>
      <c r="CC4630" s="26"/>
      <c r="CD4630" s="26"/>
      <c r="CE4630" s="26"/>
      <c r="CF4630" s="26"/>
      <c r="CG4630" s="26"/>
      <c r="CH4630" s="26"/>
      <c r="CI4630" s="26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</row>
    <row r="4631" spans="1:99" x14ac:dyDescent="0.15">
      <c r="A4631" s="1"/>
      <c r="B4631" s="1"/>
      <c r="AM4631" s="1"/>
      <c r="AW4631" s="1"/>
      <c r="AX4631" s="1"/>
      <c r="AY4631" s="24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20"/>
      <c r="BQ4631" s="41"/>
      <c r="BR4631" s="41"/>
      <c r="BS4631" s="41"/>
      <c r="BT4631" s="41"/>
      <c r="BU4631" s="41"/>
      <c r="BV4631" s="41"/>
      <c r="BW4631" s="41"/>
      <c r="BX4631" s="41"/>
      <c r="BY4631" s="26"/>
      <c r="BZ4631" s="26"/>
      <c r="CA4631" s="26"/>
      <c r="CB4631" s="26"/>
      <c r="CC4631" s="26"/>
      <c r="CD4631" s="26"/>
      <c r="CE4631" s="26"/>
      <c r="CF4631" s="26"/>
      <c r="CG4631" s="26"/>
      <c r="CH4631" s="26"/>
      <c r="CI4631" s="26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</row>
    <row r="4632" spans="1:99" x14ac:dyDescent="0.15">
      <c r="A4632" s="1"/>
      <c r="B4632" s="1"/>
      <c r="AM4632" s="1"/>
      <c r="AW4632" s="1"/>
      <c r="AX4632" s="1"/>
      <c r="AY4632" s="24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20"/>
      <c r="BQ4632" s="41"/>
      <c r="BR4632" s="41"/>
      <c r="BS4632" s="41"/>
      <c r="BT4632" s="41"/>
      <c r="BU4632" s="41"/>
      <c r="BV4632" s="41"/>
      <c r="BW4632" s="41"/>
      <c r="BX4632" s="41"/>
      <c r="BY4632" s="26"/>
      <c r="BZ4632" s="26"/>
      <c r="CA4632" s="26"/>
      <c r="CB4632" s="26"/>
      <c r="CC4632" s="26"/>
      <c r="CD4632" s="26"/>
      <c r="CE4632" s="26"/>
      <c r="CF4632" s="26"/>
      <c r="CG4632" s="26"/>
      <c r="CH4632" s="26"/>
      <c r="CI4632" s="26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</row>
    <row r="4633" spans="1:99" x14ac:dyDescent="0.15">
      <c r="A4633" s="1"/>
      <c r="B4633" s="1"/>
      <c r="AM4633" s="1"/>
      <c r="AW4633" s="1"/>
      <c r="AX4633" s="1"/>
      <c r="AY4633" s="24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20"/>
      <c r="BQ4633" s="41"/>
      <c r="BR4633" s="41"/>
      <c r="BS4633" s="41"/>
      <c r="BT4633" s="41"/>
      <c r="BU4633" s="41"/>
      <c r="BV4633" s="41"/>
      <c r="BW4633" s="41"/>
      <c r="BX4633" s="41"/>
      <c r="BY4633" s="26"/>
      <c r="BZ4633" s="26"/>
      <c r="CA4633" s="26"/>
      <c r="CB4633" s="26"/>
      <c r="CC4633" s="26"/>
      <c r="CD4633" s="26"/>
      <c r="CE4633" s="26"/>
      <c r="CF4633" s="26"/>
      <c r="CG4633" s="26"/>
      <c r="CH4633" s="26"/>
      <c r="CI4633" s="26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</row>
    <row r="4634" spans="1:99" x14ac:dyDescent="0.15">
      <c r="A4634" s="1"/>
      <c r="B4634" s="1"/>
      <c r="AM4634" s="1"/>
      <c r="AW4634" s="1"/>
      <c r="AX4634" s="1"/>
      <c r="AY4634" s="24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20"/>
      <c r="BQ4634" s="41"/>
      <c r="BR4634" s="41"/>
      <c r="BS4634" s="41"/>
      <c r="BT4634" s="41"/>
      <c r="BU4634" s="41"/>
      <c r="BV4634" s="41"/>
      <c r="BW4634" s="41"/>
      <c r="BX4634" s="41"/>
      <c r="BY4634" s="26"/>
      <c r="BZ4634" s="26"/>
      <c r="CA4634" s="26"/>
      <c r="CB4634" s="26"/>
      <c r="CC4634" s="26"/>
      <c r="CD4634" s="26"/>
      <c r="CE4634" s="26"/>
      <c r="CF4634" s="26"/>
      <c r="CG4634" s="26"/>
      <c r="CH4634" s="26"/>
      <c r="CI4634" s="26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</row>
    <row r="4635" spans="1:99" x14ac:dyDescent="0.15">
      <c r="A4635" s="1"/>
      <c r="B4635" s="1"/>
      <c r="AM4635" s="1"/>
      <c r="AW4635" s="1"/>
      <c r="AX4635" s="1"/>
      <c r="AY4635" s="24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20"/>
      <c r="BQ4635" s="41"/>
      <c r="BR4635" s="41"/>
      <c r="BS4635" s="41"/>
      <c r="BT4635" s="41"/>
      <c r="BU4635" s="41"/>
      <c r="BV4635" s="41"/>
      <c r="BW4635" s="41"/>
      <c r="BX4635" s="41"/>
      <c r="BY4635" s="26"/>
      <c r="BZ4635" s="26"/>
      <c r="CA4635" s="26"/>
      <c r="CB4635" s="26"/>
      <c r="CC4635" s="26"/>
      <c r="CD4635" s="26"/>
      <c r="CE4635" s="26"/>
      <c r="CF4635" s="26"/>
      <c r="CG4635" s="26"/>
      <c r="CH4635" s="26"/>
      <c r="CI4635" s="26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</row>
    <row r="4636" spans="1:99" x14ac:dyDescent="0.15">
      <c r="A4636" s="1"/>
      <c r="B4636" s="1"/>
      <c r="AM4636" s="1"/>
      <c r="AW4636" s="1"/>
      <c r="AX4636" s="1"/>
      <c r="AY4636" s="24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20"/>
      <c r="BQ4636" s="41"/>
      <c r="BR4636" s="41"/>
      <c r="BS4636" s="41"/>
      <c r="BT4636" s="41"/>
      <c r="BU4636" s="41"/>
      <c r="BV4636" s="41"/>
      <c r="BW4636" s="41"/>
      <c r="BX4636" s="41"/>
      <c r="BY4636" s="26"/>
      <c r="BZ4636" s="26"/>
      <c r="CA4636" s="26"/>
      <c r="CB4636" s="26"/>
      <c r="CC4636" s="26"/>
      <c r="CD4636" s="26"/>
      <c r="CE4636" s="26"/>
      <c r="CF4636" s="26"/>
      <c r="CG4636" s="26"/>
      <c r="CH4636" s="26"/>
      <c r="CI4636" s="26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</row>
    <row r="4637" spans="1:99" x14ac:dyDescent="0.15">
      <c r="A4637" s="1"/>
      <c r="B4637" s="1"/>
      <c r="AM4637" s="1"/>
      <c r="AW4637" s="1"/>
      <c r="AX4637" s="1"/>
      <c r="AY4637" s="24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20"/>
      <c r="BQ4637" s="41"/>
      <c r="BR4637" s="41"/>
      <c r="BS4637" s="41"/>
      <c r="BT4637" s="41"/>
      <c r="BU4637" s="41"/>
      <c r="BV4637" s="41"/>
      <c r="BW4637" s="41"/>
      <c r="BX4637" s="41"/>
      <c r="BY4637" s="26"/>
      <c r="BZ4637" s="26"/>
      <c r="CA4637" s="26"/>
      <c r="CB4637" s="26"/>
      <c r="CC4637" s="26"/>
      <c r="CD4637" s="26"/>
      <c r="CE4637" s="26"/>
      <c r="CF4637" s="26"/>
      <c r="CG4637" s="26"/>
      <c r="CH4637" s="26"/>
      <c r="CI4637" s="26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</row>
    <row r="4638" spans="1:99" x14ac:dyDescent="0.15">
      <c r="A4638" s="1"/>
      <c r="B4638" s="1"/>
      <c r="AM4638" s="1"/>
      <c r="AW4638" s="1"/>
      <c r="AX4638" s="1"/>
      <c r="AY4638" s="24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20"/>
      <c r="BQ4638" s="41"/>
      <c r="BR4638" s="41"/>
      <c r="BS4638" s="41"/>
      <c r="BT4638" s="41"/>
      <c r="BU4638" s="41"/>
      <c r="BV4638" s="41"/>
      <c r="BW4638" s="41"/>
      <c r="BX4638" s="41"/>
      <c r="BY4638" s="26"/>
      <c r="BZ4638" s="26"/>
      <c r="CA4638" s="26"/>
      <c r="CB4638" s="26"/>
      <c r="CC4638" s="26"/>
      <c r="CD4638" s="26"/>
      <c r="CE4638" s="26"/>
      <c r="CF4638" s="26"/>
      <c r="CG4638" s="26"/>
      <c r="CH4638" s="26"/>
      <c r="CI4638" s="26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</row>
    <row r="4639" spans="1:99" x14ac:dyDescent="0.15">
      <c r="A4639" s="1"/>
      <c r="B4639" s="1"/>
      <c r="AM4639" s="1"/>
      <c r="AW4639" s="1"/>
      <c r="AX4639" s="1"/>
      <c r="AY4639" s="24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20"/>
      <c r="BQ4639" s="41"/>
      <c r="BR4639" s="41"/>
      <c r="BS4639" s="41"/>
      <c r="BT4639" s="41"/>
      <c r="BU4639" s="41"/>
      <c r="BV4639" s="41"/>
      <c r="BW4639" s="41"/>
      <c r="BX4639" s="41"/>
      <c r="BY4639" s="26"/>
      <c r="BZ4639" s="26"/>
      <c r="CA4639" s="26"/>
      <c r="CB4639" s="26"/>
      <c r="CC4639" s="26"/>
      <c r="CD4639" s="26"/>
      <c r="CE4639" s="26"/>
      <c r="CF4639" s="26"/>
      <c r="CG4639" s="26"/>
      <c r="CH4639" s="26"/>
      <c r="CI4639" s="26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</row>
    <row r="4640" spans="1:99" x14ac:dyDescent="0.15">
      <c r="A4640" s="1"/>
      <c r="B4640" s="1"/>
      <c r="AM4640" s="1"/>
      <c r="AW4640" s="1"/>
      <c r="AX4640" s="1"/>
      <c r="AY4640" s="24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20"/>
      <c r="BQ4640" s="41"/>
      <c r="BR4640" s="41"/>
      <c r="BS4640" s="41"/>
      <c r="BT4640" s="41"/>
      <c r="BU4640" s="41"/>
      <c r="BV4640" s="41"/>
      <c r="BW4640" s="41"/>
      <c r="BX4640" s="41"/>
      <c r="BY4640" s="26"/>
      <c r="BZ4640" s="26"/>
      <c r="CA4640" s="26"/>
      <c r="CB4640" s="26"/>
      <c r="CC4640" s="26"/>
      <c r="CD4640" s="26"/>
      <c r="CE4640" s="26"/>
      <c r="CF4640" s="26"/>
      <c r="CG4640" s="26"/>
      <c r="CH4640" s="26"/>
      <c r="CI4640" s="26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</row>
    <row r="4641" spans="1:99" x14ac:dyDescent="0.15">
      <c r="A4641" s="1"/>
      <c r="B4641" s="1"/>
      <c r="AM4641" s="1"/>
      <c r="AW4641" s="1"/>
      <c r="AX4641" s="1"/>
      <c r="AY4641" s="24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20"/>
      <c r="BQ4641" s="41"/>
      <c r="BR4641" s="41"/>
      <c r="BS4641" s="41"/>
      <c r="BT4641" s="41"/>
      <c r="BU4641" s="41"/>
      <c r="BV4641" s="41"/>
      <c r="BW4641" s="41"/>
      <c r="BX4641" s="41"/>
      <c r="BY4641" s="26"/>
      <c r="BZ4641" s="26"/>
      <c r="CA4641" s="26"/>
      <c r="CB4641" s="26"/>
      <c r="CC4641" s="26"/>
      <c r="CD4641" s="26"/>
      <c r="CE4641" s="26"/>
      <c r="CF4641" s="26"/>
      <c r="CG4641" s="26"/>
      <c r="CH4641" s="26"/>
      <c r="CI4641" s="26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</row>
    <row r="4642" spans="1:99" x14ac:dyDescent="0.15">
      <c r="A4642" s="1"/>
      <c r="B4642" s="1"/>
      <c r="AM4642" s="1"/>
      <c r="AW4642" s="1"/>
      <c r="AX4642" s="1"/>
      <c r="AY4642" s="24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20"/>
      <c r="BQ4642" s="41"/>
      <c r="BR4642" s="41"/>
      <c r="BS4642" s="41"/>
      <c r="BT4642" s="41"/>
      <c r="BU4642" s="41"/>
      <c r="BV4642" s="41"/>
      <c r="BW4642" s="41"/>
      <c r="BX4642" s="41"/>
      <c r="BY4642" s="26"/>
      <c r="BZ4642" s="26"/>
      <c r="CA4642" s="26"/>
      <c r="CB4642" s="26"/>
      <c r="CC4642" s="26"/>
      <c r="CD4642" s="26"/>
      <c r="CE4642" s="26"/>
      <c r="CF4642" s="26"/>
      <c r="CG4642" s="26"/>
      <c r="CH4642" s="26"/>
      <c r="CI4642" s="26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</row>
    <row r="4643" spans="1:99" x14ac:dyDescent="0.15">
      <c r="A4643" s="1"/>
      <c r="B4643" s="1"/>
      <c r="AM4643" s="1"/>
      <c r="AW4643" s="1"/>
      <c r="AX4643" s="1"/>
      <c r="AY4643" s="24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20"/>
      <c r="BQ4643" s="41"/>
      <c r="BR4643" s="41"/>
      <c r="BS4643" s="41"/>
      <c r="BT4643" s="41"/>
      <c r="BU4643" s="41"/>
      <c r="BV4643" s="41"/>
      <c r="BW4643" s="41"/>
      <c r="BX4643" s="41"/>
      <c r="BY4643" s="26"/>
      <c r="BZ4643" s="26"/>
      <c r="CA4643" s="26"/>
      <c r="CB4643" s="26"/>
      <c r="CC4643" s="26"/>
      <c r="CD4643" s="26"/>
      <c r="CE4643" s="26"/>
      <c r="CF4643" s="26"/>
      <c r="CG4643" s="26"/>
      <c r="CH4643" s="26"/>
      <c r="CI4643" s="26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</row>
    <row r="4644" spans="1:99" x14ac:dyDescent="0.15">
      <c r="A4644" s="1"/>
      <c r="B4644" s="1"/>
      <c r="AM4644" s="1"/>
      <c r="AW4644" s="1"/>
      <c r="AX4644" s="1"/>
      <c r="AY4644" s="24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20"/>
      <c r="BQ4644" s="41"/>
      <c r="BR4644" s="41"/>
      <c r="BS4644" s="41"/>
      <c r="BT4644" s="41"/>
      <c r="BU4644" s="41"/>
      <c r="BV4644" s="41"/>
      <c r="BW4644" s="41"/>
      <c r="BX4644" s="41"/>
      <c r="BY4644" s="26"/>
      <c r="BZ4644" s="26"/>
      <c r="CA4644" s="26"/>
      <c r="CB4644" s="26"/>
      <c r="CC4644" s="26"/>
      <c r="CD4644" s="26"/>
      <c r="CE4644" s="26"/>
      <c r="CF4644" s="26"/>
      <c r="CG4644" s="26"/>
      <c r="CH4644" s="26"/>
      <c r="CI4644" s="26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</row>
    <row r="4645" spans="1:99" x14ac:dyDescent="0.15">
      <c r="A4645" s="1"/>
      <c r="B4645" s="1"/>
      <c r="AM4645" s="1"/>
      <c r="AW4645" s="1"/>
      <c r="AX4645" s="1"/>
      <c r="AY4645" s="24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20"/>
      <c r="BQ4645" s="41"/>
      <c r="BR4645" s="41"/>
      <c r="BS4645" s="41"/>
      <c r="BT4645" s="41"/>
      <c r="BU4645" s="41"/>
      <c r="BV4645" s="41"/>
      <c r="BW4645" s="41"/>
      <c r="BX4645" s="41"/>
      <c r="BY4645" s="26"/>
      <c r="BZ4645" s="26"/>
      <c r="CA4645" s="26"/>
      <c r="CB4645" s="26"/>
      <c r="CC4645" s="26"/>
      <c r="CD4645" s="26"/>
      <c r="CE4645" s="26"/>
      <c r="CF4645" s="26"/>
      <c r="CG4645" s="26"/>
      <c r="CH4645" s="26"/>
      <c r="CI4645" s="26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</row>
    <row r="4646" spans="1:99" x14ac:dyDescent="0.15">
      <c r="A4646" s="1"/>
      <c r="B4646" s="1"/>
      <c r="AM4646" s="1"/>
      <c r="AW4646" s="1"/>
      <c r="AX4646" s="1"/>
      <c r="AY4646" s="24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20"/>
      <c r="BQ4646" s="41"/>
      <c r="BR4646" s="41"/>
      <c r="BS4646" s="41"/>
      <c r="BT4646" s="41"/>
      <c r="BU4646" s="41"/>
      <c r="BV4646" s="41"/>
      <c r="BW4646" s="41"/>
      <c r="BX4646" s="41"/>
      <c r="BY4646" s="26"/>
      <c r="BZ4646" s="26"/>
      <c r="CA4646" s="26"/>
      <c r="CB4646" s="26"/>
      <c r="CC4646" s="26"/>
      <c r="CD4646" s="26"/>
      <c r="CE4646" s="26"/>
      <c r="CF4646" s="26"/>
      <c r="CG4646" s="26"/>
      <c r="CH4646" s="26"/>
      <c r="CI4646" s="26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</row>
    <row r="4647" spans="1:99" x14ac:dyDescent="0.15">
      <c r="A4647" s="1"/>
      <c r="B4647" s="1"/>
      <c r="AM4647" s="1"/>
      <c r="AW4647" s="1"/>
      <c r="AX4647" s="1"/>
      <c r="AY4647" s="24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20"/>
      <c r="BQ4647" s="41"/>
      <c r="BR4647" s="41"/>
      <c r="BS4647" s="41"/>
      <c r="BT4647" s="41"/>
      <c r="BU4647" s="41"/>
      <c r="BV4647" s="41"/>
      <c r="BW4647" s="41"/>
      <c r="BX4647" s="41"/>
      <c r="BY4647" s="26"/>
      <c r="BZ4647" s="26"/>
      <c r="CA4647" s="26"/>
      <c r="CB4647" s="26"/>
      <c r="CC4647" s="26"/>
      <c r="CD4647" s="26"/>
      <c r="CE4647" s="26"/>
      <c r="CF4647" s="26"/>
      <c r="CG4647" s="26"/>
      <c r="CH4647" s="26"/>
      <c r="CI4647" s="26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</row>
    <row r="4648" spans="1:99" x14ac:dyDescent="0.15">
      <c r="A4648" s="1"/>
      <c r="B4648" s="1"/>
      <c r="AM4648" s="1"/>
      <c r="AW4648" s="1"/>
      <c r="AX4648" s="1"/>
      <c r="AY4648" s="24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20"/>
      <c r="BQ4648" s="41"/>
      <c r="BR4648" s="41"/>
      <c r="BS4648" s="41"/>
      <c r="BT4648" s="41"/>
      <c r="BU4648" s="41"/>
      <c r="BV4648" s="41"/>
      <c r="BW4648" s="41"/>
      <c r="BX4648" s="41"/>
      <c r="BY4648" s="26"/>
      <c r="BZ4648" s="26"/>
      <c r="CA4648" s="26"/>
      <c r="CB4648" s="26"/>
      <c r="CC4648" s="26"/>
      <c r="CD4648" s="26"/>
      <c r="CE4648" s="26"/>
      <c r="CF4648" s="26"/>
      <c r="CG4648" s="26"/>
      <c r="CH4648" s="26"/>
      <c r="CI4648" s="26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</row>
    <row r="4649" spans="1:99" x14ac:dyDescent="0.15">
      <c r="A4649" s="1"/>
      <c r="B4649" s="1"/>
      <c r="AM4649" s="1"/>
      <c r="AW4649" s="1"/>
      <c r="AX4649" s="1"/>
      <c r="AY4649" s="24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20"/>
      <c r="BQ4649" s="41"/>
      <c r="BR4649" s="41"/>
      <c r="BS4649" s="41"/>
      <c r="BT4649" s="41"/>
      <c r="BU4649" s="41"/>
      <c r="BV4649" s="41"/>
      <c r="BW4649" s="41"/>
      <c r="BX4649" s="41"/>
      <c r="BY4649" s="26"/>
      <c r="BZ4649" s="26"/>
      <c r="CA4649" s="26"/>
      <c r="CB4649" s="26"/>
      <c r="CC4649" s="26"/>
      <c r="CD4649" s="26"/>
      <c r="CE4649" s="26"/>
      <c r="CF4649" s="26"/>
      <c r="CG4649" s="26"/>
      <c r="CH4649" s="26"/>
      <c r="CI4649" s="26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</row>
    <row r="4650" spans="1:99" x14ac:dyDescent="0.15">
      <c r="A4650" s="1"/>
      <c r="B4650" s="1"/>
      <c r="AM4650" s="1"/>
      <c r="AW4650" s="1"/>
      <c r="AX4650" s="1"/>
      <c r="AY4650" s="24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20"/>
      <c r="BQ4650" s="41"/>
      <c r="BR4650" s="41"/>
      <c r="BS4650" s="41"/>
      <c r="BT4650" s="41"/>
      <c r="BU4650" s="41"/>
      <c r="BV4650" s="41"/>
      <c r="BW4650" s="41"/>
      <c r="BX4650" s="41"/>
      <c r="BY4650" s="26"/>
      <c r="BZ4650" s="26"/>
      <c r="CA4650" s="26"/>
      <c r="CB4650" s="26"/>
      <c r="CC4650" s="26"/>
      <c r="CD4650" s="26"/>
      <c r="CE4650" s="26"/>
      <c r="CF4650" s="26"/>
      <c r="CG4650" s="26"/>
      <c r="CH4650" s="26"/>
      <c r="CI4650" s="26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</row>
    <row r="4651" spans="1:99" x14ac:dyDescent="0.15">
      <c r="A4651" s="1"/>
      <c r="B4651" s="1"/>
      <c r="AM4651" s="1"/>
      <c r="AW4651" s="1"/>
      <c r="AX4651" s="1"/>
      <c r="AY4651" s="24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20"/>
      <c r="BQ4651" s="41"/>
      <c r="BR4651" s="41"/>
      <c r="BS4651" s="41"/>
      <c r="BT4651" s="41"/>
      <c r="BU4651" s="41"/>
      <c r="BV4651" s="41"/>
      <c r="BW4651" s="41"/>
      <c r="BX4651" s="41"/>
      <c r="BY4651" s="26"/>
      <c r="BZ4651" s="26"/>
      <c r="CA4651" s="26"/>
      <c r="CB4651" s="26"/>
      <c r="CC4651" s="26"/>
      <c r="CD4651" s="26"/>
      <c r="CE4651" s="26"/>
      <c r="CF4651" s="26"/>
      <c r="CG4651" s="26"/>
      <c r="CH4651" s="26"/>
      <c r="CI4651" s="26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</row>
    <row r="4652" spans="1:99" x14ac:dyDescent="0.15">
      <c r="A4652" s="1"/>
      <c r="B4652" s="1"/>
      <c r="AM4652" s="1"/>
      <c r="AW4652" s="1"/>
      <c r="AX4652" s="1"/>
      <c r="AY4652" s="24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20"/>
      <c r="BQ4652" s="41"/>
      <c r="BR4652" s="41"/>
      <c r="BS4652" s="41"/>
      <c r="BT4652" s="41"/>
      <c r="BU4652" s="41"/>
      <c r="BV4652" s="41"/>
      <c r="BW4652" s="41"/>
      <c r="BX4652" s="41"/>
      <c r="BY4652" s="26"/>
      <c r="BZ4652" s="26"/>
      <c r="CA4652" s="26"/>
      <c r="CB4652" s="26"/>
      <c r="CC4652" s="26"/>
      <c r="CD4652" s="26"/>
      <c r="CE4652" s="26"/>
      <c r="CF4652" s="26"/>
      <c r="CG4652" s="26"/>
      <c r="CH4652" s="26"/>
      <c r="CI4652" s="26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</row>
    <row r="4653" spans="1:99" x14ac:dyDescent="0.15">
      <c r="A4653" s="1"/>
      <c r="B4653" s="1"/>
      <c r="AM4653" s="1"/>
      <c r="AW4653" s="1"/>
      <c r="AX4653" s="1"/>
      <c r="AY4653" s="24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20"/>
      <c r="BQ4653" s="41"/>
      <c r="BR4653" s="41"/>
      <c r="BS4653" s="41"/>
      <c r="BT4653" s="41"/>
      <c r="BU4653" s="41"/>
      <c r="BV4653" s="41"/>
      <c r="BW4653" s="41"/>
      <c r="BX4653" s="41"/>
      <c r="BY4653" s="26"/>
      <c r="BZ4653" s="26"/>
      <c r="CA4653" s="26"/>
      <c r="CB4653" s="26"/>
      <c r="CC4653" s="26"/>
      <c r="CD4653" s="26"/>
      <c r="CE4653" s="26"/>
      <c r="CF4653" s="26"/>
      <c r="CG4653" s="26"/>
      <c r="CH4653" s="26"/>
      <c r="CI4653" s="26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</row>
    <row r="4654" spans="1:99" x14ac:dyDescent="0.15">
      <c r="A4654" s="1"/>
      <c r="B4654" s="1"/>
      <c r="AM4654" s="1"/>
      <c r="AW4654" s="1"/>
      <c r="AX4654" s="1"/>
      <c r="AY4654" s="24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20"/>
      <c r="BQ4654" s="41"/>
      <c r="BR4654" s="41"/>
      <c r="BS4654" s="41"/>
      <c r="BT4654" s="41"/>
      <c r="BU4654" s="41"/>
      <c r="BV4654" s="41"/>
      <c r="BW4654" s="41"/>
      <c r="BX4654" s="41"/>
      <c r="BY4654" s="26"/>
      <c r="BZ4654" s="26"/>
      <c r="CA4654" s="26"/>
      <c r="CB4654" s="26"/>
      <c r="CC4654" s="26"/>
      <c r="CD4654" s="26"/>
      <c r="CE4654" s="26"/>
      <c r="CF4654" s="26"/>
      <c r="CG4654" s="26"/>
      <c r="CH4654" s="26"/>
      <c r="CI4654" s="26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</row>
    <row r="4655" spans="1:99" x14ac:dyDescent="0.15">
      <c r="A4655" s="1"/>
      <c r="B4655" s="1"/>
      <c r="AM4655" s="1"/>
      <c r="AW4655" s="1"/>
      <c r="AX4655" s="1"/>
      <c r="AY4655" s="24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20"/>
      <c r="BQ4655" s="41"/>
      <c r="BR4655" s="41"/>
      <c r="BS4655" s="41"/>
      <c r="BT4655" s="41"/>
      <c r="BU4655" s="41"/>
      <c r="BV4655" s="41"/>
      <c r="BW4655" s="41"/>
      <c r="BX4655" s="41"/>
      <c r="BY4655" s="26"/>
      <c r="BZ4655" s="26"/>
      <c r="CA4655" s="26"/>
      <c r="CB4655" s="26"/>
      <c r="CC4655" s="26"/>
      <c r="CD4655" s="26"/>
      <c r="CE4655" s="26"/>
      <c r="CF4655" s="26"/>
      <c r="CG4655" s="26"/>
      <c r="CH4655" s="26"/>
      <c r="CI4655" s="26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</row>
    <row r="4656" spans="1:99" x14ac:dyDescent="0.15">
      <c r="A4656" s="1"/>
      <c r="B4656" s="1"/>
      <c r="AM4656" s="1"/>
      <c r="AW4656" s="1"/>
      <c r="AX4656" s="1"/>
      <c r="AY4656" s="24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20"/>
      <c r="BQ4656" s="41"/>
      <c r="BR4656" s="41"/>
      <c r="BS4656" s="41"/>
      <c r="BT4656" s="41"/>
      <c r="BU4656" s="41"/>
      <c r="BV4656" s="41"/>
      <c r="BW4656" s="41"/>
      <c r="BX4656" s="41"/>
      <c r="BY4656" s="26"/>
      <c r="BZ4656" s="26"/>
      <c r="CA4656" s="26"/>
      <c r="CB4656" s="26"/>
      <c r="CC4656" s="26"/>
      <c r="CD4656" s="26"/>
      <c r="CE4656" s="26"/>
      <c r="CF4656" s="26"/>
      <c r="CG4656" s="26"/>
      <c r="CH4656" s="26"/>
      <c r="CI4656" s="26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</row>
    <row r="4657" spans="1:99" x14ac:dyDescent="0.15">
      <c r="A4657" s="1"/>
      <c r="B4657" s="1"/>
      <c r="AM4657" s="1"/>
      <c r="AW4657" s="1"/>
      <c r="AX4657" s="1"/>
      <c r="AY4657" s="24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20"/>
      <c r="BQ4657" s="41"/>
      <c r="BR4657" s="41"/>
      <c r="BS4657" s="41"/>
      <c r="BT4657" s="41"/>
      <c r="BU4657" s="41"/>
      <c r="BV4657" s="41"/>
      <c r="BW4657" s="41"/>
      <c r="BX4657" s="41"/>
      <c r="BY4657" s="26"/>
      <c r="BZ4657" s="26"/>
      <c r="CA4657" s="26"/>
      <c r="CB4657" s="26"/>
      <c r="CC4657" s="26"/>
      <c r="CD4657" s="26"/>
      <c r="CE4657" s="26"/>
      <c r="CF4657" s="26"/>
      <c r="CG4657" s="26"/>
      <c r="CH4657" s="26"/>
      <c r="CI4657" s="26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</row>
    <row r="4658" spans="1:99" x14ac:dyDescent="0.15">
      <c r="A4658" s="1"/>
      <c r="B4658" s="1"/>
      <c r="AM4658" s="1"/>
      <c r="AW4658" s="1"/>
      <c r="AX4658" s="1"/>
      <c r="AY4658" s="24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20"/>
      <c r="BQ4658" s="41"/>
      <c r="BR4658" s="41"/>
      <c r="BS4658" s="41"/>
      <c r="BT4658" s="41"/>
      <c r="BU4658" s="41"/>
      <c r="BV4658" s="41"/>
      <c r="BW4658" s="41"/>
      <c r="BX4658" s="41"/>
      <c r="BY4658" s="26"/>
      <c r="BZ4658" s="26"/>
      <c r="CA4658" s="26"/>
      <c r="CB4658" s="26"/>
      <c r="CC4658" s="26"/>
      <c r="CD4658" s="26"/>
      <c r="CE4658" s="26"/>
      <c r="CF4658" s="26"/>
      <c r="CG4658" s="26"/>
      <c r="CH4658" s="26"/>
      <c r="CI4658" s="26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</row>
    <row r="4659" spans="1:99" x14ac:dyDescent="0.15">
      <c r="A4659" s="1"/>
      <c r="B4659" s="1"/>
      <c r="AM4659" s="1"/>
      <c r="AW4659" s="1"/>
      <c r="AX4659" s="1"/>
      <c r="AY4659" s="24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20"/>
      <c r="BQ4659" s="41"/>
      <c r="BR4659" s="41"/>
      <c r="BS4659" s="41"/>
      <c r="BT4659" s="41"/>
      <c r="BU4659" s="41"/>
      <c r="BV4659" s="41"/>
      <c r="BW4659" s="41"/>
      <c r="BX4659" s="41"/>
      <c r="BY4659" s="26"/>
      <c r="BZ4659" s="26"/>
      <c r="CA4659" s="26"/>
      <c r="CB4659" s="26"/>
      <c r="CC4659" s="26"/>
      <c r="CD4659" s="26"/>
      <c r="CE4659" s="26"/>
      <c r="CF4659" s="26"/>
      <c r="CG4659" s="26"/>
      <c r="CH4659" s="26"/>
      <c r="CI4659" s="26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</row>
    <row r="4660" spans="1:99" x14ac:dyDescent="0.15">
      <c r="A4660" s="1"/>
      <c r="B4660" s="1"/>
      <c r="AM4660" s="1"/>
      <c r="AW4660" s="1"/>
      <c r="AX4660" s="1"/>
      <c r="AY4660" s="24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20"/>
      <c r="BQ4660" s="41"/>
      <c r="BR4660" s="41"/>
      <c r="BS4660" s="41"/>
      <c r="BT4660" s="41"/>
      <c r="BU4660" s="41"/>
      <c r="BV4660" s="41"/>
      <c r="BW4660" s="41"/>
      <c r="BX4660" s="41"/>
      <c r="BY4660" s="26"/>
      <c r="BZ4660" s="26"/>
      <c r="CA4660" s="26"/>
      <c r="CB4660" s="26"/>
      <c r="CC4660" s="26"/>
      <c r="CD4660" s="26"/>
      <c r="CE4660" s="26"/>
      <c r="CF4660" s="26"/>
      <c r="CG4660" s="26"/>
      <c r="CH4660" s="26"/>
      <c r="CI4660" s="26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</row>
    <row r="4661" spans="1:99" x14ac:dyDescent="0.15">
      <c r="A4661" s="1"/>
      <c r="B4661" s="1"/>
      <c r="AM4661" s="1"/>
      <c r="AW4661" s="1"/>
      <c r="AX4661" s="1"/>
      <c r="AY4661" s="24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20"/>
      <c r="BQ4661" s="41"/>
      <c r="BR4661" s="41"/>
      <c r="BS4661" s="41"/>
      <c r="BT4661" s="41"/>
      <c r="BU4661" s="41"/>
      <c r="BV4661" s="41"/>
      <c r="BW4661" s="41"/>
      <c r="BX4661" s="41"/>
      <c r="BY4661" s="26"/>
      <c r="BZ4661" s="26"/>
      <c r="CA4661" s="26"/>
      <c r="CB4661" s="26"/>
      <c r="CC4661" s="26"/>
      <c r="CD4661" s="26"/>
      <c r="CE4661" s="26"/>
      <c r="CF4661" s="26"/>
      <c r="CG4661" s="26"/>
      <c r="CH4661" s="26"/>
      <c r="CI4661" s="26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</row>
    <row r="4662" spans="1:99" x14ac:dyDescent="0.15">
      <c r="A4662" s="1"/>
      <c r="B4662" s="1"/>
      <c r="AM4662" s="1"/>
      <c r="AW4662" s="1"/>
      <c r="AX4662" s="1"/>
      <c r="AY4662" s="24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20"/>
      <c r="BQ4662" s="41"/>
      <c r="BR4662" s="41"/>
      <c r="BS4662" s="41"/>
      <c r="BT4662" s="41"/>
      <c r="BU4662" s="41"/>
      <c r="BV4662" s="41"/>
      <c r="BW4662" s="41"/>
      <c r="BX4662" s="41"/>
      <c r="BY4662" s="26"/>
      <c r="BZ4662" s="26"/>
      <c r="CA4662" s="26"/>
      <c r="CB4662" s="26"/>
      <c r="CC4662" s="26"/>
      <c r="CD4662" s="26"/>
      <c r="CE4662" s="26"/>
      <c r="CF4662" s="26"/>
      <c r="CG4662" s="26"/>
      <c r="CH4662" s="26"/>
      <c r="CI4662" s="26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</row>
    <row r="4663" spans="1:99" x14ac:dyDescent="0.15">
      <c r="A4663" s="1"/>
      <c r="B4663" s="1"/>
      <c r="AM4663" s="1"/>
      <c r="AW4663" s="1"/>
      <c r="AX4663" s="1"/>
      <c r="AY4663" s="24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20"/>
      <c r="BQ4663" s="41"/>
      <c r="BR4663" s="41"/>
      <c r="BS4663" s="41"/>
      <c r="BT4663" s="41"/>
      <c r="BU4663" s="41"/>
      <c r="BV4663" s="41"/>
      <c r="BW4663" s="41"/>
      <c r="BX4663" s="41"/>
      <c r="BY4663" s="26"/>
      <c r="BZ4663" s="26"/>
      <c r="CA4663" s="26"/>
      <c r="CB4663" s="26"/>
      <c r="CC4663" s="26"/>
      <c r="CD4663" s="26"/>
      <c r="CE4663" s="26"/>
      <c r="CF4663" s="26"/>
      <c r="CG4663" s="26"/>
      <c r="CH4663" s="26"/>
      <c r="CI4663" s="26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</row>
    <row r="4664" spans="1:99" x14ac:dyDescent="0.15">
      <c r="A4664" s="1"/>
      <c r="B4664" s="1"/>
      <c r="AM4664" s="1"/>
      <c r="AW4664" s="1"/>
      <c r="AX4664" s="1"/>
      <c r="AY4664" s="24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20"/>
      <c r="BQ4664" s="41"/>
      <c r="BR4664" s="41"/>
      <c r="BS4664" s="41"/>
      <c r="BT4664" s="41"/>
      <c r="BU4664" s="41"/>
      <c r="BV4664" s="41"/>
      <c r="BW4664" s="41"/>
      <c r="BX4664" s="41"/>
      <c r="BY4664" s="26"/>
      <c r="BZ4664" s="26"/>
      <c r="CA4664" s="26"/>
      <c r="CB4664" s="26"/>
      <c r="CC4664" s="26"/>
      <c r="CD4664" s="26"/>
      <c r="CE4664" s="26"/>
      <c r="CF4664" s="26"/>
      <c r="CG4664" s="26"/>
      <c r="CH4664" s="26"/>
      <c r="CI4664" s="26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</row>
    <row r="4665" spans="1:99" x14ac:dyDescent="0.15">
      <c r="A4665" s="1"/>
      <c r="B4665" s="1"/>
      <c r="AM4665" s="1"/>
      <c r="AW4665" s="1"/>
      <c r="AX4665" s="1"/>
      <c r="AY4665" s="24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20"/>
      <c r="BQ4665" s="41"/>
      <c r="BR4665" s="41"/>
      <c r="BS4665" s="41"/>
      <c r="BT4665" s="41"/>
      <c r="BU4665" s="41"/>
      <c r="BV4665" s="41"/>
      <c r="BW4665" s="41"/>
      <c r="BX4665" s="41"/>
      <c r="BY4665" s="26"/>
      <c r="BZ4665" s="26"/>
      <c r="CA4665" s="26"/>
      <c r="CB4665" s="26"/>
      <c r="CC4665" s="26"/>
      <c r="CD4665" s="26"/>
      <c r="CE4665" s="26"/>
      <c r="CF4665" s="26"/>
      <c r="CG4665" s="26"/>
      <c r="CH4665" s="26"/>
      <c r="CI4665" s="26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</row>
    <row r="4666" spans="1:99" x14ac:dyDescent="0.15">
      <c r="A4666" s="1"/>
      <c r="B4666" s="1"/>
      <c r="AM4666" s="1"/>
      <c r="AW4666" s="1"/>
      <c r="AX4666" s="1"/>
      <c r="AY4666" s="24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20"/>
      <c r="BQ4666" s="41"/>
      <c r="BR4666" s="41"/>
      <c r="BS4666" s="41"/>
      <c r="BT4666" s="41"/>
      <c r="BU4666" s="41"/>
      <c r="BV4666" s="41"/>
      <c r="BW4666" s="41"/>
      <c r="BX4666" s="41"/>
      <c r="BY4666" s="26"/>
      <c r="BZ4666" s="26"/>
      <c r="CA4666" s="26"/>
      <c r="CB4666" s="26"/>
      <c r="CC4666" s="26"/>
      <c r="CD4666" s="26"/>
      <c r="CE4666" s="26"/>
      <c r="CF4666" s="26"/>
      <c r="CG4666" s="26"/>
      <c r="CH4666" s="26"/>
      <c r="CI4666" s="26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</row>
    <row r="4667" spans="1:99" x14ac:dyDescent="0.15">
      <c r="A4667" s="1"/>
      <c r="B4667" s="1"/>
      <c r="AM4667" s="1"/>
      <c r="AW4667" s="1"/>
      <c r="AX4667" s="1"/>
      <c r="AY4667" s="24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20"/>
      <c r="BQ4667" s="41"/>
      <c r="BR4667" s="41"/>
      <c r="BS4667" s="41"/>
      <c r="BT4667" s="41"/>
      <c r="BU4667" s="41"/>
      <c r="BV4667" s="41"/>
      <c r="BW4667" s="41"/>
      <c r="BX4667" s="41"/>
      <c r="BY4667" s="26"/>
      <c r="BZ4667" s="26"/>
      <c r="CA4667" s="26"/>
      <c r="CB4667" s="26"/>
      <c r="CC4667" s="26"/>
      <c r="CD4667" s="26"/>
      <c r="CE4667" s="26"/>
      <c r="CF4667" s="26"/>
      <c r="CG4667" s="26"/>
      <c r="CH4667" s="26"/>
      <c r="CI4667" s="26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</row>
    <row r="4668" spans="1:99" x14ac:dyDescent="0.15">
      <c r="A4668" s="1"/>
      <c r="B4668" s="1"/>
      <c r="AM4668" s="1"/>
      <c r="AW4668" s="1"/>
      <c r="AX4668" s="1"/>
      <c r="AY4668" s="24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20"/>
      <c r="BQ4668" s="41"/>
      <c r="BR4668" s="41"/>
      <c r="BS4668" s="41"/>
      <c r="BT4668" s="41"/>
      <c r="BU4668" s="41"/>
      <c r="BV4668" s="41"/>
      <c r="BW4668" s="41"/>
      <c r="BX4668" s="41"/>
      <c r="BY4668" s="26"/>
      <c r="BZ4668" s="26"/>
      <c r="CA4668" s="26"/>
      <c r="CB4668" s="26"/>
      <c r="CC4668" s="26"/>
      <c r="CD4668" s="26"/>
      <c r="CE4668" s="26"/>
      <c r="CF4668" s="26"/>
      <c r="CG4668" s="26"/>
      <c r="CH4668" s="26"/>
      <c r="CI4668" s="26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</row>
    <row r="4669" spans="1:99" x14ac:dyDescent="0.15">
      <c r="A4669" s="1"/>
      <c r="B4669" s="1"/>
      <c r="AM4669" s="1"/>
      <c r="AW4669" s="1"/>
      <c r="AX4669" s="1"/>
      <c r="AY4669" s="24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20"/>
      <c r="BQ4669" s="41"/>
      <c r="BR4669" s="41"/>
      <c r="BS4669" s="41"/>
      <c r="BT4669" s="41"/>
      <c r="BU4669" s="41"/>
      <c r="BV4669" s="41"/>
      <c r="BW4669" s="41"/>
      <c r="BX4669" s="41"/>
      <c r="BY4669" s="26"/>
      <c r="BZ4669" s="26"/>
      <c r="CA4669" s="26"/>
      <c r="CB4669" s="26"/>
      <c r="CC4669" s="26"/>
      <c r="CD4669" s="26"/>
      <c r="CE4669" s="26"/>
      <c r="CF4669" s="26"/>
      <c r="CG4669" s="26"/>
      <c r="CH4669" s="26"/>
      <c r="CI4669" s="26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</row>
    <row r="4670" spans="1:99" x14ac:dyDescent="0.15">
      <c r="A4670" s="1"/>
      <c r="B4670" s="1"/>
      <c r="AM4670" s="1"/>
      <c r="AW4670" s="1"/>
      <c r="AX4670" s="1"/>
      <c r="AY4670" s="24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20"/>
      <c r="BQ4670" s="41"/>
      <c r="BR4670" s="41"/>
      <c r="BS4670" s="41"/>
      <c r="BT4670" s="41"/>
      <c r="BU4670" s="41"/>
      <c r="BV4670" s="41"/>
      <c r="BW4670" s="41"/>
      <c r="BX4670" s="41"/>
      <c r="BY4670" s="26"/>
      <c r="BZ4670" s="26"/>
      <c r="CA4670" s="26"/>
      <c r="CB4670" s="26"/>
      <c r="CC4670" s="26"/>
      <c r="CD4670" s="26"/>
      <c r="CE4670" s="26"/>
      <c r="CF4670" s="26"/>
      <c r="CG4670" s="26"/>
      <c r="CH4670" s="26"/>
      <c r="CI4670" s="26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</row>
    <row r="4671" spans="1:99" x14ac:dyDescent="0.15">
      <c r="A4671" s="1"/>
      <c r="B4671" s="1"/>
      <c r="AM4671" s="1"/>
      <c r="AW4671" s="1"/>
      <c r="AX4671" s="1"/>
      <c r="AY4671" s="24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20"/>
      <c r="BQ4671" s="41"/>
      <c r="BR4671" s="41"/>
      <c r="BS4671" s="41"/>
      <c r="BT4671" s="41"/>
      <c r="BU4671" s="41"/>
      <c r="BV4671" s="41"/>
      <c r="BW4671" s="41"/>
      <c r="BX4671" s="41"/>
      <c r="BY4671" s="26"/>
      <c r="BZ4671" s="26"/>
      <c r="CA4671" s="26"/>
      <c r="CB4671" s="26"/>
      <c r="CC4671" s="26"/>
      <c r="CD4671" s="26"/>
      <c r="CE4671" s="26"/>
      <c r="CF4671" s="26"/>
      <c r="CG4671" s="26"/>
      <c r="CH4671" s="26"/>
      <c r="CI4671" s="26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</row>
    <row r="4672" spans="1:99" x14ac:dyDescent="0.15">
      <c r="A4672" s="1"/>
      <c r="B4672" s="1"/>
      <c r="AM4672" s="1"/>
      <c r="AW4672" s="1"/>
      <c r="AX4672" s="1"/>
      <c r="AY4672" s="24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20"/>
      <c r="BQ4672" s="41"/>
      <c r="BR4672" s="41"/>
      <c r="BS4672" s="41"/>
      <c r="BT4672" s="41"/>
      <c r="BU4672" s="41"/>
      <c r="BV4672" s="41"/>
      <c r="BW4672" s="41"/>
      <c r="BX4672" s="41"/>
      <c r="BY4672" s="26"/>
      <c r="BZ4672" s="26"/>
      <c r="CA4672" s="26"/>
      <c r="CB4672" s="26"/>
      <c r="CC4672" s="26"/>
      <c r="CD4672" s="26"/>
      <c r="CE4672" s="26"/>
      <c r="CF4672" s="26"/>
      <c r="CG4672" s="26"/>
      <c r="CH4672" s="26"/>
      <c r="CI4672" s="26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</row>
    <row r="4673" spans="1:99" x14ac:dyDescent="0.15">
      <c r="A4673" s="1"/>
      <c r="B4673" s="1"/>
      <c r="AM4673" s="1"/>
      <c r="AW4673" s="1"/>
      <c r="AX4673" s="1"/>
      <c r="AY4673" s="24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20"/>
      <c r="BQ4673" s="41"/>
      <c r="BR4673" s="41"/>
      <c r="BS4673" s="41"/>
      <c r="BT4673" s="41"/>
      <c r="BU4673" s="41"/>
      <c r="BV4673" s="41"/>
      <c r="BW4673" s="41"/>
      <c r="BX4673" s="41"/>
      <c r="BY4673" s="26"/>
      <c r="BZ4673" s="26"/>
      <c r="CA4673" s="26"/>
      <c r="CB4673" s="26"/>
      <c r="CC4673" s="26"/>
      <c r="CD4673" s="26"/>
      <c r="CE4673" s="26"/>
      <c r="CF4673" s="26"/>
      <c r="CG4673" s="26"/>
      <c r="CH4673" s="26"/>
      <c r="CI4673" s="26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</row>
    <row r="4674" spans="1:99" x14ac:dyDescent="0.15">
      <c r="A4674" s="1"/>
      <c r="B4674" s="1"/>
      <c r="AM4674" s="1"/>
      <c r="AW4674" s="1"/>
      <c r="AX4674" s="1"/>
      <c r="AY4674" s="24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20"/>
      <c r="BQ4674" s="41"/>
      <c r="BR4674" s="41"/>
      <c r="BS4674" s="41"/>
      <c r="BT4674" s="41"/>
      <c r="BU4674" s="41"/>
      <c r="BV4674" s="41"/>
      <c r="BW4674" s="41"/>
      <c r="BX4674" s="41"/>
      <c r="BY4674" s="26"/>
      <c r="BZ4674" s="26"/>
      <c r="CA4674" s="26"/>
      <c r="CB4674" s="26"/>
      <c r="CC4674" s="26"/>
      <c r="CD4674" s="26"/>
      <c r="CE4674" s="26"/>
      <c r="CF4674" s="26"/>
      <c r="CG4674" s="26"/>
      <c r="CH4674" s="26"/>
      <c r="CI4674" s="26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</row>
    <row r="4675" spans="1:99" x14ac:dyDescent="0.15">
      <c r="A4675" s="1"/>
      <c r="B4675" s="1"/>
      <c r="AM4675" s="1"/>
      <c r="AW4675" s="1"/>
      <c r="AX4675" s="1"/>
      <c r="AY4675" s="24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20"/>
      <c r="BQ4675" s="41"/>
      <c r="BR4675" s="41"/>
      <c r="BS4675" s="41"/>
      <c r="BT4675" s="41"/>
      <c r="BU4675" s="41"/>
      <c r="BV4675" s="41"/>
      <c r="BW4675" s="41"/>
      <c r="BX4675" s="41"/>
      <c r="BY4675" s="26"/>
      <c r="BZ4675" s="26"/>
      <c r="CA4675" s="26"/>
      <c r="CB4675" s="26"/>
      <c r="CC4675" s="26"/>
      <c r="CD4675" s="26"/>
      <c r="CE4675" s="26"/>
      <c r="CF4675" s="26"/>
      <c r="CG4675" s="26"/>
      <c r="CH4675" s="26"/>
      <c r="CI4675" s="26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</row>
    <row r="4676" spans="1:99" x14ac:dyDescent="0.15">
      <c r="A4676" s="1"/>
      <c r="B4676" s="1"/>
      <c r="AM4676" s="1"/>
      <c r="AW4676" s="1"/>
      <c r="AX4676" s="1"/>
      <c r="AY4676" s="24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20"/>
      <c r="BQ4676" s="41"/>
      <c r="BR4676" s="41"/>
      <c r="BS4676" s="41"/>
      <c r="BT4676" s="41"/>
      <c r="BU4676" s="41"/>
      <c r="BV4676" s="41"/>
      <c r="BW4676" s="41"/>
      <c r="BX4676" s="41"/>
      <c r="BY4676" s="26"/>
      <c r="BZ4676" s="26"/>
      <c r="CA4676" s="26"/>
      <c r="CB4676" s="26"/>
      <c r="CC4676" s="26"/>
      <c r="CD4676" s="26"/>
      <c r="CE4676" s="26"/>
      <c r="CF4676" s="26"/>
      <c r="CG4676" s="26"/>
      <c r="CH4676" s="26"/>
      <c r="CI4676" s="26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</row>
    <row r="4677" spans="1:99" x14ac:dyDescent="0.15">
      <c r="A4677" s="1"/>
      <c r="B4677" s="1"/>
      <c r="AM4677" s="1"/>
      <c r="AW4677" s="1"/>
      <c r="AX4677" s="1"/>
      <c r="AY4677" s="24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20"/>
      <c r="BQ4677" s="41"/>
      <c r="BR4677" s="41"/>
      <c r="BS4677" s="41"/>
      <c r="BT4677" s="41"/>
      <c r="BU4677" s="41"/>
      <c r="BV4677" s="41"/>
      <c r="BW4677" s="41"/>
      <c r="BX4677" s="41"/>
      <c r="BY4677" s="26"/>
      <c r="BZ4677" s="26"/>
      <c r="CA4677" s="26"/>
      <c r="CB4677" s="26"/>
      <c r="CC4677" s="26"/>
      <c r="CD4677" s="26"/>
      <c r="CE4677" s="26"/>
      <c r="CF4677" s="26"/>
      <c r="CG4677" s="26"/>
      <c r="CH4677" s="26"/>
      <c r="CI4677" s="26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</row>
    <row r="4678" spans="1:99" x14ac:dyDescent="0.15">
      <c r="A4678" s="1"/>
      <c r="B4678" s="1"/>
      <c r="AM4678" s="1"/>
      <c r="AW4678" s="1"/>
      <c r="AX4678" s="1"/>
      <c r="AY4678" s="24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20"/>
      <c r="BQ4678" s="41"/>
      <c r="BR4678" s="41"/>
      <c r="BS4678" s="41"/>
      <c r="BT4678" s="41"/>
      <c r="BU4678" s="41"/>
      <c r="BV4678" s="41"/>
      <c r="BW4678" s="41"/>
      <c r="BX4678" s="41"/>
      <c r="BY4678" s="26"/>
      <c r="BZ4678" s="26"/>
      <c r="CA4678" s="26"/>
      <c r="CB4678" s="26"/>
      <c r="CC4678" s="26"/>
      <c r="CD4678" s="26"/>
      <c r="CE4678" s="26"/>
      <c r="CF4678" s="26"/>
      <c r="CG4678" s="26"/>
      <c r="CH4678" s="26"/>
      <c r="CI4678" s="26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</row>
    <row r="4679" spans="1:99" x14ac:dyDescent="0.15">
      <c r="A4679" s="1"/>
      <c r="B4679" s="1"/>
      <c r="AM4679" s="1"/>
      <c r="AW4679" s="1"/>
      <c r="AX4679" s="1"/>
      <c r="AY4679" s="24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20"/>
      <c r="BQ4679" s="41"/>
      <c r="BR4679" s="41"/>
      <c r="BS4679" s="41"/>
      <c r="BT4679" s="41"/>
      <c r="BU4679" s="41"/>
      <c r="BV4679" s="41"/>
      <c r="BW4679" s="41"/>
      <c r="BX4679" s="41"/>
      <c r="BY4679" s="26"/>
      <c r="BZ4679" s="26"/>
      <c r="CA4679" s="26"/>
      <c r="CB4679" s="26"/>
      <c r="CC4679" s="26"/>
      <c r="CD4679" s="26"/>
      <c r="CE4679" s="26"/>
      <c r="CF4679" s="26"/>
      <c r="CG4679" s="26"/>
      <c r="CH4679" s="26"/>
      <c r="CI4679" s="26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</row>
    <row r="4680" spans="1:99" x14ac:dyDescent="0.15">
      <c r="A4680" s="1"/>
      <c r="B4680" s="1"/>
      <c r="AM4680" s="1"/>
      <c r="AW4680" s="1"/>
      <c r="AX4680" s="1"/>
      <c r="AY4680" s="24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20"/>
      <c r="BQ4680" s="41"/>
      <c r="BR4680" s="41"/>
      <c r="BS4680" s="41"/>
      <c r="BT4680" s="41"/>
      <c r="BU4680" s="41"/>
      <c r="BV4680" s="41"/>
      <c r="BW4680" s="41"/>
      <c r="BX4680" s="41"/>
      <c r="BY4680" s="26"/>
      <c r="BZ4680" s="26"/>
      <c r="CA4680" s="26"/>
      <c r="CB4680" s="26"/>
      <c r="CC4680" s="26"/>
      <c r="CD4680" s="26"/>
      <c r="CE4680" s="26"/>
      <c r="CF4680" s="26"/>
      <c r="CG4680" s="26"/>
      <c r="CH4680" s="26"/>
      <c r="CI4680" s="26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</row>
    <row r="4681" spans="1:99" x14ac:dyDescent="0.15">
      <c r="A4681" s="1"/>
      <c r="B4681" s="1"/>
      <c r="AM4681" s="1"/>
      <c r="AW4681" s="1"/>
      <c r="AX4681" s="1"/>
      <c r="AY4681" s="24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20"/>
      <c r="BQ4681" s="41"/>
      <c r="BR4681" s="41"/>
      <c r="BS4681" s="41"/>
      <c r="BT4681" s="41"/>
      <c r="BU4681" s="41"/>
      <c r="BV4681" s="41"/>
      <c r="BW4681" s="41"/>
      <c r="BX4681" s="41"/>
      <c r="BY4681" s="26"/>
      <c r="BZ4681" s="26"/>
      <c r="CA4681" s="26"/>
      <c r="CB4681" s="26"/>
      <c r="CC4681" s="26"/>
      <c r="CD4681" s="26"/>
      <c r="CE4681" s="26"/>
      <c r="CF4681" s="26"/>
      <c r="CG4681" s="26"/>
      <c r="CH4681" s="26"/>
      <c r="CI4681" s="26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</row>
    <row r="4682" spans="1:99" x14ac:dyDescent="0.15">
      <c r="A4682" s="1"/>
      <c r="B4682" s="1"/>
      <c r="AM4682" s="1"/>
      <c r="AW4682" s="1"/>
      <c r="AX4682" s="1"/>
      <c r="AY4682" s="24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20"/>
      <c r="BQ4682" s="41"/>
      <c r="BR4682" s="41"/>
      <c r="BS4682" s="41"/>
      <c r="BT4682" s="41"/>
      <c r="BU4682" s="41"/>
      <c r="BV4682" s="41"/>
      <c r="BW4682" s="41"/>
      <c r="BX4682" s="41"/>
      <c r="BY4682" s="26"/>
      <c r="BZ4682" s="26"/>
      <c r="CA4682" s="26"/>
      <c r="CB4682" s="26"/>
      <c r="CC4682" s="26"/>
      <c r="CD4682" s="26"/>
      <c r="CE4682" s="26"/>
      <c r="CF4682" s="26"/>
      <c r="CG4682" s="26"/>
      <c r="CH4682" s="26"/>
      <c r="CI4682" s="26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</row>
    <row r="4683" spans="1:99" x14ac:dyDescent="0.15">
      <c r="A4683" s="1"/>
      <c r="B4683" s="1"/>
      <c r="AM4683" s="1"/>
      <c r="AW4683" s="1"/>
      <c r="AX4683" s="1"/>
      <c r="AY4683" s="24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20"/>
      <c r="BQ4683" s="41"/>
      <c r="BR4683" s="41"/>
      <c r="BS4683" s="41"/>
      <c r="BT4683" s="41"/>
      <c r="BU4683" s="41"/>
      <c r="BV4683" s="41"/>
      <c r="BW4683" s="41"/>
      <c r="BX4683" s="41"/>
      <c r="BY4683" s="26"/>
      <c r="BZ4683" s="26"/>
      <c r="CA4683" s="26"/>
      <c r="CB4683" s="26"/>
      <c r="CC4683" s="26"/>
      <c r="CD4683" s="26"/>
      <c r="CE4683" s="26"/>
      <c r="CF4683" s="26"/>
      <c r="CG4683" s="26"/>
      <c r="CH4683" s="26"/>
      <c r="CI4683" s="26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</row>
    <row r="4684" spans="1:99" x14ac:dyDescent="0.15">
      <c r="A4684" s="1"/>
      <c r="B4684" s="1"/>
      <c r="AM4684" s="1"/>
      <c r="AW4684" s="1"/>
      <c r="AX4684" s="1"/>
      <c r="AY4684" s="24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20"/>
      <c r="BQ4684" s="41"/>
      <c r="BR4684" s="41"/>
      <c r="BS4684" s="41"/>
      <c r="BT4684" s="41"/>
      <c r="BU4684" s="41"/>
      <c r="BV4684" s="41"/>
      <c r="BW4684" s="41"/>
      <c r="BX4684" s="41"/>
      <c r="BY4684" s="26"/>
      <c r="BZ4684" s="26"/>
      <c r="CA4684" s="26"/>
      <c r="CB4684" s="26"/>
      <c r="CC4684" s="26"/>
      <c r="CD4684" s="26"/>
      <c r="CE4684" s="26"/>
      <c r="CF4684" s="26"/>
      <c r="CG4684" s="26"/>
      <c r="CH4684" s="26"/>
      <c r="CI4684" s="26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</row>
    <row r="4685" spans="1:99" x14ac:dyDescent="0.15">
      <c r="A4685" s="1"/>
      <c r="B4685" s="1"/>
      <c r="AM4685" s="1"/>
      <c r="AW4685" s="1"/>
      <c r="AX4685" s="1"/>
      <c r="AY4685" s="24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20"/>
      <c r="BQ4685" s="41"/>
      <c r="BR4685" s="41"/>
      <c r="BS4685" s="41"/>
      <c r="BT4685" s="41"/>
      <c r="BU4685" s="41"/>
      <c r="BV4685" s="41"/>
      <c r="BW4685" s="41"/>
      <c r="BX4685" s="41"/>
      <c r="BY4685" s="26"/>
      <c r="BZ4685" s="26"/>
      <c r="CA4685" s="26"/>
      <c r="CB4685" s="26"/>
      <c r="CC4685" s="26"/>
      <c r="CD4685" s="26"/>
      <c r="CE4685" s="26"/>
      <c r="CF4685" s="26"/>
      <c r="CG4685" s="26"/>
      <c r="CH4685" s="26"/>
      <c r="CI4685" s="26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</row>
    <row r="4686" spans="1:99" x14ac:dyDescent="0.15">
      <c r="A4686" s="1"/>
      <c r="B4686" s="1"/>
      <c r="AM4686" s="1"/>
      <c r="AW4686" s="1"/>
      <c r="AX4686" s="1"/>
      <c r="AY4686" s="24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20"/>
      <c r="BQ4686" s="41"/>
      <c r="BR4686" s="41"/>
      <c r="BS4686" s="41"/>
      <c r="BT4686" s="41"/>
      <c r="BU4686" s="41"/>
      <c r="BV4686" s="41"/>
      <c r="BW4686" s="41"/>
      <c r="BX4686" s="41"/>
      <c r="BY4686" s="26"/>
      <c r="BZ4686" s="26"/>
      <c r="CA4686" s="26"/>
      <c r="CB4686" s="26"/>
      <c r="CC4686" s="26"/>
      <c r="CD4686" s="26"/>
      <c r="CE4686" s="26"/>
      <c r="CF4686" s="26"/>
      <c r="CG4686" s="26"/>
      <c r="CH4686" s="26"/>
      <c r="CI4686" s="26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</row>
    <row r="4687" spans="1:99" x14ac:dyDescent="0.15">
      <c r="A4687" s="1"/>
      <c r="B4687" s="1"/>
      <c r="AM4687" s="1"/>
      <c r="AW4687" s="1"/>
      <c r="AX4687" s="1"/>
      <c r="AY4687" s="24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20"/>
      <c r="BQ4687" s="41"/>
      <c r="BR4687" s="41"/>
      <c r="BS4687" s="41"/>
      <c r="BT4687" s="41"/>
      <c r="BU4687" s="41"/>
      <c r="BV4687" s="41"/>
      <c r="BW4687" s="41"/>
      <c r="BX4687" s="41"/>
      <c r="BY4687" s="26"/>
      <c r="BZ4687" s="26"/>
      <c r="CA4687" s="26"/>
      <c r="CB4687" s="26"/>
      <c r="CC4687" s="26"/>
      <c r="CD4687" s="26"/>
      <c r="CE4687" s="26"/>
      <c r="CF4687" s="26"/>
      <c r="CG4687" s="26"/>
      <c r="CH4687" s="26"/>
      <c r="CI4687" s="26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</row>
    <row r="4688" spans="1:99" x14ac:dyDescent="0.15">
      <c r="A4688" s="1"/>
      <c r="B4688" s="1"/>
      <c r="AM4688" s="1"/>
      <c r="AW4688" s="1"/>
      <c r="AX4688" s="1"/>
      <c r="AY4688" s="24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20"/>
      <c r="BQ4688" s="41"/>
      <c r="BR4688" s="41"/>
      <c r="BS4688" s="41"/>
      <c r="BT4688" s="41"/>
      <c r="BU4688" s="41"/>
      <c r="BV4688" s="41"/>
      <c r="BW4688" s="41"/>
      <c r="BX4688" s="41"/>
      <c r="BY4688" s="26"/>
      <c r="BZ4688" s="26"/>
      <c r="CA4688" s="26"/>
      <c r="CB4688" s="26"/>
      <c r="CC4688" s="26"/>
      <c r="CD4688" s="26"/>
      <c r="CE4688" s="26"/>
      <c r="CF4688" s="26"/>
      <c r="CG4688" s="26"/>
      <c r="CH4688" s="26"/>
      <c r="CI4688" s="26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</row>
    <row r="4689" spans="1:99" x14ac:dyDescent="0.15">
      <c r="A4689" s="1"/>
      <c r="B4689" s="1"/>
      <c r="AM4689" s="1"/>
      <c r="AW4689" s="1"/>
      <c r="AX4689" s="1"/>
      <c r="AY4689" s="24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20"/>
      <c r="BQ4689" s="41"/>
      <c r="BR4689" s="41"/>
      <c r="BS4689" s="41"/>
      <c r="BT4689" s="41"/>
      <c r="BU4689" s="41"/>
      <c r="BV4689" s="41"/>
      <c r="BW4689" s="41"/>
      <c r="BX4689" s="41"/>
      <c r="BY4689" s="26"/>
      <c r="BZ4689" s="26"/>
      <c r="CA4689" s="26"/>
      <c r="CB4689" s="26"/>
      <c r="CC4689" s="26"/>
      <c r="CD4689" s="26"/>
      <c r="CE4689" s="26"/>
      <c r="CF4689" s="26"/>
      <c r="CG4689" s="26"/>
      <c r="CH4689" s="26"/>
      <c r="CI4689" s="26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</row>
    <row r="4690" spans="1:99" x14ac:dyDescent="0.15">
      <c r="A4690" s="1"/>
      <c r="B4690" s="1"/>
      <c r="AM4690" s="1"/>
      <c r="AW4690" s="1"/>
      <c r="AX4690" s="1"/>
      <c r="AY4690" s="24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20"/>
      <c r="BQ4690" s="41"/>
      <c r="BR4690" s="41"/>
      <c r="BS4690" s="41"/>
      <c r="BT4690" s="41"/>
      <c r="BU4690" s="41"/>
      <c r="BV4690" s="41"/>
      <c r="BW4690" s="41"/>
      <c r="BX4690" s="41"/>
      <c r="BY4690" s="26"/>
      <c r="BZ4690" s="26"/>
      <c r="CA4690" s="26"/>
      <c r="CB4690" s="26"/>
      <c r="CC4690" s="26"/>
      <c r="CD4690" s="26"/>
      <c r="CE4690" s="26"/>
      <c r="CF4690" s="26"/>
      <c r="CG4690" s="26"/>
      <c r="CH4690" s="26"/>
      <c r="CI4690" s="26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</row>
    <row r="4691" spans="1:99" x14ac:dyDescent="0.15">
      <c r="A4691" s="1"/>
      <c r="B4691" s="1"/>
      <c r="AM4691" s="1"/>
      <c r="AW4691" s="1"/>
      <c r="AX4691" s="1"/>
      <c r="AY4691" s="24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20"/>
      <c r="BQ4691" s="41"/>
      <c r="BR4691" s="41"/>
      <c r="BS4691" s="41"/>
      <c r="BT4691" s="41"/>
      <c r="BU4691" s="41"/>
      <c r="BV4691" s="41"/>
      <c r="BW4691" s="41"/>
      <c r="BX4691" s="41"/>
      <c r="BY4691" s="26"/>
      <c r="BZ4691" s="26"/>
      <c r="CA4691" s="26"/>
      <c r="CB4691" s="26"/>
      <c r="CC4691" s="26"/>
      <c r="CD4691" s="26"/>
      <c r="CE4691" s="26"/>
      <c r="CF4691" s="26"/>
      <c r="CG4691" s="26"/>
      <c r="CH4691" s="26"/>
      <c r="CI4691" s="26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</row>
    <row r="4692" spans="1:99" x14ac:dyDescent="0.15">
      <c r="A4692" s="1"/>
      <c r="B4692" s="1"/>
      <c r="AM4692" s="1"/>
      <c r="AW4692" s="1"/>
      <c r="AX4692" s="1"/>
      <c r="AY4692" s="24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20"/>
      <c r="BQ4692" s="41"/>
      <c r="BR4692" s="41"/>
      <c r="BS4692" s="41"/>
      <c r="BT4692" s="41"/>
      <c r="BU4692" s="41"/>
      <c r="BV4692" s="41"/>
      <c r="BW4692" s="41"/>
      <c r="BX4692" s="41"/>
      <c r="BY4692" s="26"/>
      <c r="BZ4692" s="26"/>
      <c r="CA4692" s="26"/>
      <c r="CB4692" s="26"/>
      <c r="CC4692" s="26"/>
      <c r="CD4692" s="26"/>
      <c r="CE4692" s="26"/>
      <c r="CF4692" s="26"/>
      <c r="CG4692" s="26"/>
      <c r="CH4692" s="26"/>
      <c r="CI4692" s="26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</row>
    <row r="4693" spans="1:99" x14ac:dyDescent="0.15">
      <c r="A4693" s="1"/>
      <c r="B4693" s="1"/>
      <c r="AM4693" s="1"/>
      <c r="AW4693" s="1"/>
      <c r="AX4693" s="1"/>
      <c r="AY4693" s="24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20"/>
      <c r="BQ4693" s="41"/>
      <c r="BR4693" s="41"/>
      <c r="BS4693" s="41"/>
      <c r="BT4693" s="41"/>
      <c r="BU4693" s="41"/>
      <c r="BV4693" s="41"/>
      <c r="BW4693" s="41"/>
      <c r="BX4693" s="41"/>
      <c r="BY4693" s="26"/>
      <c r="BZ4693" s="26"/>
      <c r="CA4693" s="26"/>
      <c r="CB4693" s="26"/>
      <c r="CC4693" s="26"/>
      <c r="CD4693" s="26"/>
      <c r="CE4693" s="26"/>
      <c r="CF4693" s="26"/>
      <c r="CG4693" s="26"/>
      <c r="CH4693" s="26"/>
      <c r="CI4693" s="26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</row>
    <row r="4694" spans="1:99" x14ac:dyDescent="0.15">
      <c r="A4694" s="1"/>
      <c r="B4694" s="1"/>
      <c r="AM4694" s="1"/>
      <c r="AW4694" s="1"/>
      <c r="AX4694" s="1"/>
      <c r="AY4694" s="24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20"/>
      <c r="BQ4694" s="41"/>
      <c r="BR4694" s="41"/>
      <c r="BS4694" s="41"/>
      <c r="BT4694" s="41"/>
      <c r="BU4694" s="41"/>
      <c r="BV4694" s="41"/>
      <c r="BW4694" s="41"/>
      <c r="BX4694" s="41"/>
      <c r="BY4694" s="26"/>
      <c r="BZ4694" s="26"/>
      <c r="CA4694" s="26"/>
      <c r="CB4694" s="26"/>
      <c r="CC4694" s="26"/>
      <c r="CD4694" s="26"/>
      <c r="CE4694" s="26"/>
      <c r="CF4694" s="26"/>
      <c r="CG4694" s="26"/>
      <c r="CH4694" s="26"/>
      <c r="CI4694" s="26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</row>
    <row r="4695" spans="1:99" x14ac:dyDescent="0.15">
      <c r="A4695" s="1"/>
      <c r="B4695" s="1"/>
      <c r="AM4695" s="1"/>
      <c r="AW4695" s="1"/>
      <c r="AX4695" s="1"/>
      <c r="AY4695" s="24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20"/>
      <c r="BQ4695" s="41"/>
      <c r="BR4695" s="41"/>
      <c r="BS4695" s="41"/>
      <c r="BT4695" s="41"/>
      <c r="BU4695" s="41"/>
      <c r="BV4695" s="41"/>
      <c r="BW4695" s="41"/>
      <c r="BX4695" s="41"/>
      <c r="BY4695" s="26"/>
      <c r="BZ4695" s="26"/>
      <c r="CA4695" s="26"/>
      <c r="CB4695" s="26"/>
      <c r="CC4695" s="26"/>
      <c r="CD4695" s="26"/>
      <c r="CE4695" s="26"/>
      <c r="CF4695" s="26"/>
      <c r="CG4695" s="26"/>
      <c r="CH4695" s="26"/>
      <c r="CI4695" s="26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</row>
    <row r="4696" spans="1:99" x14ac:dyDescent="0.15">
      <c r="A4696" s="1"/>
      <c r="B4696" s="1"/>
      <c r="AM4696" s="1"/>
      <c r="AW4696" s="1"/>
      <c r="AX4696" s="1"/>
      <c r="AY4696" s="24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20"/>
      <c r="BQ4696" s="41"/>
      <c r="BR4696" s="41"/>
      <c r="BS4696" s="41"/>
      <c r="BT4696" s="41"/>
      <c r="BU4696" s="41"/>
      <c r="BV4696" s="41"/>
      <c r="BW4696" s="41"/>
      <c r="BX4696" s="41"/>
      <c r="BY4696" s="26"/>
      <c r="BZ4696" s="26"/>
      <c r="CA4696" s="26"/>
      <c r="CB4696" s="26"/>
      <c r="CC4696" s="26"/>
      <c r="CD4696" s="26"/>
      <c r="CE4696" s="26"/>
      <c r="CF4696" s="26"/>
      <c r="CG4696" s="26"/>
      <c r="CH4696" s="26"/>
      <c r="CI4696" s="26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</row>
    <row r="4697" spans="1:99" x14ac:dyDescent="0.15">
      <c r="A4697" s="1"/>
      <c r="B4697" s="1"/>
      <c r="AM4697" s="1"/>
      <c r="AW4697" s="1"/>
      <c r="AX4697" s="1"/>
      <c r="AY4697" s="24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20"/>
      <c r="BQ4697" s="41"/>
      <c r="BR4697" s="41"/>
      <c r="BS4697" s="41"/>
      <c r="BT4697" s="41"/>
      <c r="BU4697" s="41"/>
      <c r="BV4697" s="41"/>
      <c r="BW4697" s="41"/>
      <c r="BX4697" s="41"/>
      <c r="BY4697" s="26"/>
      <c r="BZ4697" s="26"/>
      <c r="CA4697" s="26"/>
      <c r="CB4697" s="26"/>
      <c r="CC4697" s="26"/>
      <c r="CD4697" s="26"/>
      <c r="CE4697" s="26"/>
      <c r="CF4697" s="26"/>
      <c r="CG4697" s="26"/>
      <c r="CH4697" s="26"/>
      <c r="CI4697" s="26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</row>
    <row r="4698" spans="1:99" x14ac:dyDescent="0.15">
      <c r="A4698" s="1"/>
      <c r="B4698" s="1"/>
      <c r="AM4698" s="1"/>
      <c r="AW4698" s="1"/>
      <c r="AX4698" s="1"/>
      <c r="AY4698" s="24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20"/>
      <c r="BQ4698" s="41"/>
      <c r="BR4698" s="41"/>
      <c r="BS4698" s="41"/>
      <c r="BT4698" s="41"/>
      <c r="BU4698" s="41"/>
      <c r="BV4698" s="41"/>
      <c r="BW4698" s="41"/>
      <c r="BX4698" s="41"/>
      <c r="BY4698" s="26"/>
      <c r="BZ4698" s="26"/>
      <c r="CA4698" s="26"/>
      <c r="CB4698" s="26"/>
      <c r="CC4698" s="26"/>
      <c r="CD4698" s="26"/>
      <c r="CE4698" s="26"/>
      <c r="CF4698" s="26"/>
      <c r="CG4698" s="26"/>
      <c r="CH4698" s="26"/>
      <c r="CI4698" s="26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</row>
    <row r="4699" spans="1:99" x14ac:dyDescent="0.15">
      <c r="A4699" s="1"/>
      <c r="B4699" s="1"/>
      <c r="AM4699" s="1"/>
      <c r="AW4699" s="1"/>
      <c r="AX4699" s="1"/>
      <c r="AY4699" s="24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20"/>
      <c r="BQ4699" s="41"/>
      <c r="BR4699" s="41"/>
      <c r="BS4699" s="41"/>
      <c r="BT4699" s="41"/>
      <c r="BU4699" s="41"/>
      <c r="BV4699" s="41"/>
      <c r="BW4699" s="41"/>
      <c r="BX4699" s="41"/>
      <c r="BY4699" s="26"/>
      <c r="BZ4699" s="26"/>
      <c r="CA4699" s="26"/>
      <c r="CB4699" s="26"/>
      <c r="CC4699" s="26"/>
      <c r="CD4699" s="26"/>
      <c r="CE4699" s="26"/>
      <c r="CF4699" s="26"/>
      <c r="CG4699" s="26"/>
      <c r="CH4699" s="26"/>
      <c r="CI4699" s="26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</row>
    <row r="4700" spans="1:99" x14ac:dyDescent="0.15">
      <c r="A4700" s="1"/>
      <c r="B4700" s="1"/>
      <c r="AM4700" s="1"/>
      <c r="AW4700" s="1"/>
      <c r="AX4700" s="1"/>
      <c r="AY4700" s="24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20"/>
      <c r="BQ4700" s="41"/>
      <c r="BR4700" s="41"/>
      <c r="BS4700" s="41"/>
      <c r="BT4700" s="41"/>
      <c r="BU4700" s="41"/>
      <c r="BV4700" s="41"/>
      <c r="BW4700" s="41"/>
      <c r="BX4700" s="41"/>
      <c r="BY4700" s="26"/>
      <c r="BZ4700" s="26"/>
      <c r="CA4700" s="26"/>
      <c r="CB4700" s="26"/>
      <c r="CC4700" s="26"/>
      <c r="CD4700" s="26"/>
      <c r="CE4700" s="26"/>
      <c r="CF4700" s="26"/>
      <c r="CG4700" s="26"/>
      <c r="CH4700" s="26"/>
      <c r="CI4700" s="26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</row>
    <row r="4701" spans="1:99" x14ac:dyDescent="0.15">
      <c r="A4701" s="1"/>
      <c r="B4701" s="1"/>
      <c r="AM4701" s="1"/>
      <c r="AW4701" s="1"/>
      <c r="AX4701" s="1"/>
      <c r="AY4701" s="24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20"/>
      <c r="BQ4701" s="41"/>
      <c r="BR4701" s="41"/>
      <c r="BS4701" s="41"/>
      <c r="BT4701" s="41"/>
      <c r="BU4701" s="41"/>
      <c r="BV4701" s="41"/>
      <c r="BW4701" s="41"/>
      <c r="BX4701" s="41"/>
      <c r="BY4701" s="26"/>
      <c r="BZ4701" s="26"/>
      <c r="CA4701" s="26"/>
      <c r="CB4701" s="26"/>
      <c r="CC4701" s="26"/>
      <c r="CD4701" s="26"/>
      <c r="CE4701" s="26"/>
      <c r="CF4701" s="26"/>
      <c r="CG4701" s="26"/>
      <c r="CH4701" s="26"/>
      <c r="CI4701" s="26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</row>
    <row r="4702" spans="1:99" x14ac:dyDescent="0.15">
      <c r="A4702" s="1"/>
      <c r="B4702" s="1"/>
      <c r="AM4702" s="1"/>
      <c r="AW4702" s="1"/>
      <c r="AX4702" s="1"/>
      <c r="AY4702" s="24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20"/>
      <c r="BQ4702" s="41"/>
      <c r="BR4702" s="41"/>
      <c r="BS4702" s="41"/>
      <c r="BT4702" s="41"/>
      <c r="BU4702" s="41"/>
      <c r="BV4702" s="41"/>
      <c r="BW4702" s="41"/>
      <c r="BX4702" s="41"/>
      <c r="BY4702" s="26"/>
      <c r="BZ4702" s="26"/>
      <c r="CA4702" s="26"/>
      <c r="CB4702" s="26"/>
      <c r="CC4702" s="26"/>
      <c r="CD4702" s="26"/>
      <c r="CE4702" s="26"/>
      <c r="CF4702" s="26"/>
      <c r="CG4702" s="26"/>
      <c r="CH4702" s="26"/>
      <c r="CI4702" s="26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</row>
    <row r="4703" spans="1:99" x14ac:dyDescent="0.15">
      <c r="A4703" s="1"/>
      <c r="B4703" s="1"/>
      <c r="AM4703" s="1"/>
      <c r="AW4703" s="1"/>
      <c r="AX4703" s="1"/>
      <c r="AY4703" s="24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20"/>
      <c r="BQ4703" s="41"/>
      <c r="BR4703" s="41"/>
      <c r="BS4703" s="41"/>
      <c r="BT4703" s="41"/>
      <c r="BU4703" s="41"/>
      <c r="BV4703" s="41"/>
      <c r="BW4703" s="41"/>
      <c r="BX4703" s="41"/>
      <c r="BY4703" s="26"/>
      <c r="BZ4703" s="26"/>
      <c r="CA4703" s="26"/>
      <c r="CB4703" s="26"/>
      <c r="CC4703" s="26"/>
      <c r="CD4703" s="26"/>
      <c r="CE4703" s="26"/>
      <c r="CF4703" s="26"/>
      <c r="CG4703" s="26"/>
      <c r="CH4703" s="26"/>
      <c r="CI4703" s="26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</row>
    <row r="4704" spans="1:99" x14ac:dyDescent="0.15">
      <c r="A4704" s="1"/>
      <c r="B4704" s="1"/>
      <c r="AM4704" s="1"/>
      <c r="AW4704" s="1"/>
      <c r="AX4704" s="1"/>
      <c r="AY4704" s="24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20"/>
      <c r="BQ4704" s="41"/>
      <c r="BR4704" s="41"/>
      <c r="BS4704" s="41"/>
      <c r="BT4704" s="41"/>
      <c r="BU4704" s="41"/>
      <c r="BV4704" s="41"/>
      <c r="BW4704" s="41"/>
      <c r="BX4704" s="41"/>
      <c r="BY4704" s="26"/>
      <c r="BZ4704" s="26"/>
      <c r="CA4704" s="26"/>
      <c r="CB4704" s="26"/>
      <c r="CC4704" s="26"/>
      <c r="CD4704" s="26"/>
      <c r="CE4704" s="26"/>
      <c r="CF4704" s="26"/>
      <c r="CG4704" s="26"/>
      <c r="CH4704" s="26"/>
      <c r="CI4704" s="26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</row>
    <row r="4705" spans="1:99" x14ac:dyDescent="0.15">
      <c r="A4705" s="1"/>
      <c r="B4705" s="1"/>
      <c r="AM4705" s="1"/>
      <c r="AW4705" s="1"/>
      <c r="AX4705" s="1"/>
      <c r="AY4705" s="24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20"/>
      <c r="BQ4705" s="41"/>
      <c r="BR4705" s="41"/>
      <c r="BS4705" s="41"/>
      <c r="BT4705" s="41"/>
      <c r="BU4705" s="41"/>
      <c r="BV4705" s="41"/>
      <c r="BW4705" s="41"/>
      <c r="BX4705" s="41"/>
      <c r="BY4705" s="26"/>
      <c r="BZ4705" s="26"/>
      <c r="CA4705" s="26"/>
      <c r="CB4705" s="26"/>
      <c r="CC4705" s="26"/>
      <c r="CD4705" s="26"/>
      <c r="CE4705" s="26"/>
      <c r="CF4705" s="26"/>
      <c r="CG4705" s="26"/>
      <c r="CH4705" s="26"/>
      <c r="CI4705" s="26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</row>
    <row r="4706" spans="1:99" x14ac:dyDescent="0.15">
      <c r="A4706" s="1"/>
      <c r="B4706" s="1"/>
      <c r="AM4706" s="1"/>
      <c r="AW4706" s="1"/>
      <c r="AX4706" s="1"/>
      <c r="AY4706" s="24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20"/>
      <c r="BQ4706" s="41"/>
      <c r="BR4706" s="41"/>
      <c r="BS4706" s="41"/>
      <c r="BT4706" s="41"/>
      <c r="BU4706" s="41"/>
      <c r="BV4706" s="41"/>
      <c r="BW4706" s="41"/>
      <c r="BX4706" s="41"/>
      <c r="BY4706" s="26"/>
      <c r="BZ4706" s="26"/>
      <c r="CA4706" s="26"/>
      <c r="CB4706" s="26"/>
      <c r="CC4706" s="26"/>
      <c r="CD4706" s="26"/>
      <c r="CE4706" s="26"/>
      <c r="CF4706" s="26"/>
      <c r="CG4706" s="26"/>
      <c r="CH4706" s="26"/>
      <c r="CI4706" s="26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</row>
    <row r="4707" spans="1:99" x14ac:dyDescent="0.15">
      <c r="A4707" s="1"/>
      <c r="B4707" s="1"/>
      <c r="AM4707" s="1"/>
      <c r="AW4707" s="1"/>
      <c r="AX4707" s="1"/>
      <c r="AY4707" s="24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20"/>
      <c r="BQ4707" s="41"/>
      <c r="BR4707" s="41"/>
      <c r="BS4707" s="41"/>
      <c r="BT4707" s="41"/>
      <c r="BU4707" s="41"/>
      <c r="BV4707" s="41"/>
      <c r="BW4707" s="41"/>
      <c r="BX4707" s="41"/>
      <c r="BY4707" s="26"/>
      <c r="BZ4707" s="26"/>
      <c r="CA4707" s="26"/>
      <c r="CB4707" s="26"/>
      <c r="CC4707" s="26"/>
      <c r="CD4707" s="26"/>
      <c r="CE4707" s="26"/>
      <c r="CF4707" s="26"/>
      <c r="CG4707" s="26"/>
      <c r="CH4707" s="26"/>
      <c r="CI4707" s="26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</row>
    <row r="4708" spans="1:99" x14ac:dyDescent="0.15">
      <c r="A4708" s="1"/>
      <c r="B4708" s="1"/>
      <c r="AM4708" s="1"/>
      <c r="AW4708" s="1"/>
      <c r="AX4708" s="1"/>
      <c r="AY4708" s="24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20"/>
      <c r="BQ4708" s="41"/>
      <c r="BR4708" s="41"/>
      <c r="BS4708" s="41"/>
      <c r="BT4708" s="41"/>
      <c r="BU4708" s="41"/>
      <c r="BV4708" s="41"/>
      <c r="BW4708" s="41"/>
      <c r="BX4708" s="41"/>
      <c r="BY4708" s="26"/>
      <c r="BZ4708" s="26"/>
      <c r="CA4708" s="26"/>
      <c r="CB4708" s="26"/>
      <c r="CC4708" s="26"/>
      <c r="CD4708" s="26"/>
      <c r="CE4708" s="26"/>
      <c r="CF4708" s="26"/>
      <c r="CG4708" s="26"/>
      <c r="CH4708" s="26"/>
      <c r="CI4708" s="26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</row>
    <row r="4709" spans="1:99" x14ac:dyDescent="0.15">
      <c r="A4709" s="1"/>
      <c r="B4709" s="1"/>
      <c r="AM4709" s="1"/>
      <c r="AW4709" s="1"/>
      <c r="AX4709" s="1"/>
      <c r="AY4709" s="24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20"/>
      <c r="BQ4709" s="41"/>
      <c r="BR4709" s="41"/>
      <c r="BS4709" s="41"/>
      <c r="BT4709" s="41"/>
      <c r="BU4709" s="41"/>
      <c r="BV4709" s="41"/>
      <c r="BW4709" s="41"/>
      <c r="BX4709" s="41"/>
      <c r="BY4709" s="26"/>
      <c r="BZ4709" s="26"/>
      <c r="CA4709" s="26"/>
      <c r="CB4709" s="26"/>
      <c r="CC4709" s="26"/>
      <c r="CD4709" s="26"/>
      <c r="CE4709" s="26"/>
      <c r="CF4709" s="26"/>
      <c r="CG4709" s="26"/>
      <c r="CH4709" s="26"/>
      <c r="CI4709" s="26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</row>
    <row r="4710" spans="1:99" x14ac:dyDescent="0.15">
      <c r="A4710" s="1"/>
      <c r="B4710" s="1"/>
      <c r="AM4710" s="1"/>
      <c r="AW4710" s="1"/>
      <c r="AX4710" s="1"/>
      <c r="AY4710" s="24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20"/>
      <c r="BQ4710" s="41"/>
      <c r="BR4710" s="41"/>
      <c r="BS4710" s="41"/>
      <c r="BT4710" s="41"/>
      <c r="BU4710" s="41"/>
      <c r="BV4710" s="41"/>
      <c r="BW4710" s="41"/>
      <c r="BX4710" s="41"/>
      <c r="BY4710" s="26"/>
      <c r="BZ4710" s="26"/>
      <c r="CA4710" s="26"/>
      <c r="CB4710" s="26"/>
      <c r="CC4710" s="26"/>
      <c r="CD4710" s="26"/>
      <c r="CE4710" s="26"/>
      <c r="CF4710" s="26"/>
      <c r="CG4710" s="26"/>
      <c r="CH4710" s="26"/>
      <c r="CI4710" s="26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</row>
    <row r="4711" spans="1:99" x14ac:dyDescent="0.15">
      <c r="A4711" s="1"/>
      <c r="B4711" s="1"/>
      <c r="AM4711" s="1"/>
      <c r="AW4711" s="1"/>
      <c r="AX4711" s="1"/>
      <c r="AY4711" s="24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20"/>
      <c r="BQ4711" s="41"/>
      <c r="BR4711" s="41"/>
      <c r="BS4711" s="41"/>
      <c r="BT4711" s="41"/>
      <c r="BU4711" s="41"/>
      <c r="BV4711" s="41"/>
      <c r="BW4711" s="41"/>
      <c r="BX4711" s="41"/>
      <c r="BY4711" s="26"/>
      <c r="BZ4711" s="26"/>
      <c r="CA4711" s="26"/>
      <c r="CB4711" s="26"/>
      <c r="CC4711" s="26"/>
      <c r="CD4711" s="26"/>
      <c r="CE4711" s="26"/>
      <c r="CF4711" s="26"/>
      <c r="CG4711" s="26"/>
      <c r="CH4711" s="26"/>
      <c r="CI4711" s="26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</row>
    <row r="4712" spans="1:99" x14ac:dyDescent="0.15">
      <c r="A4712" s="1"/>
      <c r="B4712" s="1"/>
      <c r="AM4712" s="1"/>
      <c r="AW4712" s="1"/>
      <c r="AX4712" s="1"/>
      <c r="AY4712" s="24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20"/>
      <c r="BQ4712" s="41"/>
      <c r="BR4712" s="41"/>
      <c r="BS4712" s="41"/>
      <c r="BT4712" s="41"/>
      <c r="BU4712" s="41"/>
      <c r="BV4712" s="41"/>
      <c r="BW4712" s="41"/>
      <c r="BX4712" s="41"/>
      <c r="BY4712" s="26"/>
      <c r="BZ4712" s="26"/>
      <c r="CA4712" s="26"/>
      <c r="CB4712" s="26"/>
      <c r="CC4712" s="26"/>
      <c r="CD4712" s="26"/>
      <c r="CE4712" s="26"/>
      <c r="CF4712" s="26"/>
      <c r="CG4712" s="26"/>
      <c r="CH4712" s="26"/>
      <c r="CI4712" s="26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</row>
    <row r="4713" spans="1:99" x14ac:dyDescent="0.15">
      <c r="A4713" s="1"/>
      <c r="B4713" s="1"/>
      <c r="AM4713" s="1"/>
      <c r="AW4713" s="1"/>
      <c r="AX4713" s="1"/>
      <c r="AY4713" s="24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20"/>
      <c r="BQ4713" s="41"/>
      <c r="BR4713" s="41"/>
      <c r="BS4713" s="41"/>
      <c r="BT4713" s="41"/>
      <c r="BU4713" s="41"/>
      <c r="BV4713" s="41"/>
      <c r="BW4713" s="41"/>
      <c r="BX4713" s="41"/>
      <c r="BY4713" s="26"/>
      <c r="BZ4713" s="26"/>
      <c r="CA4713" s="26"/>
      <c r="CB4713" s="26"/>
      <c r="CC4713" s="26"/>
      <c r="CD4713" s="26"/>
      <c r="CE4713" s="26"/>
      <c r="CF4713" s="26"/>
      <c r="CG4713" s="26"/>
      <c r="CH4713" s="26"/>
      <c r="CI4713" s="26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</row>
    <row r="4714" spans="1:99" x14ac:dyDescent="0.15">
      <c r="A4714" s="1"/>
      <c r="B4714" s="1"/>
      <c r="AM4714" s="1"/>
      <c r="AW4714" s="1"/>
      <c r="AX4714" s="1"/>
      <c r="AY4714" s="24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20"/>
      <c r="BQ4714" s="41"/>
      <c r="BR4714" s="41"/>
      <c r="BS4714" s="41"/>
      <c r="BT4714" s="41"/>
      <c r="BU4714" s="41"/>
      <c r="BV4714" s="41"/>
      <c r="BW4714" s="41"/>
      <c r="BX4714" s="41"/>
      <c r="BY4714" s="26"/>
      <c r="BZ4714" s="26"/>
      <c r="CA4714" s="26"/>
      <c r="CB4714" s="26"/>
      <c r="CC4714" s="26"/>
      <c r="CD4714" s="26"/>
      <c r="CE4714" s="26"/>
      <c r="CF4714" s="26"/>
      <c r="CG4714" s="26"/>
      <c r="CH4714" s="26"/>
      <c r="CI4714" s="26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</row>
    <row r="4715" spans="1:99" x14ac:dyDescent="0.15">
      <c r="A4715" s="1"/>
      <c r="B4715" s="1"/>
      <c r="AM4715" s="1"/>
      <c r="AW4715" s="1"/>
      <c r="AX4715" s="1"/>
      <c r="AY4715" s="24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20"/>
      <c r="BQ4715" s="41"/>
      <c r="BR4715" s="41"/>
      <c r="BS4715" s="41"/>
      <c r="BT4715" s="41"/>
      <c r="BU4715" s="41"/>
      <c r="BV4715" s="41"/>
      <c r="BW4715" s="41"/>
      <c r="BX4715" s="41"/>
      <c r="BY4715" s="26"/>
      <c r="BZ4715" s="26"/>
      <c r="CA4715" s="26"/>
      <c r="CB4715" s="26"/>
      <c r="CC4715" s="26"/>
      <c r="CD4715" s="26"/>
      <c r="CE4715" s="26"/>
      <c r="CF4715" s="26"/>
      <c r="CG4715" s="26"/>
      <c r="CH4715" s="26"/>
      <c r="CI4715" s="26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</row>
    <row r="4716" spans="1:99" x14ac:dyDescent="0.15">
      <c r="A4716" s="1"/>
      <c r="B4716" s="1"/>
      <c r="AM4716" s="1"/>
      <c r="AW4716" s="1"/>
      <c r="AX4716" s="1"/>
      <c r="AY4716" s="24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20"/>
      <c r="BQ4716" s="41"/>
      <c r="BR4716" s="41"/>
      <c r="BS4716" s="41"/>
      <c r="BT4716" s="41"/>
      <c r="BU4716" s="41"/>
      <c r="BV4716" s="41"/>
      <c r="BW4716" s="41"/>
      <c r="BX4716" s="41"/>
      <c r="BY4716" s="26"/>
      <c r="BZ4716" s="26"/>
      <c r="CA4716" s="26"/>
      <c r="CB4716" s="26"/>
      <c r="CC4716" s="26"/>
      <c r="CD4716" s="26"/>
      <c r="CE4716" s="26"/>
      <c r="CF4716" s="26"/>
      <c r="CG4716" s="26"/>
      <c r="CH4716" s="26"/>
      <c r="CI4716" s="26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</row>
    <row r="4717" spans="1:99" x14ac:dyDescent="0.15">
      <c r="A4717" s="1"/>
      <c r="B4717" s="1"/>
      <c r="AM4717" s="1"/>
      <c r="AW4717" s="1"/>
      <c r="AX4717" s="1"/>
      <c r="AY4717" s="24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20"/>
      <c r="BQ4717" s="41"/>
      <c r="BR4717" s="41"/>
      <c r="BS4717" s="41"/>
      <c r="BT4717" s="41"/>
      <c r="BU4717" s="41"/>
      <c r="BV4717" s="41"/>
      <c r="BW4717" s="41"/>
      <c r="BX4717" s="41"/>
      <c r="BY4717" s="26"/>
      <c r="BZ4717" s="26"/>
      <c r="CA4717" s="26"/>
      <c r="CB4717" s="26"/>
      <c r="CC4717" s="26"/>
      <c r="CD4717" s="26"/>
      <c r="CE4717" s="26"/>
      <c r="CF4717" s="26"/>
      <c r="CG4717" s="26"/>
      <c r="CH4717" s="26"/>
      <c r="CI4717" s="26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</row>
    <row r="4718" spans="1:99" x14ac:dyDescent="0.15">
      <c r="A4718" s="1"/>
      <c r="B4718" s="1"/>
      <c r="AM4718" s="1"/>
      <c r="AW4718" s="1"/>
      <c r="AX4718" s="1"/>
      <c r="AY4718" s="24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20"/>
      <c r="BQ4718" s="41"/>
      <c r="BR4718" s="41"/>
      <c r="BS4718" s="41"/>
      <c r="BT4718" s="41"/>
      <c r="BU4718" s="41"/>
      <c r="BV4718" s="41"/>
      <c r="BW4718" s="41"/>
      <c r="BX4718" s="41"/>
      <c r="BY4718" s="26"/>
      <c r="BZ4718" s="26"/>
      <c r="CA4718" s="26"/>
      <c r="CB4718" s="26"/>
      <c r="CC4718" s="26"/>
      <c r="CD4718" s="26"/>
      <c r="CE4718" s="26"/>
      <c r="CF4718" s="26"/>
      <c r="CG4718" s="26"/>
      <c r="CH4718" s="26"/>
      <c r="CI4718" s="26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</row>
    <row r="4719" spans="1:99" x14ac:dyDescent="0.15">
      <c r="A4719" s="1"/>
      <c r="B4719" s="1"/>
      <c r="AM4719" s="1"/>
      <c r="AW4719" s="1"/>
      <c r="AX4719" s="1"/>
      <c r="AY4719" s="24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20"/>
      <c r="BQ4719" s="41"/>
      <c r="BR4719" s="41"/>
      <c r="BS4719" s="41"/>
      <c r="BT4719" s="41"/>
      <c r="BU4719" s="41"/>
      <c r="BV4719" s="41"/>
      <c r="BW4719" s="41"/>
      <c r="BX4719" s="41"/>
      <c r="BY4719" s="26"/>
      <c r="BZ4719" s="26"/>
      <c r="CA4719" s="26"/>
      <c r="CB4719" s="26"/>
      <c r="CC4719" s="26"/>
      <c r="CD4719" s="26"/>
      <c r="CE4719" s="26"/>
      <c r="CF4719" s="26"/>
      <c r="CG4719" s="26"/>
      <c r="CH4719" s="26"/>
      <c r="CI4719" s="26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</row>
    <row r="4720" spans="1:99" x14ac:dyDescent="0.15">
      <c r="A4720" s="1"/>
      <c r="B4720" s="1"/>
      <c r="AM4720" s="1"/>
      <c r="AW4720" s="1"/>
      <c r="AX4720" s="1"/>
      <c r="AY4720" s="24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20"/>
      <c r="BQ4720" s="41"/>
      <c r="BR4720" s="41"/>
      <c r="BS4720" s="41"/>
      <c r="BT4720" s="41"/>
      <c r="BU4720" s="41"/>
      <c r="BV4720" s="41"/>
      <c r="BW4720" s="41"/>
      <c r="BX4720" s="41"/>
      <c r="BY4720" s="26"/>
      <c r="BZ4720" s="26"/>
      <c r="CA4720" s="26"/>
      <c r="CB4720" s="26"/>
      <c r="CC4720" s="26"/>
      <c r="CD4720" s="26"/>
      <c r="CE4720" s="26"/>
      <c r="CF4720" s="26"/>
      <c r="CG4720" s="26"/>
      <c r="CH4720" s="26"/>
      <c r="CI4720" s="26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</row>
    <row r="4721" spans="1:99" x14ac:dyDescent="0.15">
      <c r="A4721" s="1"/>
      <c r="B4721" s="1"/>
      <c r="AM4721" s="1"/>
      <c r="AW4721" s="1"/>
      <c r="AX4721" s="1"/>
      <c r="AY4721" s="24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20"/>
      <c r="BQ4721" s="41"/>
      <c r="BR4721" s="41"/>
      <c r="BS4721" s="41"/>
      <c r="BT4721" s="41"/>
      <c r="BU4721" s="41"/>
      <c r="BV4721" s="41"/>
      <c r="BW4721" s="41"/>
      <c r="BX4721" s="41"/>
      <c r="BY4721" s="26"/>
      <c r="BZ4721" s="26"/>
      <c r="CA4721" s="26"/>
      <c r="CB4721" s="26"/>
      <c r="CC4721" s="26"/>
      <c r="CD4721" s="26"/>
      <c r="CE4721" s="26"/>
      <c r="CF4721" s="26"/>
      <c r="CG4721" s="26"/>
      <c r="CH4721" s="26"/>
      <c r="CI4721" s="26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</row>
    <row r="4722" spans="1:99" x14ac:dyDescent="0.15">
      <c r="A4722" s="1"/>
      <c r="B4722" s="1"/>
      <c r="AM4722" s="1"/>
      <c r="AW4722" s="1"/>
      <c r="AX4722" s="1"/>
      <c r="AY4722" s="24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20"/>
      <c r="BQ4722" s="41"/>
      <c r="BR4722" s="41"/>
      <c r="BS4722" s="41"/>
      <c r="BT4722" s="41"/>
      <c r="BU4722" s="41"/>
      <c r="BV4722" s="41"/>
      <c r="BW4722" s="41"/>
      <c r="BX4722" s="41"/>
      <c r="BY4722" s="26"/>
      <c r="BZ4722" s="26"/>
      <c r="CA4722" s="26"/>
      <c r="CB4722" s="26"/>
      <c r="CC4722" s="26"/>
      <c r="CD4722" s="26"/>
      <c r="CE4722" s="26"/>
      <c r="CF4722" s="26"/>
      <c r="CG4722" s="26"/>
      <c r="CH4722" s="26"/>
      <c r="CI4722" s="26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</row>
    <row r="4723" spans="1:99" x14ac:dyDescent="0.15">
      <c r="A4723" s="1"/>
      <c r="B4723" s="1"/>
      <c r="AM4723" s="1"/>
      <c r="AW4723" s="1"/>
      <c r="AX4723" s="1"/>
      <c r="AY4723" s="24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20"/>
      <c r="BQ4723" s="41"/>
      <c r="BR4723" s="41"/>
      <c r="BS4723" s="41"/>
      <c r="BT4723" s="41"/>
      <c r="BU4723" s="41"/>
      <c r="BV4723" s="41"/>
      <c r="BW4723" s="41"/>
      <c r="BX4723" s="41"/>
      <c r="BY4723" s="26"/>
      <c r="BZ4723" s="26"/>
      <c r="CA4723" s="26"/>
      <c r="CB4723" s="26"/>
      <c r="CC4723" s="26"/>
      <c r="CD4723" s="26"/>
      <c r="CE4723" s="26"/>
      <c r="CF4723" s="26"/>
      <c r="CG4723" s="26"/>
      <c r="CH4723" s="26"/>
      <c r="CI4723" s="26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</row>
    <row r="4724" spans="1:99" x14ac:dyDescent="0.15">
      <c r="A4724" s="1"/>
      <c r="B4724" s="1"/>
      <c r="AM4724" s="1"/>
      <c r="AW4724" s="1"/>
      <c r="AX4724" s="1"/>
      <c r="AY4724" s="24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20"/>
      <c r="BQ4724" s="41"/>
      <c r="BR4724" s="41"/>
      <c r="BS4724" s="41"/>
      <c r="BT4724" s="41"/>
      <c r="BU4724" s="41"/>
      <c r="BV4724" s="41"/>
      <c r="BW4724" s="41"/>
      <c r="BX4724" s="41"/>
      <c r="BY4724" s="26"/>
      <c r="BZ4724" s="26"/>
      <c r="CA4724" s="26"/>
      <c r="CB4724" s="26"/>
      <c r="CC4724" s="26"/>
      <c r="CD4724" s="26"/>
      <c r="CE4724" s="26"/>
      <c r="CF4724" s="26"/>
      <c r="CG4724" s="26"/>
      <c r="CH4724" s="26"/>
      <c r="CI4724" s="26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</row>
    <row r="4725" spans="1:99" x14ac:dyDescent="0.15">
      <c r="A4725" s="1"/>
      <c r="B4725" s="1"/>
      <c r="AM4725" s="1"/>
      <c r="AW4725" s="1"/>
      <c r="AX4725" s="1"/>
      <c r="AY4725" s="24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20"/>
      <c r="BQ4725" s="41"/>
      <c r="BR4725" s="41"/>
      <c r="BS4725" s="41"/>
      <c r="BT4725" s="41"/>
      <c r="BU4725" s="41"/>
      <c r="BV4725" s="41"/>
      <c r="BW4725" s="41"/>
      <c r="BX4725" s="41"/>
      <c r="BY4725" s="26"/>
      <c r="BZ4725" s="26"/>
      <c r="CA4725" s="26"/>
      <c r="CB4725" s="26"/>
      <c r="CC4725" s="26"/>
      <c r="CD4725" s="26"/>
      <c r="CE4725" s="26"/>
      <c r="CF4725" s="26"/>
      <c r="CG4725" s="26"/>
      <c r="CH4725" s="26"/>
      <c r="CI4725" s="26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</row>
    <row r="4726" spans="1:99" x14ac:dyDescent="0.15">
      <c r="A4726" s="1"/>
      <c r="B4726" s="1"/>
      <c r="AM4726" s="1"/>
      <c r="AW4726" s="1"/>
      <c r="AX4726" s="1"/>
      <c r="AY4726" s="24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20"/>
      <c r="BQ4726" s="41"/>
      <c r="BR4726" s="41"/>
      <c r="BS4726" s="41"/>
      <c r="BT4726" s="41"/>
      <c r="BU4726" s="41"/>
      <c r="BV4726" s="41"/>
      <c r="BW4726" s="41"/>
      <c r="BX4726" s="41"/>
      <c r="BY4726" s="26"/>
      <c r="BZ4726" s="26"/>
      <c r="CA4726" s="26"/>
      <c r="CB4726" s="26"/>
      <c r="CC4726" s="26"/>
      <c r="CD4726" s="26"/>
      <c r="CE4726" s="26"/>
      <c r="CF4726" s="26"/>
      <c r="CG4726" s="26"/>
      <c r="CH4726" s="26"/>
      <c r="CI4726" s="26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</row>
    <row r="4727" spans="1:99" x14ac:dyDescent="0.15">
      <c r="A4727" s="1"/>
      <c r="B4727" s="1"/>
      <c r="AM4727" s="1"/>
      <c r="AW4727" s="1"/>
      <c r="AX4727" s="1"/>
      <c r="AY4727" s="24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20"/>
      <c r="BQ4727" s="41"/>
      <c r="BR4727" s="41"/>
      <c r="BS4727" s="41"/>
      <c r="BT4727" s="41"/>
      <c r="BU4727" s="41"/>
      <c r="BV4727" s="41"/>
      <c r="BW4727" s="41"/>
      <c r="BX4727" s="41"/>
      <c r="BY4727" s="26"/>
      <c r="BZ4727" s="26"/>
      <c r="CA4727" s="26"/>
      <c r="CB4727" s="26"/>
      <c r="CC4727" s="26"/>
      <c r="CD4727" s="26"/>
      <c r="CE4727" s="26"/>
      <c r="CF4727" s="26"/>
      <c r="CG4727" s="26"/>
      <c r="CH4727" s="26"/>
      <c r="CI4727" s="26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</row>
    <row r="4728" spans="1:99" x14ac:dyDescent="0.15">
      <c r="A4728" s="1"/>
      <c r="B4728" s="1"/>
      <c r="AM4728" s="1"/>
      <c r="AW4728" s="1"/>
      <c r="AX4728" s="1"/>
      <c r="AY4728" s="24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20"/>
      <c r="BQ4728" s="41"/>
      <c r="BR4728" s="41"/>
      <c r="BS4728" s="41"/>
      <c r="BT4728" s="41"/>
      <c r="BU4728" s="41"/>
      <c r="BV4728" s="41"/>
      <c r="BW4728" s="41"/>
      <c r="BX4728" s="41"/>
      <c r="BY4728" s="26"/>
      <c r="BZ4728" s="26"/>
      <c r="CA4728" s="26"/>
      <c r="CB4728" s="26"/>
      <c r="CC4728" s="26"/>
      <c r="CD4728" s="26"/>
      <c r="CE4728" s="26"/>
      <c r="CF4728" s="26"/>
      <c r="CG4728" s="26"/>
      <c r="CH4728" s="26"/>
      <c r="CI4728" s="26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</row>
    <row r="4729" spans="1:99" x14ac:dyDescent="0.15">
      <c r="A4729" s="1"/>
      <c r="B4729" s="1"/>
      <c r="AM4729" s="1"/>
      <c r="AW4729" s="1"/>
      <c r="AX4729" s="1"/>
      <c r="AY4729" s="24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20"/>
      <c r="BQ4729" s="41"/>
      <c r="BR4729" s="41"/>
      <c r="BS4729" s="41"/>
      <c r="BT4729" s="41"/>
      <c r="BU4729" s="41"/>
      <c r="BV4729" s="41"/>
      <c r="BW4729" s="41"/>
      <c r="BX4729" s="41"/>
      <c r="BY4729" s="26"/>
      <c r="BZ4729" s="26"/>
      <c r="CA4729" s="26"/>
      <c r="CB4729" s="26"/>
      <c r="CC4729" s="26"/>
      <c r="CD4729" s="26"/>
      <c r="CE4729" s="26"/>
      <c r="CF4729" s="26"/>
      <c r="CG4729" s="26"/>
      <c r="CH4729" s="26"/>
      <c r="CI4729" s="26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</row>
    <row r="4730" spans="1:99" x14ac:dyDescent="0.15">
      <c r="A4730" s="1"/>
      <c r="B4730" s="1"/>
      <c r="AM4730" s="1"/>
      <c r="AW4730" s="1"/>
      <c r="AX4730" s="1"/>
      <c r="AY4730" s="24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20"/>
      <c r="BQ4730" s="41"/>
      <c r="BR4730" s="41"/>
      <c r="BS4730" s="41"/>
      <c r="BT4730" s="41"/>
      <c r="BU4730" s="41"/>
      <c r="BV4730" s="41"/>
      <c r="BW4730" s="41"/>
      <c r="BX4730" s="41"/>
      <c r="BY4730" s="26"/>
      <c r="BZ4730" s="26"/>
      <c r="CA4730" s="26"/>
      <c r="CB4730" s="26"/>
      <c r="CC4730" s="26"/>
      <c r="CD4730" s="26"/>
      <c r="CE4730" s="26"/>
      <c r="CF4730" s="26"/>
      <c r="CG4730" s="26"/>
      <c r="CH4730" s="26"/>
      <c r="CI4730" s="26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</row>
    <row r="4731" spans="1:99" x14ac:dyDescent="0.15">
      <c r="A4731" s="1"/>
      <c r="B4731" s="1"/>
      <c r="AM4731" s="1"/>
      <c r="AW4731" s="1"/>
      <c r="AX4731" s="1"/>
      <c r="AY4731" s="24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20"/>
      <c r="BQ4731" s="41"/>
      <c r="BR4731" s="41"/>
      <c r="BS4731" s="41"/>
      <c r="BT4731" s="41"/>
      <c r="BU4731" s="41"/>
      <c r="BV4731" s="41"/>
      <c r="BW4731" s="41"/>
      <c r="BX4731" s="41"/>
      <c r="BY4731" s="26"/>
      <c r="BZ4731" s="26"/>
      <c r="CA4731" s="26"/>
      <c r="CB4731" s="26"/>
      <c r="CC4731" s="26"/>
      <c r="CD4731" s="26"/>
      <c r="CE4731" s="26"/>
      <c r="CF4731" s="26"/>
      <c r="CG4731" s="26"/>
      <c r="CH4731" s="26"/>
      <c r="CI4731" s="26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</row>
    <row r="4732" spans="1:99" x14ac:dyDescent="0.15">
      <c r="A4732" s="1"/>
      <c r="B4732" s="1"/>
      <c r="AM4732" s="1"/>
      <c r="AW4732" s="1"/>
      <c r="AX4732" s="1"/>
      <c r="AY4732" s="24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20"/>
      <c r="BQ4732" s="41"/>
      <c r="BR4732" s="41"/>
      <c r="BS4732" s="41"/>
      <c r="BT4732" s="41"/>
      <c r="BU4732" s="41"/>
      <c r="BV4732" s="41"/>
      <c r="BW4732" s="41"/>
      <c r="BX4732" s="41"/>
      <c r="BY4732" s="26"/>
      <c r="BZ4732" s="26"/>
      <c r="CA4732" s="26"/>
      <c r="CB4732" s="26"/>
      <c r="CC4732" s="26"/>
      <c r="CD4732" s="26"/>
      <c r="CE4732" s="26"/>
      <c r="CF4732" s="26"/>
      <c r="CG4732" s="26"/>
      <c r="CH4732" s="26"/>
      <c r="CI4732" s="26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</row>
    <row r="4733" spans="1:99" x14ac:dyDescent="0.15">
      <c r="A4733" s="1"/>
      <c r="B4733" s="1"/>
      <c r="AM4733" s="1"/>
      <c r="AW4733" s="1"/>
      <c r="AX4733" s="1"/>
      <c r="AY4733" s="24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20"/>
      <c r="BQ4733" s="41"/>
      <c r="BR4733" s="41"/>
      <c r="BS4733" s="41"/>
      <c r="BT4733" s="41"/>
      <c r="BU4733" s="41"/>
      <c r="BV4733" s="41"/>
      <c r="BW4733" s="41"/>
      <c r="BX4733" s="41"/>
      <c r="BY4733" s="26"/>
      <c r="BZ4733" s="26"/>
      <c r="CA4733" s="26"/>
      <c r="CB4733" s="26"/>
      <c r="CC4733" s="26"/>
      <c r="CD4733" s="26"/>
      <c r="CE4733" s="26"/>
      <c r="CF4733" s="26"/>
      <c r="CG4733" s="26"/>
      <c r="CH4733" s="26"/>
      <c r="CI4733" s="26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</row>
    <row r="4734" spans="1:99" x14ac:dyDescent="0.15">
      <c r="A4734" s="1"/>
      <c r="B4734" s="1"/>
      <c r="AM4734" s="1"/>
      <c r="AW4734" s="1"/>
      <c r="AX4734" s="1"/>
      <c r="AY4734" s="24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20"/>
      <c r="BQ4734" s="41"/>
      <c r="BR4734" s="41"/>
      <c r="BS4734" s="41"/>
      <c r="BT4734" s="41"/>
      <c r="BU4734" s="41"/>
      <c r="BV4734" s="41"/>
      <c r="BW4734" s="41"/>
      <c r="BX4734" s="41"/>
      <c r="BY4734" s="26"/>
      <c r="BZ4734" s="26"/>
      <c r="CA4734" s="26"/>
      <c r="CB4734" s="26"/>
      <c r="CC4734" s="26"/>
      <c r="CD4734" s="26"/>
      <c r="CE4734" s="26"/>
      <c r="CF4734" s="26"/>
      <c r="CG4734" s="26"/>
      <c r="CH4734" s="26"/>
      <c r="CI4734" s="26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</row>
    <row r="4735" spans="1:99" x14ac:dyDescent="0.15">
      <c r="A4735" s="1"/>
      <c r="B4735" s="1"/>
      <c r="AM4735" s="1"/>
      <c r="AW4735" s="1"/>
      <c r="AX4735" s="1"/>
      <c r="AY4735" s="24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20"/>
      <c r="BQ4735" s="41"/>
      <c r="BR4735" s="41"/>
      <c r="BS4735" s="41"/>
      <c r="BT4735" s="41"/>
      <c r="BU4735" s="41"/>
      <c r="BV4735" s="41"/>
      <c r="BW4735" s="41"/>
      <c r="BX4735" s="41"/>
      <c r="BY4735" s="26"/>
      <c r="BZ4735" s="26"/>
      <c r="CA4735" s="26"/>
      <c r="CB4735" s="26"/>
      <c r="CC4735" s="26"/>
      <c r="CD4735" s="26"/>
      <c r="CE4735" s="26"/>
      <c r="CF4735" s="26"/>
      <c r="CG4735" s="26"/>
      <c r="CH4735" s="26"/>
      <c r="CI4735" s="26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</row>
    <row r="4736" spans="1:99" x14ac:dyDescent="0.15">
      <c r="A4736" s="1"/>
      <c r="B4736" s="1"/>
      <c r="AM4736" s="1"/>
      <c r="AW4736" s="1"/>
      <c r="AX4736" s="1"/>
      <c r="AY4736" s="24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20"/>
      <c r="BQ4736" s="41"/>
      <c r="BR4736" s="41"/>
      <c r="BS4736" s="41"/>
      <c r="BT4736" s="41"/>
      <c r="BU4736" s="41"/>
      <c r="BV4736" s="41"/>
      <c r="BW4736" s="41"/>
      <c r="BX4736" s="41"/>
      <c r="BY4736" s="26"/>
      <c r="BZ4736" s="26"/>
      <c r="CA4736" s="26"/>
      <c r="CB4736" s="26"/>
      <c r="CC4736" s="26"/>
      <c r="CD4736" s="26"/>
      <c r="CE4736" s="26"/>
      <c r="CF4736" s="26"/>
      <c r="CG4736" s="26"/>
      <c r="CH4736" s="26"/>
      <c r="CI4736" s="26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</row>
    <row r="4737" spans="1:99" x14ac:dyDescent="0.15">
      <c r="A4737" s="1"/>
      <c r="B4737" s="1"/>
      <c r="AM4737" s="1"/>
      <c r="AW4737" s="1"/>
      <c r="AX4737" s="1"/>
      <c r="AY4737" s="24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20"/>
      <c r="BQ4737" s="41"/>
      <c r="BR4737" s="41"/>
      <c r="BS4737" s="41"/>
      <c r="BT4737" s="41"/>
      <c r="BU4737" s="41"/>
      <c r="BV4737" s="41"/>
      <c r="BW4737" s="41"/>
      <c r="BX4737" s="41"/>
      <c r="BY4737" s="26"/>
      <c r="BZ4737" s="26"/>
      <c r="CA4737" s="26"/>
      <c r="CB4737" s="26"/>
      <c r="CC4737" s="26"/>
      <c r="CD4737" s="26"/>
      <c r="CE4737" s="26"/>
      <c r="CF4737" s="26"/>
      <c r="CG4737" s="26"/>
      <c r="CH4737" s="26"/>
      <c r="CI4737" s="26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</row>
    <row r="4738" spans="1:99" x14ac:dyDescent="0.15">
      <c r="A4738" s="1"/>
      <c r="B4738" s="1"/>
      <c r="AM4738" s="1"/>
      <c r="AW4738" s="1"/>
      <c r="AX4738" s="1"/>
      <c r="AY4738" s="24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20"/>
      <c r="BQ4738" s="41"/>
      <c r="BR4738" s="41"/>
      <c r="BS4738" s="41"/>
      <c r="BT4738" s="41"/>
      <c r="BU4738" s="41"/>
      <c r="BV4738" s="41"/>
      <c r="BW4738" s="41"/>
      <c r="BX4738" s="41"/>
      <c r="BY4738" s="26"/>
      <c r="BZ4738" s="26"/>
      <c r="CA4738" s="26"/>
      <c r="CB4738" s="26"/>
      <c r="CC4738" s="26"/>
      <c r="CD4738" s="26"/>
      <c r="CE4738" s="26"/>
      <c r="CF4738" s="26"/>
      <c r="CG4738" s="26"/>
      <c r="CH4738" s="26"/>
      <c r="CI4738" s="26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</row>
    <row r="4739" spans="1:99" x14ac:dyDescent="0.15">
      <c r="A4739" s="1"/>
      <c r="B4739" s="1"/>
      <c r="AM4739" s="1"/>
      <c r="AW4739" s="1"/>
      <c r="AX4739" s="1"/>
      <c r="AY4739" s="24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20"/>
      <c r="BQ4739" s="41"/>
      <c r="BR4739" s="41"/>
      <c r="BS4739" s="41"/>
      <c r="BT4739" s="41"/>
      <c r="BU4739" s="41"/>
      <c r="BV4739" s="41"/>
      <c r="BW4739" s="41"/>
      <c r="BX4739" s="41"/>
      <c r="BY4739" s="26"/>
      <c r="BZ4739" s="26"/>
      <c r="CA4739" s="26"/>
      <c r="CB4739" s="26"/>
      <c r="CC4739" s="26"/>
      <c r="CD4739" s="26"/>
      <c r="CE4739" s="26"/>
      <c r="CF4739" s="26"/>
      <c r="CG4739" s="26"/>
      <c r="CH4739" s="26"/>
      <c r="CI4739" s="26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</row>
    <row r="4740" spans="1:99" x14ac:dyDescent="0.15">
      <c r="A4740" s="1"/>
      <c r="B4740" s="1"/>
      <c r="AM4740" s="1"/>
      <c r="AW4740" s="1"/>
      <c r="AX4740" s="1"/>
      <c r="AY4740" s="24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20"/>
      <c r="BQ4740" s="41"/>
      <c r="BR4740" s="41"/>
      <c r="BS4740" s="41"/>
      <c r="BT4740" s="41"/>
      <c r="BU4740" s="41"/>
      <c r="BV4740" s="41"/>
      <c r="BW4740" s="41"/>
      <c r="BX4740" s="41"/>
      <c r="BY4740" s="26"/>
      <c r="BZ4740" s="26"/>
      <c r="CA4740" s="26"/>
      <c r="CB4740" s="26"/>
      <c r="CC4740" s="26"/>
      <c r="CD4740" s="26"/>
      <c r="CE4740" s="26"/>
      <c r="CF4740" s="26"/>
      <c r="CG4740" s="26"/>
      <c r="CH4740" s="26"/>
      <c r="CI4740" s="26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</row>
    <row r="4741" spans="1:99" x14ac:dyDescent="0.15">
      <c r="A4741" s="1"/>
      <c r="B4741" s="1"/>
      <c r="AM4741" s="1"/>
      <c r="AW4741" s="1"/>
      <c r="AX4741" s="1"/>
      <c r="AY4741" s="24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20"/>
      <c r="BQ4741" s="41"/>
      <c r="BR4741" s="41"/>
      <c r="BS4741" s="41"/>
      <c r="BT4741" s="41"/>
      <c r="BU4741" s="41"/>
      <c r="BV4741" s="41"/>
      <c r="BW4741" s="41"/>
      <c r="BX4741" s="41"/>
      <c r="BY4741" s="26"/>
      <c r="BZ4741" s="26"/>
      <c r="CA4741" s="26"/>
      <c r="CB4741" s="26"/>
      <c r="CC4741" s="26"/>
      <c r="CD4741" s="26"/>
      <c r="CE4741" s="26"/>
      <c r="CF4741" s="26"/>
      <c r="CG4741" s="26"/>
      <c r="CH4741" s="26"/>
      <c r="CI4741" s="26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</row>
    <row r="4742" spans="1:99" x14ac:dyDescent="0.15">
      <c r="A4742" s="1"/>
      <c r="B4742" s="1"/>
      <c r="AM4742" s="1"/>
      <c r="AW4742" s="1"/>
      <c r="AX4742" s="1"/>
      <c r="AY4742" s="24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20"/>
      <c r="BQ4742" s="41"/>
      <c r="BR4742" s="41"/>
      <c r="BS4742" s="41"/>
      <c r="BT4742" s="41"/>
      <c r="BU4742" s="41"/>
      <c r="BV4742" s="41"/>
      <c r="BW4742" s="41"/>
      <c r="BX4742" s="41"/>
      <c r="BY4742" s="26"/>
      <c r="BZ4742" s="26"/>
      <c r="CA4742" s="26"/>
      <c r="CB4742" s="26"/>
      <c r="CC4742" s="26"/>
      <c r="CD4742" s="26"/>
      <c r="CE4742" s="26"/>
      <c r="CF4742" s="26"/>
      <c r="CG4742" s="26"/>
      <c r="CH4742" s="26"/>
      <c r="CI4742" s="26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</row>
    <row r="4743" spans="1:99" x14ac:dyDescent="0.15">
      <c r="A4743" s="1"/>
      <c r="B4743" s="1"/>
      <c r="AM4743" s="1"/>
      <c r="AW4743" s="1"/>
      <c r="AX4743" s="1"/>
      <c r="AY4743" s="24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20"/>
      <c r="BQ4743" s="41"/>
      <c r="BR4743" s="41"/>
      <c r="BS4743" s="41"/>
      <c r="BT4743" s="41"/>
      <c r="BU4743" s="41"/>
      <c r="BV4743" s="41"/>
      <c r="BW4743" s="41"/>
      <c r="BX4743" s="41"/>
      <c r="BY4743" s="26"/>
      <c r="BZ4743" s="26"/>
      <c r="CA4743" s="26"/>
      <c r="CB4743" s="26"/>
      <c r="CC4743" s="26"/>
      <c r="CD4743" s="26"/>
      <c r="CE4743" s="26"/>
      <c r="CF4743" s="26"/>
      <c r="CG4743" s="26"/>
      <c r="CH4743" s="26"/>
      <c r="CI4743" s="26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</row>
    <row r="4744" spans="1:99" x14ac:dyDescent="0.15">
      <c r="A4744" s="1"/>
      <c r="B4744" s="1"/>
      <c r="AM4744" s="1"/>
      <c r="AW4744" s="1"/>
      <c r="AX4744" s="1"/>
      <c r="AY4744" s="24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20"/>
      <c r="BQ4744" s="41"/>
      <c r="BR4744" s="41"/>
      <c r="BS4744" s="41"/>
      <c r="BT4744" s="41"/>
      <c r="BU4744" s="41"/>
      <c r="BV4744" s="41"/>
      <c r="BW4744" s="41"/>
      <c r="BX4744" s="41"/>
      <c r="BY4744" s="26"/>
      <c r="BZ4744" s="26"/>
      <c r="CA4744" s="26"/>
      <c r="CB4744" s="26"/>
      <c r="CC4744" s="26"/>
      <c r="CD4744" s="26"/>
      <c r="CE4744" s="26"/>
      <c r="CF4744" s="26"/>
      <c r="CG4744" s="26"/>
      <c r="CH4744" s="26"/>
      <c r="CI4744" s="26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</row>
    <row r="4745" spans="1:99" x14ac:dyDescent="0.15">
      <c r="A4745" s="1"/>
      <c r="B4745" s="1"/>
      <c r="AM4745" s="1"/>
      <c r="AW4745" s="1"/>
      <c r="AX4745" s="1"/>
      <c r="AY4745" s="24"/>
      <c r="AZ4745" s="1"/>
      <c r="BA4745" s="1"/>
      <c r="BB4745" s="1"/>
      <c r="BC4745" s="1"/>
      <c r="BD4745" s="1"/>
      <c r="BE4745" s="1"/>
      <c r="BF4745" s="1"/>
      <c r="BG4745" s="1"/>
      <c r="BH4745" s="1"/>
      <c r="BI4745" s="1"/>
      <c r="BJ4745" s="1"/>
      <c r="BK4745" s="1"/>
      <c r="BL4745" s="1"/>
      <c r="BM4745" s="1"/>
      <c r="BN4745" s="1"/>
      <c r="BO4745" s="1"/>
      <c r="BP4745" s="20"/>
      <c r="BQ4745" s="41"/>
      <c r="BR4745" s="41"/>
      <c r="BS4745" s="41"/>
      <c r="BT4745" s="41"/>
      <c r="BU4745" s="41"/>
      <c r="BV4745" s="41"/>
      <c r="BW4745" s="41"/>
      <c r="BX4745" s="41"/>
      <c r="BY4745" s="26"/>
      <c r="BZ4745" s="26"/>
      <c r="CA4745" s="26"/>
      <c r="CB4745" s="26"/>
      <c r="CC4745" s="26"/>
      <c r="CD4745" s="26"/>
      <c r="CE4745" s="26"/>
      <c r="CF4745" s="26"/>
      <c r="CG4745" s="26"/>
      <c r="CH4745" s="26"/>
      <c r="CI4745" s="26"/>
      <c r="CJ4745" s="1"/>
      <c r="CK4745" s="1"/>
      <c r="CL4745" s="1"/>
      <c r="CM4745" s="1"/>
      <c r="CN4745" s="1"/>
      <c r="CO4745" s="1"/>
      <c r="CP4745" s="1"/>
      <c r="CQ4745" s="1"/>
      <c r="CR4745" s="1"/>
      <c r="CS4745" s="1"/>
      <c r="CT4745" s="1"/>
      <c r="CU4745" s="1"/>
    </row>
    <row r="4746" spans="1:99" x14ac:dyDescent="0.15">
      <c r="A4746" s="1"/>
      <c r="B4746" s="1"/>
      <c r="AM4746" s="1"/>
      <c r="AW4746" s="1"/>
      <c r="AX4746" s="1"/>
      <c r="AY4746" s="24"/>
      <c r="AZ4746" s="1"/>
      <c r="BA4746" s="1"/>
      <c r="BB4746" s="1"/>
      <c r="BC4746" s="1"/>
      <c r="BD4746" s="1"/>
      <c r="BE4746" s="1"/>
      <c r="BF4746" s="1"/>
      <c r="BG4746" s="1"/>
      <c r="BH4746" s="1"/>
      <c r="BI4746" s="1"/>
      <c r="BJ4746" s="1"/>
      <c r="BK4746" s="1"/>
      <c r="BL4746" s="1"/>
      <c r="BM4746" s="1"/>
      <c r="BN4746" s="1"/>
      <c r="BO4746" s="1"/>
      <c r="BP4746" s="20"/>
      <c r="BQ4746" s="41"/>
      <c r="BR4746" s="41"/>
      <c r="BS4746" s="41"/>
      <c r="BT4746" s="41"/>
      <c r="BU4746" s="41"/>
      <c r="BV4746" s="41"/>
      <c r="BW4746" s="41"/>
      <c r="BX4746" s="41"/>
      <c r="BY4746" s="26"/>
      <c r="BZ4746" s="26"/>
      <c r="CA4746" s="26"/>
      <c r="CB4746" s="26"/>
      <c r="CC4746" s="26"/>
      <c r="CD4746" s="26"/>
      <c r="CE4746" s="26"/>
      <c r="CF4746" s="26"/>
      <c r="CG4746" s="26"/>
      <c r="CH4746" s="26"/>
      <c r="CI4746" s="26"/>
      <c r="CJ4746" s="1"/>
      <c r="CK4746" s="1"/>
      <c r="CL4746" s="1"/>
      <c r="CM4746" s="1"/>
      <c r="CN4746" s="1"/>
      <c r="CO4746" s="1"/>
      <c r="CP4746" s="1"/>
      <c r="CQ4746" s="1"/>
      <c r="CR4746" s="1"/>
      <c r="CS4746" s="1"/>
      <c r="CT4746" s="1"/>
      <c r="CU4746" s="1"/>
    </row>
    <row r="4747" spans="1:99" x14ac:dyDescent="0.15">
      <c r="A4747" s="1"/>
      <c r="B4747" s="1"/>
      <c r="AM4747" s="1"/>
      <c r="AW4747" s="1"/>
      <c r="AX4747" s="1"/>
      <c r="AY4747" s="24"/>
      <c r="AZ4747" s="1"/>
      <c r="BA4747" s="1"/>
      <c r="BB4747" s="1"/>
      <c r="BC4747" s="1"/>
      <c r="BD4747" s="1"/>
      <c r="BE4747" s="1"/>
      <c r="BF4747" s="1"/>
      <c r="BG4747" s="1"/>
      <c r="BH4747" s="1"/>
      <c r="BI4747" s="1"/>
      <c r="BJ4747" s="1"/>
      <c r="BK4747" s="1"/>
      <c r="BL4747" s="1"/>
      <c r="BM4747" s="1"/>
      <c r="BN4747" s="1"/>
      <c r="BO4747" s="1"/>
      <c r="BP4747" s="20"/>
      <c r="BQ4747" s="41"/>
      <c r="BR4747" s="41"/>
      <c r="BS4747" s="41"/>
      <c r="BT4747" s="41"/>
      <c r="BU4747" s="41"/>
      <c r="BV4747" s="41"/>
      <c r="BW4747" s="41"/>
      <c r="BX4747" s="41"/>
      <c r="BY4747" s="26"/>
      <c r="BZ4747" s="26"/>
      <c r="CA4747" s="26"/>
      <c r="CB4747" s="26"/>
      <c r="CC4747" s="26"/>
      <c r="CD4747" s="26"/>
      <c r="CE4747" s="26"/>
      <c r="CF4747" s="26"/>
      <c r="CG4747" s="26"/>
      <c r="CH4747" s="26"/>
      <c r="CI4747" s="26"/>
      <c r="CJ4747" s="1"/>
      <c r="CK4747" s="1"/>
      <c r="CL4747" s="1"/>
      <c r="CM4747" s="1"/>
      <c r="CN4747" s="1"/>
      <c r="CO4747" s="1"/>
      <c r="CP4747" s="1"/>
      <c r="CQ4747" s="1"/>
      <c r="CR4747" s="1"/>
      <c r="CS4747" s="1"/>
      <c r="CT4747" s="1"/>
      <c r="CU4747" s="1"/>
    </row>
    <row r="4748" spans="1:99" x14ac:dyDescent="0.15">
      <c r="A4748" s="1"/>
      <c r="B4748" s="1"/>
      <c r="AM4748" s="1"/>
      <c r="AW4748" s="1"/>
      <c r="AX4748" s="1"/>
      <c r="AY4748" s="24"/>
      <c r="AZ4748" s="1"/>
      <c r="BA4748" s="1"/>
      <c r="BB4748" s="1"/>
      <c r="BC4748" s="1"/>
      <c r="BD4748" s="1"/>
      <c r="BE4748" s="1"/>
      <c r="BF4748" s="1"/>
      <c r="BG4748" s="1"/>
      <c r="BH4748" s="1"/>
      <c r="BI4748" s="1"/>
      <c r="BJ4748" s="1"/>
      <c r="BK4748" s="1"/>
      <c r="BL4748" s="1"/>
      <c r="BM4748" s="1"/>
      <c r="BN4748" s="1"/>
      <c r="BO4748" s="1"/>
      <c r="BP4748" s="20"/>
      <c r="BQ4748" s="41"/>
      <c r="BR4748" s="41"/>
      <c r="BS4748" s="41"/>
      <c r="BT4748" s="41"/>
      <c r="BU4748" s="41"/>
      <c r="BV4748" s="41"/>
      <c r="BW4748" s="41"/>
      <c r="BX4748" s="41"/>
      <c r="BY4748" s="26"/>
      <c r="BZ4748" s="26"/>
      <c r="CA4748" s="26"/>
      <c r="CB4748" s="26"/>
      <c r="CC4748" s="26"/>
      <c r="CD4748" s="26"/>
      <c r="CE4748" s="26"/>
      <c r="CF4748" s="26"/>
      <c r="CG4748" s="26"/>
      <c r="CH4748" s="26"/>
      <c r="CI4748" s="26"/>
      <c r="CJ4748" s="1"/>
      <c r="CK4748" s="1"/>
      <c r="CL4748" s="1"/>
      <c r="CM4748" s="1"/>
      <c r="CN4748" s="1"/>
      <c r="CO4748" s="1"/>
      <c r="CP4748" s="1"/>
      <c r="CQ4748" s="1"/>
      <c r="CR4748" s="1"/>
      <c r="CS4748" s="1"/>
      <c r="CT4748" s="1"/>
      <c r="CU4748" s="1"/>
    </row>
    <row r="4749" spans="1:99" x14ac:dyDescent="0.15">
      <c r="A4749" s="1"/>
      <c r="B4749" s="1"/>
      <c r="AM4749" s="1"/>
      <c r="AW4749" s="1"/>
      <c r="AX4749" s="1"/>
      <c r="AY4749" s="24"/>
      <c r="AZ4749" s="1"/>
      <c r="BA4749" s="1"/>
      <c r="BB4749" s="1"/>
      <c r="BC4749" s="1"/>
      <c r="BD4749" s="1"/>
      <c r="BE4749" s="1"/>
      <c r="BF4749" s="1"/>
      <c r="BG4749" s="1"/>
      <c r="BH4749" s="1"/>
      <c r="BI4749" s="1"/>
      <c r="BJ4749" s="1"/>
      <c r="BK4749" s="1"/>
      <c r="BL4749" s="1"/>
      <c r="BM4749" s="1"/>
      <c r="BN4749" s="1"/>
      <c r="BO4749" s="1"/>
      <c r="BP4749" s="20"/>
      <c r="BQ4749" s="41"/>
      <c r="BR4749" s="41"/>
      <c r="BS4749" s="41"/>
      <c r="BT4749" s="41"/>
      <c r="BU4749" s="41"/>
      <c r="BV4749" s="41"/>
      <c r="BW4749" s="41"/>
      <c r="BX4749" s="41"/>
      <c r="BY4749" s="26"/>
      <c r="BZ4749" s="26"/>
      <c r="CA4749" s="26"/>
      <c r="CB4749" s="26"/>
      <c r="CC4749" s="26"/>
      <c r="CD4749" s="26"/>
      <c r="CE4749" s="26"/>
      <c r="CF4749" s="26"/>
      <c r="CG4749" s="26"/>
      <c r="CH4749" s="26"/>
      <c r="CI4749" s="26"/>
      <c r="CJ4749" s="1"/>
      <c r="CK4749" s="1"/>
      <c r="CL4749" s="1"/>
      <c r="CM4749" s="1"/>
      <c r="CN4749" s="1"/>
      <c r="CO4749" s="1"/>
      <c r="CP4749" s="1"/>
      <c r="CQ4749" s="1"/>
      <c r="CR4749" s="1"/>
      <c r="CS4749" s="1"/>
      <c r="CT4749" s="1"/>
      <c r="CU4749" s="1"/>
    </row>
    <row r="4750" spans="1:99" x14ac:dyDescent="0.15">
      <c r="A4750" s="1"/>
      <c r="B4750" s="1"/>
      <c r="AM4750" s="1"/>
      <c r="AW4750" s="1"/>
      <c r="AX4750" s="1"/>
      <c r="AY4750" s="24"/>
      <c r="AZ4750" s="1"/>
      <c r="BA4750" s="1"/>
      <c r="BB4750" s="1"/>
      <c r="BC4750" s="1"/>
      <c r="BD4750" s="1"/>
      <c r="BE4750" s="1"/>
      <c r="BF4750" s="1"/>
      <c r="BG4750" s="1"/>
      <c r="BH4750" s="1"/>
      <c r="BI4750" s="1"/>
      <c r="BJ4750" s="1"/>
      <c r="BK4750" s="1"/>
      <c r="BL4750" s="1"/>
      <c r="BM4750" s="1"/>
      <c r="BN4750" s="1"/>
      <c r="BO4750" s="1"/>
      <c r="BP4750" s="20"/>
      <c r="BQ4750" s="41"/>
      <c r="BR4750" s="41"/>
      <c r="BS4750" s="41"/>
      <c r="BT4750" s="41"/>
      <c r="BU4750" s="41"/>
      <c r="BV4750" s="41"/>
      <c r="BW4750" s="41"/>
      <c r="BX4750" s="41"/>
      <c r="BY4750" s="26"/>
      <c r="BZ4750" s="26"/>
      <c r="CA4750" s="26"/>
      <c r="CB4750" s="26"/>
      <c r="CC4750" s="26"/>
      <c r="CD4750" s="26"/>
      <c r="CE4750" s="26"/>
      <c r="CF4750" s="26"/>
      <c r="CG4750" s="26"/>
      <c r="CH4750" s="26"/>
      <c r="CI4750" s="26"/>
      <c r="CJ4750" s="1"/>
      <c r="CK4750" s="1"/>
      <c r="CL4750" s="1"/>
      <c r="CM4750" s="1"/>
      <c r="CN4750" s="1"/>
      <c r="CO4750" s="1"/>
      <c r="CP4750" s="1"/>
      <c r="CQ4750" s="1"/>
      <c r="CR4750" s="1"/>
      <c r="CS4750" s="1"/>
      <c r="CT4750" s="1"/>
      <c r="CU4750" s="1"/>
    </row>
    <row r="4751" spans="1:99" x14ac:dyDescent="0.15">
      <c r="A4751" s="1"/>
      <c r="B4751" s="1"/>
      <c r="AM4751" s="1"/>
      <c r="AW4751" s="1"/>
      <c r="AX4751" s="1"/>
      <c r="AY4751" s="24"/>
      <c r="AZ4751" s="1"/>
      <c r="BA4751" s="1"/>
      <c r="BB4751" s="1"/>
      <c r="BC4751" s="1"/>
      <c r="BD4751" s="1"/>
      <c r="BE4751" s="1"/>
      <c r="BF4751" s="1"/>
      <c r="BG4751" s="1"/>
      <c r="BH4751" s="1"/>
      <c r="BI4751" s="1"/>
      <c r="BJ4751" s="1"/>
      <c r="BK4751" s="1"/>
      <c r="BL4751" s="1"/>
      <c r="BM4751" s="1"/>
      <c r="BN4751" s="1"/>
      <c r="BO4751" s="1"/>
      <c r="BP4751" s="20"/>
      <c r="BQ4751" s="41"/>
      <c r="BR4751" s="41"/>
      <c r="BS4751" s="41"/>
      <c r="BT4751" s="41"/>
      <c r="BU4751" s="41"/>
      <c r="BV4751" s="41"/>
      <c r="BW4751" s="41"/>
      <c r="BX4751" s="41"/>
      <c r="BY4751" s="26"/>
      <c r="BZ4751" s="26"/>
      <c r="CA4751" s="26"/>
      <c r="CB4751" s="26"/>
      <c r="CC4751" s="26"/>
      <c r="CD4751" s="26"/>
      <c r="CE4751" s="26"/>
      <c r="CF4751" s="26"/>
      <c r="CG4751" s="26"/>
      <c r="CH4751" s="26"/>
      <c r="CI4751" s="26"/>
      <c r="CJ4751" s="1"/>
      <c r="CK4751" s="1"/>
      <c r="CL4751" s="1"/>
      <c r="CM4751" s="1"/>
      <c r="CN4751" s="1"/>
      <c r="CO4751" s="1"/>
      <c r="CP4751" s="1"/>
      <c r="CQ4751" s="1"/>
      <c r="CR4751" s="1"/>
      <c r="CS4751" s="1"/>
      <c r="CT4751" s="1"/>
      <c r="CU4751" s="1"/>
    </row>
    <row r="4752" spans="1:99" x14ac:dyDescent="0.15">
      <c r="A4752" s="1"/>
      <c r="B4752" s="1"/>
      <c r="AM4752" s="1"/>
      <c r="AW4752" s="1"/>
      <c r="AX4752" s="1"/>
      <c r="AY4752" s="24"/>
      <c r="AZ4752" s="1"/>
      <c r="BA4752" s="1"/>
      <c r="BB4752" s="1"/>
      <c r="BC4752" s="1"/>
      <c r="BD4752" s="1"/>
      <c r="BE4752" s="1"/>
      <c r="BF4752" s="1"/>
      <c r="BG4752" s="1"/>
      <c r="BH4752" s="1"/>
      <c r="BI4752" s="1"/>
      <c r="BJ4752" s="1"/>
      <c r="BK4752" s="1"/>
      <c r="BL4752" s="1"/>
      <c r="BM4752" s="1"/>
      <c r="BN4752" s="1"/>
      <c r="BO4752" s="1"/>
      <c r="BP4752" s="20"/>
      <c r="BQ4752" s="41"/>
      <c r="BR4752" s="41"/>
      <c r="BS4752" s="41"/>
      <c r="BT4752" s="41"/>
      <c r="BU4752" s="41"/>
      <c r="BV4752" s="41"/>
      <c r="BW4752" s="41"/>
      <c r="BX4752" s="41"/>
      <c r="BY4752" s="26"/>
      <c r="BZ4752" s="26"/>
      <c r="CA4752" s="26"/>
      <c r="CB4752" s="26"/>
      <c r="CC4752" s="26"/>
      <c r="CD4752" s="26"/>
      <c r="CE4752" s="26"/>
      <c r="CF4752" s="26"/>
      <c r="CG4752" s="26"/>
      <c r="CH4752" s="26"/>
      <c r="CI4752" s="26"/>
      <c r="CJ4752" s="1"/>
      <c r="CK4752" s="1"/>
      <c r="CL4752" s="1"/>
      <c r="CM4752" s="1"/>
      <c r="CN4752" s="1"/>
      <c r="CO4752" s="1"/>
      <c r="CP4752" s="1"/>
      <c r="CQ4752" s="1"/>
      <c r="CR4752" s="1"/>
      <c r="CS4752" s="1"/>
      <c r="CT4752" s="1"/>
      <c r="CU4752" s="1"/>
    </row>
    <row r="4753" spans="1:99" x14ac:dyDescent="0.15">
      <c r="A4753" s="1"/>
      <c r="B4753" s="1"/>
      <c r="AM4753" s="1"/>
      <c r="AW4753" s="1"/>
      <c r="AX4753" s="1"/>
      <c r="AY4753" s="24"/>
      <c r="AZ4753" s="1"/>
      <c r="BA4753" s="1"/>
      <c r="BB4753" s="1"/>
      <c r="BC4753" s="1"/>
      <c r="BD4753" s="1"/>
      <c r="BE4753" s="1"/>
      <c r="BF4753" s="1"/>
      <c r="BG4753" s="1"/>
      <c r="BH4753" s="1"/>
      <c r="BI4753" s="1"/>
      <c r="BJ4753" s="1"/>
      <c r="BK4753" s="1"/>
      <c r="BL4753" s="1"/>
      <c r="BM4753" s="1"/>
      <c r="BN4753" s="1"/>
      <c r="BO4753" s="1"/>
      <c r="BP4753" s="20"/>
      <c r="BQ4753" s="41"/>
      <c r="BR4753" s="41"/>
      <c r="BS4753" s="41"/>
      <c r="BT4753" s="41"/>
      <c r="BU4753" s="41"/>
      <c r="BV4753" s="41"/>
      <c r="BW4753" s="41"/>
      <c r="BX4753" s="41"/>
      <c r="BY4753" s="26"/>
      <c r="BZ4753" s="26"/>
      <c r="CA4753" s="26"/>
      <c r="CB4753" s="26"/>
      <c r="CC4753" s="26"/>
      <c r="CD4753" s="26"/>
      <c r="CE4753" s="26"/>
      <c r="CF4753" s="26"/>
      <c r="CG4753" s="26"/>
      <c r="CH4753" s="26"/>
      <c r="CI4753" s="26"/>
      <c r="CJ4753" s="1"/>
      <c r="CK4753" s="1"/>
      <c r="CL4753" s="1"/>
      <c r="CM4753" s="1"/>
      <c r="CN4753" s="1"/>
      <c r="CO4753" s="1"/>
      <c r="CP4753" s="1"/>
      <c r="CQ4753" s="1"/>
      <c r="CR4753" s="1"/>
      <c r="CS4753" s="1"/>
      <c r="CT4753" s="1"/>
      <c r="CU4753" s="1"/>
    </row>
    <row r="4754" spans="1:99" x14ac:dyDescent="0.15">
      <c r="A4754" s="1"/>
      <c r="B4754" s="1"/>
      <c r="AM4754" s="1"/>
      <c r="AW4754" s="1"/>
      <c r="AX4754" s="1"/>
      <c r="AY4754" s="24"/>
      <c r="AZ4754" s="1"/>
      <c r="BA4754" s="1"/>
      <c r="BB4754" s="1"/>
      <c r="BC4754" s="1"/>
      <c r="BD4754" s="1"/>
      <c r="BE4754" s="1"/>
      <c r="BF4754" s="1"/>
      <c r="BG4754" s="1"/>
      <c r="BH4754" s="1"/>
      <c r="BI4754" s="1"/>
      <c r="BJ4754" s="1"/>
      <c r="BK4754" s="1"/>
      <c r="BL4754" s="1"/>
      <c r="BM4754" s="1"/>
      <c r="BN4754" s="1"/>
      <c r="BO4754" s="1"/>
      <c r="BP4754" s="20"/>
      <c r="BQ4754" s="41"/>
      <c r="BR4754" s="41"/>
      <c r="BS4754" s="41"/>
      <c r="BT4754" s="41"/>
      <c r="BU4754" s="41"/>
      <c r="BV4754" s="41"/>
      <c r="BW4754" s="41"/>
      <c r="BX4754" s="41"/>
      <c r="BY4754" s="26"/>
      <c r="BZ4754" s="26"/>
      <c r="CA4754" s="26"/>
      <c r="CB4754" s="26"/>
      <c r="CC4754" s="26"/>
      <c r="CD4754" s="26"/>
      <c r="CE4754" s="26"/>
      <c r="CF4754" s="26"/>
      <c r="CG4754" s="26"/>
      <c r="CH4754" s="26"/>
      <c r="CI4754" s="26"/>
      <c r="CJ4754" s="1"/>
      <c r="CK4754" s="1"/>
      <c r="CL4754" s="1"/>
      <c r="CM4754" s="1"/>
      <c r="CN4754" s="1"/>
      <c r="CO4754" s="1"/>
      <c r="CP4754" s="1"/>
      <c r="CQ4754" s="1"/>
      <c r="CR4754" s="1"/>
      <c r="CS4754" s="1"/>
      <c r="CT4754" s="1"/>
      <c r="CU4754" s="1"/>
    </row>
    <row r="4755" spans="1:99" x14ac:dyDescent="0.15">
      <c r="A4755" s="1"/>
      <c r="B4755" s="1"/>
      <c r="AM4755" s="1"/>
      <c r="AW4755" s="1"/>
      <c r="AX4755" s="1"/>
      <c r="AY4755" s="24"/>
      <c r="AZ4755" s="1"/>
      <c r="BA4755" s="1"/>
      <c r="BB4755" s="1"/>
      <c r="BC4755" s="1"/>
      <c r="BD4755" s="1"/>
      <c r="BE4755" s="1"/>
      <c r="BF4755" s="1"/>
      <c r="BG4755" s="1"/>
      <c r="BH4755" s="1"/>
      <c r="BI4755" s="1"/>
      <c r="BJ4755" s="1"/>
      <c r="BK4755" s="1"/>
      <c r="BL4755" s="1"/>
      <c r="BM4755" s="1"/>
      <c r="BN4755" s="1"/>
      <c r="BO4755" s="1"/>
      <c r="BP4755" s="20"/>
      <c r="BQ4755" s="41"/>
      <c r="BR4755" s="41"/>
      <c r="BS4755" s="41"/>
      <c r="BT4755" s="41"/>
      <c r="BU4755" s="41"/>
      <c r="BV4755" s="41"/>
      <c r="BW4755" s="41"/>
      <c r="BX4755" s="41"/>
      <c r="BY4755" s="26"/>
      <c r="BZ4755" s="26"/>
      <c r="CA4755" s="26"/>
      <c r="CB4755" s="26"/>
      <c r="CC4755" s="26"/>
      <c r="CD4755" s="26"/>
      <c r="CE4755" s="26"/>
      <c r="CF4755" s="26"/>
      <c r="CG4755" s="26"/>
      <c r="CH4755" s="26"/>
      <c r="CI4755" s="26"/>
      <c r="CJ4755" s="1"/>
      <c r="CK4755" s="1"/>
      <c r="CL4755" s="1"/>
      <c r="CM4755" s="1"/>
      <c r="CN4755" s="1"/>
      <c r="CO4755" s="1"/>
      <c r="CP4755" s="1"/>
      <c r="CQ4755" s="1"/>
      <c r="CR4755" s="1"/>
      <c r="CS4755" s="1"/>
      <c r="CT4755" s="1"/>
      <c r="CU4755" s="1"/>
    </row>
    <row r="4756" spans="1:99" x14ac:dyDescent="0.15">
      <c r="A4756" s="1"/>
      <c r="B4756" s="1"/>
      <c r="AM4756" s="1"/>
      <c r="AW4756" s="1"/>
      <c r="AX4756" s="1"/>
      <c r="AY4756" s="24"/>
      <c r="AZ4756" s="1"/>
      <c r="BA4756" s="1"/>
      <c r="BB4756" s="1"/>
      <c r="BC4756" s="1"/>
      <c r="BD4756" s="1"/>
      <c r="BE4756" s="1"/>
      <c r="BF4756" s="1"/>
      <c r="BG4756" s="1"/>
      <c r="BH4756" s="1"/>
      <c r="BI4756" s="1"/>
      <c r="BJ4756" s="1"/>
      <c r="BK4756" s="1"/>
      <c r="BL4756" s="1"/>
      <c r="BM4756" s="1"/>
      <c r="BN4756" s="1"/>
      <c r="BO4756" s="1"/>
      <c r="BP4756" s="20"/>
      <c r="BQ4756" s="41"/>
      <c r="BR4756" s="41"/>
      <c r="BS4756" s="41"/>
      <c r="BT4756" s="41"/>
      <c r="BU4756" s="41"/>
      <c r="BV4756" s="41"/>
      <c r="BW4756" s="41"/>
      <c r="BX4756" s="41"/>
      <c r="BY4756" s="26"/>
      <c r="BZ4756" s="26"/>
      <c r="CA4756" s="26"/>
      <c r="CB4756" s="26"/>
      <c r="CC4756" s="26"/>
      <c r="CD4756" s="26"/>
      <c r="CE4756" s="26"/>
      <c r="CF4756" s="26"/>
      <c r="CG4756" s="26"/>
      <c r="CH4756" s="26"/>
      <c r="CI4756" s="26"/>
      <c r="CJ4756" s="1"/>
      <c r="CK4756" s="1"/>
      <c r="CL4756" s="1"/>
      <c r="CM4756" s="1"/>
      <c r="CN4756" s="1"/>
      <c r="CO4756" s="1"/>
      <c r="CP4756" s="1"/>
      <c r="CQ4756" s="1"/>
      <c r="CR4756" s="1"/>
      <c r="CS4756" s="1"/>
      <c r="CT4756" s="1"/>
      <c r="CU4756" s="1"/>
    </row>
    <row r="4757" spans="1:99" x14ac:dyDescent="0.15">
      <c r="A4757" s="1"/>
      <c r="B4757" s="1"/>
      <c r="AM4757" s="1"/>
      <c r="AW4757" s="1"/>
      <c r="AX4757" s="1"/>
      <c r="AY4757" s="24"/>
      <c r="AZ4757" s="1"/>
      <c r="BA4757" s="1"/>
      <c r="BB4757" s="1"/>
      <c r="BC4757" s="1"/>
      <c r="BD4757" s="1"/>
      <c r="BE4757" s="1"/>
      <c r="BF4757" s="1"/>
      <c r="BG4757" s="1"/>
      <c r="BH4757" s="1"/>
      <c r="BI4757" s="1"/>
      <c r="BJ4757" s="1"/>
      <c r="BK4757" s="1"/>
      <c r="BL4757" s="1"/>
      <c r="BM4757" s="1"/>
      <c r="BN4757" s="1"/>
      <c r="BO4757" s="1"/>
      <c r="BP4757" s="20"/>
      <c r="BQ4757" s="41"/>
      <c r="BR4757" s="41"/>
      <c r="BS4757" s="41"/>
      <c r="BT4757" s="41"/>
      <c r="BU4757" s="41"/>
      <c r="BV4757" s="41"/>
      <c r="BW4757" s="41"/>
      <c r="BX4757" s="41"/>
      <c r="BY4757" s="26"/>
      <c r="BZ4757" s="26"/>
      <c r="CA4757" s="26"/>
      <c r="CB4757" s="26"/>
      <c r="CC4757" s="26"/>
      <c r="CD4757" s="26"/>
      <c r="CE4757" s="26"/>
      <c r="CF4757" s="26"/>
      <c r="CG4757" s="26"/>
      <c r="CH4757" s="26"/>
      <c r="CI4757" s="26"/>
      <c r="CJ4757" s="1"/>
      <c r="CK4757" s="1"/>
      <c r="CL4757" s="1"/>
      <c r="CM4757" s="1"/>
      <c r="CN4757" s="1"/>
      <c r="CO4757" s="1"/>
      <c r="CP4757" s="1"/>
      <c r="CQ4757" s="1"/>
      <c r="CR4757" s="1"/>
      <c r="CS4757" s="1"/>
      <c r="CT4757" s="1"/>
      <c r="CU4757" s="1"/>
    </row>
    <row r="4758" spans="1:99" x14ac:dyDescent="0.15">
      <c r="A4758" s="1"/>
      <c r="B4758" s="1"/>
      <c r="AM4758" s="1"/>
      <c r="AW4758" s="1"/>
      <c r="AX4758" s="1"/>
      <c r="AY4758" s="24"/>
      <c r="AZ4758" s="1"/>
      <c r="BA4758" s="1"/>
      <c r="BB4758" s="1"/>
      <c r="BC4758" s="1"/>
      <c r="BD4758" s="1"/>
      <c r="BE4758" s="1"/>
      <c r="BF4758" s="1"/>
      <c r="BG4758" s="1"/>
      <c r="BH4758" s="1"/>
      <c r="BI4758" s="1"/>
      <c r="BJ4758" s="1"/>
      <c r="BK4758" s="1"/>
      <c r="BL4758" s="1"/>
      <c r="BM4758" s="1"/>
      <c r="BN4758" s="1"/>
      <c r="BO4758" s="1"/>
      <c r="BP4758" s="20"/>
      <c r="BQ4758" s="41"/>
      <c r="BR4758" s="41"/>
      <c r="BS4758" s="41"/>
      <c r="BT4758" s="41"/>
      <c r="BU4758" s="41"/>
      <c r="BV4758" s="41"/>
      <c r="BW4758" s="41"/>
      <c r="BX4758" s="41"/>
      <c r="BY4758" s="26"/>
      <c r="BZ4758" s="26"/>
      <c r="CA4758" s="26"/>
      <c r="CB4758" s="26"/>
      <c r="CC4758" s="26"/>
      <c r="CD4758" s="26"/>
      <c r="CE4758" s="26"/>
      <c r="CF4758" s="26"/>
      <c r="CG4758" s="26"/>
      <c r="CH4758" s="26"/>
      <c r="CI4758" s="26"/>
      <c r="CJ4758" s="1"/>
      <c r="CK4758" s="1"/>
      <c r="CL4758" s="1"/>
      <c r="CM4758" s="1"/>
      <c r="CN4758" s="1"/>
      <c r="CO4758" s="1"/>
      <c r="CP4758" s="1"/>
      <c r="CQ4758" s="1"/>
      <c r="CR4758" s="1"/>
      <c r="CS4758" s="1"/>
      <c r="CT4758" s="1"/>
      <c r="CU4758" s="1"/>
    </row>
    <row r="4759" spans="1:99" x14ac:dyDescent="0.15">
      <c r="A4759" s="1"/>
      <c r="B4759" s="1"/>
      <c r="AM4759" s="1"/>
      <c r="AW4759" s="1"/>
      <c r="AX4759" s="1"/>
      <c r="AY4759" s="24"/>
      <c r="AZ4759" s="1"/>
      <c r="BA4759" s="1"/>
      <c r="BB4759" s="1"/>
      <c r="BC4759" s="1"/>
      <c r="BD4759" s="1"/>
      <c r="BE4759" s="1"/>
      <c r="BF4759" s="1"/>
      <c r="BG4759" s="1"/>
      <c r="BH4759" s="1"/>
      <c r="BI4759" s="1"/>
      <c r="BJ4759" s="1"/>
      <c r="BK4759" s="1"/>
      <c r="BL4759" s="1"/>
      <c r="BM4759" s="1"/>
      <c r="BN4759" s="1"/>
      <c r="BO4759" s="1"/>
      <c r="BP4759" s="20"/>
      <c r="BQ4759" s="41"/>
      <c r="BR4759" s="41"/>
      <c r="BS4759" s="41"/>
      <c r="BT4759" s="41"/>
      <c r="BU4759" s="41"/>
      <c r="BV4759" s="41"/>
      <c r="BW4759" s="41"/>
      <c r="BX4759" s="41"/>
      <c r="BY4759" s="26"/>
      <c r="BZ4759" s="26"/>
      <c r="CA4759" s="26"/>
      <c r="CB4759" s="26"/>
      <c r="CC4759" s="26"/>
      <c r="CD4759" s="26"/>
      <c r="CE4759" s="26"/>
      <c r="CF4759" s="26"/>
      <c r="CG4759" s="26"/>
      <c r="CH4759" s="26"/>
      <c r="CI4759" s="26"/>
      <c r="CJ4759" s="1"/>
      <c r="CK4759" s="1"/>
      <c r="CL4759" s="1"/>
      <c r="CM4759" s="1"/>
      <c r="CN4759" s="1"/>
      <c r="CO4759" s="1"/>
      <c r="CP4759" s="1"/>
      <c r="CQ4759" s="1"/>
      <c r="CR4759" s="1"/>
      <c r="CS4759" s="1"/>
      <c r="CT4759" s="1"/>
      <c r="CU4759" s="1"/>
    </row>
    <row r="4760" spans="1:99" x14ac:dyDescent="0.15">
      <c r="A4760" s="1"/>
      <c r="B4760" s="1"/>
      <c r="AM4760" s="1"/>
      <c r="AW4760" s="1"/>
      <c r="AX4760" s="1"/>
      <c r="AY4760" s="24"/>
      <c r="AZ4760" s="1"/>
      <c r="BA4760" s="1"/>
      <c r="BB4760" s="1"/>
      <c r="BC4760" s="1"/>
      <c r="BD4760" s="1"/>
      <c r="BE4760" s="1"/>
      <c r="BF4760" s="1"/>
      <c r="BG4760" s="1"/>
      <c r="BH4760" s="1"/>
      <c r="BI4760" s="1"/>
      <c r="BJ4760" s="1"/>
      <c r="BK4760" s="1"/>
      <c r="BL4760" s="1"/>
      <c r="BM4760" s="1"/>
      <c r="BN4760" s="1"/>
      <c r="BO4760" s="1"/>
      <c r="BP4760" s="20"/>
      <c r="BQ4760" s="41"/>
      <c r="BR4760" s="41"/>
      <c r="BS4760" s="41"/>
      <c r="BT4760" s="41"/>
      <c r="BU4760" s="41"/>
      <c r="BV4760" s="41"/>
      <c r="BW4760" s="41"/>
      <c r="BX4760" s="41"/>
      <c r="BY4760" s="26"/>
      <c r="BZ4760" s="26"/>
      <c r="CA4760" s="26"/>
      <c r="CB4760" s="26"/>
      <c r="CC4760" s="26"/>
      <c r="CD4760" s="26"/>
      <c r="CE4760" s="26"/>
      <c r="CF4760" s="26"/>
      <c r="CG4760" s="26"/>
      <c r="CH4760" s="26"/>
      <c r="CI4760" s="26"/>
      <c r="CJ4760" s="1"/>
      <c r="CK4760" s="1"/>
      <c r="CL4760" s="1"/>
      <c r="CM4760" s="1"/>
      <c r="CN4760" s="1"/>
      <c r="CO4760" s="1"/>
      <c r="CP4760" s="1"/>
      <c r="CQ4760" s="1"/>
      <c r="CR4760" s="1"/>
      <c r="CS4760" s="1"/>
      <c r="CT4760" s="1"/>
      <c r="CU4760" s="1"/>
    </row>
    <row r="4761" spans="1:99" x14ac:dyDescent="0.15">
      <c r="A4761" s="1"/>
      <c r="B4761" s="1"/>
      <c r="AM4761" s="1"/>
      <c r="AW4761" s="1"/>
      <c r="AX4761" s="1"/>
      <c r="AY4761" s="24"/>
      <c r="AZ4761" s="1"/>
      <c r="BA4761" s="1"/>
      <c r="BB4761" s="1"/>
      <c r="BC4761" s="1"/>
      <c r="BD4761" s="1"/>
      <c r="BE4761" s="1"/>
      <c r="BF4761" s="1"/>
      <c r="BG4761" s="1"/>
      <c r="BH4761" s="1"/>
      <c r="BI4761" s="1"/>
      <c r="BJ4761" s="1"/>
      <c r="BK4761" s="1"/>
      <c r="BL4761" s="1"/>
      <c r="BM4761" s="1"/>
      <c r="BN4761" s="1"/>
      <c r="BO4761" s="1"/>
      <c r="BP4761" s="20"/>
      <c r="BQ4761" s="41"/>
      <c r="BR4761" s="41"/>
      <c r="BS4761" s="41"/>
      <c r="BT4761" s="41"/>
      <c r="BU4761" s="41"/>
      <c r="BV4761" s="41"/>
      <c r="BW4761" s="41"/>
      <c r="BX4761" s="41"/>
      <c r="BY4761" s="26"/>
      <c r="BZ4761" s="26"/>
      <c r="CA4761" s="26"/>
      <c r="CB4761" s="26"/>
      <c r="CC4761" s="26"/>
      <c r="CD4761" s="26"/>
      <c r="CE4761" s="26"/>
      <c r="CF4761" s="26"/>
      <c r="CG4761" s="26"/>
      <c r="CH4761" s="26"/>
      <c r="CI4761" s="26"/>
      <c r="CJ4761" s="1"/>
      <c r="CK4761" s="1"/>
      <c r="CL4761" s="1"/>
      <c r="CM4761" s="1"/>
      <c r="CN4761" s="1"/>
      <c r="CO4761" s="1"/>
      <c r="CP4761" s="1"/>
      <c r="CQ4761" s="1"/>
      <c r="CR4761" s="1"/>
      <c r="CS4761" s="1"/>
      <c r="CT4761" s="1"/>
      <c r="CU4761" s="1"/>
    </row>
    <row r="4762" spans="1:99" x14ac:dyDescent="0.15">
      <c r="A4762" s="1"/>
      <c r="B4762" s="1"/>
      <c r="AM4762" s="1"/>
      <c r="AW4762" s="1"/>
      <c r="AX4762" s="1"/>
      <c r="AY4762" s="24"/>
      <c r="AZ4762" s="1"/>
      <c r="BA4762" s="1"/>
      <c r="BB4762" s="1"/>
      <c r="BC4762" s="1"/>
      <c r="BD4762" s="1"/>
      <c r="BE4762" s="1"/>
      <c r="BF4762" s="1"/>
      <c r="BG4762" s="1"/>
      <c r="BH4762" s="1"/>
      <c r="BI4762" s="1"/>
      <c r="BJ4762" s="1"/>
      <c r="BK4762" s="1"/>
      <c r="BL4762" s="1"/>
      <c r="BM4762" s="1"/>
      <c r="BN4762" s="1"/>
      <c r="BO4762" s="1"/>
      <c r="BP4762" s="20"/>
      <c r="BQ4762" s="41"/>
      <c r="BR4762" s="41"/>
      <c r="BS4762" s="41"/>
      <c r="BT4762" s="41"/>
      <c r="BU4762" s="41"/>
      <c r="BV4762" s="41"/>
      <c r="BW4762" s="41"/>
      <c r="BX4762" s="41"/>
      <c r="BY4762" s="26"/>
      <c r="BZ4762" s="26"/>
      <c r="CA4762" s="26"/>
      <c r="CB4762" s="26"/>
      <c r="CC4762" s="26"/>
      <c r="CD4762" s="26"/>
      <c r="CE4762" s="26"/>
      <c r="CF4762" s="26"/>
      <c r="CG4762" s="26"/>
      <c r="CH4762" s="26"/>
      <c r="CI4762" s="26"/>
      <c r="CJ4762" s="1"/>
      <c r="CK4762" s="1"/>
      <c r="CL4762" s="1"/>
      <c r="CM4762" s="1"/>
      <c r="CN4762" s="1"/>
      <c r="CO4762" s="1"/>
      <c r="CP4762" s="1"/>
      <c r="CQ4762" s="1"/>
      <c r="CR4762" s="1"/>
      <c r="CS4762" s="1"/>
      <c r="CT4762" s="1"/>
      <c r="CU4762" s="1"/>
    </row>
    <row r="4763" spans="1:99" x14ac:dyDescent="0.15">
      <c r="A4763" s="1"/>
      <c r="B4763" s="1"/>
      <c r="AM4763" s="1"/>
      <c r="AW4763" s="1"/>
      <c r="AX4763" s="1"/>
      <c r="AY4763" s="24"/>
      <c r="AZ4763" s="1"/>
      <c r="BA4763" s="1"/>
      <c r="BB4763" s="1"/>
      <c r="BC4763" s="1"/>
      <c r="BD4763" s="1"/>
      <c r="BE4763" s="1"/>
      <c r="BF4763" s="1"/>
      <c r="BG4763" s="1"/>
      <c r="BH4763" s="1"/>
      <c r="BI4763" s="1"/>
      <c r="BJ4763" s="1"/>
      <c r="BK4763" s="1"/>
      <c r="BL4763" s="1"/>
      <c r="BM4763" s="1"/>
      <c r="BN4763" s="1"/>
      <c r="BO4763" s="1"/>
      <c r="BP4763" s="20"/>
      <c r="BQ4763" s="41"/>
      <c r="BR4763" s="41"/>
      <c r="BS4763" s="41"/>
      <c r="BT4763" s="41"/>
      <c r="BU4763" s="41"/>
      <c r="BV4763" s="41"/>
      <c r="BW4763" s="41"/>
      <c r="BX4763" s="41"/>
      <c r="BY4763" s="26"/>
      <c r="BZ4763" s="26"/>
      <c r="CA4763" s="26"/>
      <c r="CB4763" s="26"/>
      <c r="CC4763" s="26"/>
      <c r="CD4763" s="26"/>
      <c r="CE4763" s="26"/>
      <c r="CF4763" s="26"/>
      <c r="CG4763" s="26"/>
      <c r="CH4763" s="26"/>
      <c r="CI4763" s="26"/>
      <c r="CJ4763" s="1"/>
      <c r="CK4763" s="1"/>
      <c r="CL4763" s="1"/>
      <c r="CM4763" s="1"/>
      <c r="CN4763" s="1"/>
      <c r="CO4763" s="1"/>
      <c r="CP4763" s="1"/>
      <c r="CQ4763" s="1"/>
      <c r="CR4763" s="1"/>
      <c r="CS4763" s="1"/>
      <c r="CT4763" s="1"/>
      <c r="CU4763" s="1"/>
    </row>
    <row r="4764" spans="1:99" x14ac:dyDescent="0.15">
      <c r="A4764" s="1"/>
      <c r="B4764" s="1"/>
      <c r="AM4764" s="1"/>
      <c r="AW4764" s="1"/>
      <c r="AX4764" s="1"/>
      <c r="AY4764" s="24"/>
      <c r="AZ4764" s="1"/>
      <c r="BA4764" s="1"/>
      <c r="BB4764" s="1"/>
      <c r="BC4764" s="1"/>
      <c r="BD4764" s="1"/>
      <c r="BE4764" s="1"/>
      <c r="BF4764" s="1"/>
      <c r="BG4764" s="1"/>
      <c r="BH4764" s="1"/>
      <c r="BI4764" s="1"/>
      <c r="BJ4764" s="1"/>
      <c r="BK4764" s="1"/>
      <c r="BL4764" s="1"/>
      <c r="BM4764" s="1"/>
      <c r="BN4764" s="1"/>
      <c r="BO4764" s="1"/>
      <c r="BP4764" s="20"/>
      <c r="BQ4764" s="41"/>
      <c r="BR4764" s="41"/>
      <c r="BS4764" s="41"/>
      <c r="BT4764" s="41"/>
      <c r="BU4764" s="41"/>
      <c r="BV4764" s="41"/>
      <c r="BW4764" s="41"/>
      <c r="BX4764" s="41"/>
      <c r="BY4764" s="26"/>
      <c r="BZ4764" s="26"/>
      <c r="CA4764" s="26"/>
      <c r="CB4764" s="26"/>
      <c r="CC4764" s="26"/>
      <c r="CD4764" s="26"/>
      <c r="CE4764" s="26"/>
      <c r="CF4764" s="26"/>
      <c r="CG4764" s="26"/>
      <c r="CH4764" s="26"/>
      <c r="CI4764" s="26"/>
      <c r="CJ4764" s="1"/>
      <c r="CK4764" s="1"/>
      <c r="CL4764" s="1"/>
      <c r="CM4764" s="1"/>
      <c r="CN4764" s="1"/>
      <c r="CO4764" s="1"/>
      <c r="CP4764" s="1"/>
      <c r="CQ4764" s="1"/>
      <c r="CR4764" s="1"/>
      <c r="CS4764" s="1"/>
      <c r="CT4764" s="1"/>
      <c r="CU4764" s="1"/>
    </row>
    <row r="4765" spans="1:99" x14ac:dyDescent="0.15">
      <c r="A4765" s="1"/>
      <c r="B4765" s="1"/>
      <c r="AM4765" s="1"/>
      <c r="AW4765" s="1"/>
      <c r="AX4765" s="1"/>
      <c r="AY4765" s="24"/>
      <c r="AZ4765" s="1"/>
      <c r="BA4765" s="1"/>
      <c r="BB4765" s="1"/>
      <c r="BC4765" s="1"/>
      <c r="BD4765" s="1"/>
      <c r="BE4765" s="1"/>
      <c r="BF4765" s="1"/>
      <c r="BG4765" s="1"/>
      <c r="BH4765" s="1"/>
      <c r="BI4765" s="1"/>
      <c r="BJ4765" s="1"/>
      <c r="BK4765" s="1"/>
      <c r="BL4765" s="1"/>
      <c r="BM4765" s="1"/>
      <c r="BN4765" s="1"/>
      <c r="BO4765" s="1"/>
      <c r="BP4765" s="20"/>
      <c r="BQ4765" s="41"/>
      <c r="BR4765" s="41"/>
      <c r="BS4765" s="41"/>
      <c r="BT4765" s="41"/>
      <c r="BU4765" s="41"/>
      <c r="BV4765" s="41"/>
      <c r="BW4765" s="41"/>
      <c r="BX4765" s="41"/>
      <c r="BY4765" s="26"/>
      <c r="BZ4765" s="26"/>
      <c r="CA4765" s="26"/>
      <c r="CB4765" s="26"/>
      <c r="CC4765" s="26"/>
      <c r="CD4765" s="26"/>
      <c r="CE4765" s="26"/>
      <c r="CF4765" s="26"/>
      <c r="CG4765" s="26"/>
      <c r="CH4765" s="26"/>
      <c r="CI4765" s="26"/>
      <c r="CJ4765" s="1"/>
      <c r="CK4765" s="1"/>
      <c r="CL4765" s="1"/>
      <c r="CM4765" s="1"/>
      <c r="CN4765" s="1"/>
      <c r="CO4765" s="1"/>
      <c r="CP4765" s="1"/>
      <c r="CQ4765" s="1"/>
      <c r="CR4765" s="1"/>
      <c r="CS4765" s="1"/>
      <c r="CT4765" s="1"/>
      <c r="CU4765" s="1"/>
    </row>
    <row r="4766" spans="1:99" x14ac:dyDescent="0.15">
      <c r="A4766" s="1"/>
      <c r="B4766" s="1"/>
      <c r="AM4766" s="1"/>
      <c r="AW4766" s="1"/>
      <c r="AX4766" s="1"/>
      <c r="AY4766" s="24"/>
      <c r="AZ4766" s="1"/>
      <c r="BA4766" s="1"/>
      <c r="BB4766" s="1"/>
      <c r="BC4766" s="1"/>
      <c r="BD4766" s="1"/>
      <c r="BE4766" s="1"/>
      <c r="BF4766" s="1"/>
      <c r="BG4766" s="1"/>
      <c r="BH4766" s="1"/>
      <c r="BI4766" s="1"/>
      <c r="BJ4766" s="1"/>
      <c r="BK4766" s="1"/>
      <c r="BL4766" s="1"/>
      <c r="BM4766" s="1"/>
      <c r="BN4766" s="1"/>
      <c r="BO4766" s="1"/>
      <c r="BP4766" s="20"/>
      <c r="BQ4766" s="41"/>
      <c r="BR4766" s="41"/>
      <c r="BS4766" s="41"/>
      <c r="BT4766" s="41"/>
      <c r="BU4766" s="41"/>
      <c r="BV4766" s="41"/>
      <c r="BW4766" s="41"/>
      <c r="BX4766" s="41"/>
      <c r="BY4766" s="26"/>
      <c r="BZ4766" s="26"/>
      <c r="CA4766" s="26"/>
      <c r="CB4766" s="26"/>
      <c r="CC4766" s="26"/>
      <c r="CD4766" s="26"/>
      <c r="CE4766" s="26"/>
      <c r="CF4766" s="26"/>
      <c r="CG4766" s="26"/>
      <c r="CH4766" s="26"/>
      <c r="CI4766" s="26"/>
      <c r="CJ4766" s="1"/>
      <c r="CK4766" s="1"/>
      <c r="CL4766" s="1"/>
      <c r="CM4766" s="1"/>
      <c r="CN4766" s="1"/>
      <c r="CO4766" s="1"/>
      <c r="CP4766" s="1"/>
      <c r="CQ4766" s="1"/>
      <c r="CR4766" s="1"/>
      <c r="CS4766" s="1"/>
      <c r="CT4766" s="1"/>
      <c r="CU4766" s="1"/>
    </row>
    <row r="4767" spans="1:99" x14ac:dyDescent="0.15">
      <c r="A4767" s="1"/>
      <c r="B4767" s="1"/>
      <c r="AM4767" s="1"/>
      <c r="AW4767" s="1"/>
      <c r="AX4767" s="1"/>
      <c r="AY4767" s="24"/>
      <c r="AZ4767" s="1"/>
      <c r="BA4767" s="1"/>
      <c r="BB4767" s="1"/>
      <c r="BC4767" s="1"/>
      <c r="BD4767" s="1"/>
      <c r="BE4767" s="1"/>
      <c r="BF4767" s="1"/>
      <c r="BG4767" s="1"/>
      <c r="BH4767" s="1"/>
      <c r="BI4767" s="1"/>
      <c r="BJ4767" s="1"/>
      <c r="BK4767" s="1"/>
      <c r="BL4767" s="1"/>
      <c r="BM4767" s="1"/>
      <c r="BN4767" s="1"/>
      <c r="BO4767" s="1"/>
      <c r="BP4767" s="20"/>
      <c r="BQ4767" s="41"/>
      <c r="BR4767" s="41"/>
      <c r="BS4767" s="41"/>
      <c r="BT4767" s="41"/>
      <c r="BU4767" s="41"/>
      <c r="BV4767" s="41"/>
      <c r="BW4767" s="41"/>
      <c r="BX4767" s="41"/>
      <c r="BY4767" s="26"/>
      <c r="BZ4767" s="26"/>
      <c r="CA4767" s="26"/>
      <c r="CB4767" s="26"/>
      <c r="CC4767" s="26"/>
      <c r="CD4767" s="26"/>
      <c r="CE4767" s="26"/>
      <c r="CF4767" s="26"/>
      <c r="CG4767" s="26"/>
      <c r="CH4767" s="26"/>
      <c r="CI4767" s="26"/>
      <c r="CJ4767" s="1"/>
      <c r="CK4767" s="1"/>
      <c r="CL4767" s="1"/>
      <c r="CM4767" s="1"/>
      <c r="CN4767" s="1"/>
      <c r="CO4767" s="1"/>
      <c r="CP4767" s="1"/>
      <c r="CQ4767" s="1"/>
      <c r="CR4767" s="1"/>
      <c r="CS4767" s="1"/>
      <c r="CT4767" s="1"/>
      <c r="CU4767" s="1"/>
    </row>
    <row r="4768" spans="1:99" x14ac:dyDescent="0.15">
      <c r="A4768" s="1"/>
      <c r="B4768" s="1"/>
      <c r="AM4768" s="1"/>
      <c r="AW4768" s="1"/>
      <c r="AX4768" s="1"/>
      <c r="AY4768" s="24"/>
      <c r="AZ4768" s="1"/>
      <c r="BA4768" s="1"/>
      <c r="BB4768" s="1"/>
      <c r="BC4768" s="1"/>
      <c r="BD4768" s="1"/>
      <c r="BE4768" s="1"/>
      <c r="BF4768" s="1"/>
      <c r="BG4768" s="1"/>
      <c r="BH4768" s="1"/>
      <c r="BI4768" s="1"/>
      <c r="BJ4768" s="1"/>
      <c r="BK4768" s="1"/>
      <c r="BL4768" s="1"/>
      <c r="BM4768" s="1"/>
      <c r="BN4768" s="1"/>
      <c r="BO4768" s="1"/>
      <c r="BP4768" s="20"/>
      <c r="BQ4768" s="41"/>
      <c r="BR4768" s="41"/>
      <c r="BS4768" s="41"/>
      <c r="BT4768" s="41"/>
      <c r="BU4768" s="41"/>
      <c r="BV4768" s="41"/>
      <c r="BW4768" s="41"/>
      <c r="BX4768" s="41"/>
      <c r="BY4768" s="26"/>
      <c r="BZ4768" s="26"/>
      <c r="CA4768" s="26"/>
      <c r="CB4768" s="26"/>
      <c r="CC4768" s="26"/>
      <c r="CD4768" s="26"/>
      <c r="CE4768" s="26"/>
      <c r="CF4768" s="26"/>
      <c r="CG4768" s="26"/>
      <c r="CH4768" s="26"/>
      <c r="CI4768" s="26"/>
      <c r="CJ4768" s="1"/>
      <c r="CK4768" s="1"/>
      <c r="CL4768" s="1"/>
      <c r="CM4768" s="1"/>
      <c r="CN4768" s="1"/>
      <c r="CO4768" s="1"/>
      <c r="CP4768" s="1"/>
      <c r="CQ4768" s="1"/>
      <c r="CR4768" s="1"/>
      <c r="CS4768" s="1"/>
      <c r="CT4768" s="1"/>
      <c r="CU4768" s="1"/>
    </row>
    <row r="4769" spans="1:99" x14ac:dyDescent="0.15">
      <c r="A4769" s="1"/>
      <c r="B4769" s="1"/>
      <c r="AM4769" s="1"/>
      <c r="AW4769" s="1"/>
      <c r="AX4769" s="1"/>
      <c r="AY4769" s="24"/>
      <c r="AZ4769" s="1"/>
      <c r="BA4769" s="1"/>
      <c r="BB4769" s="1"/>
      <c r="BC4769" s="1"/>
      <c r="BD4769" s="1"/>
      <c r="BE4769" s="1"/>
      <c r="BF4769" s="1"/>
      <c r="BG4769" s="1"/>
      <c r="BH4769" s="1"/>
      <c r="BI4769" s="1"/>
      <c r="BJ4769" s="1"/>
      <c r="BK4769" s="1"/>
      <c r="BL4769" s="1"/>
      <c r="BM4769" s="1"/>
      <c r="BN4769" s="1"/>
      <c r="BO4769" s="1"/>
      <c r="BP4769" s="20"/>
      <c r="BQ4769" s="41"/>
      <c r="BR4769" s="41"/>
      <c r="BS4769" s="41"/>
      <c r="BT4769" s="41"/>
      <c r="BU4769" s="41"/>
      <c r="BV4769" s="41"/>
      <c r="BW4769" s="41"/>
      <c r="BX4769" s="41"/>
      <c r="BY4769" s="26"/>
      <c r="BZ4769" s="26"/>
      <c r="CA4769" s="26"/>
      <c r="CB4769" s="26"/>
      <c r="CC4769" s="26"/>
      <c r="CD4769" s="26"/>
      <c r="CE4769" s="26"/>
      <c r="CF4769" s="26"/>
      <c r="CG4769" s="26"/>
      <c r="CH4769" s="26"/>
      <c r="CI4769" s="26"/>
      <c r="CJ4769" s="1"/>
      <c r="CK4769" s="1"/>
      <c r="CL4769" s="1"/>
      <c r="CM4769" s="1"/>
      <c r="CN4769" s="1"/>
      <c r="CO4769" s="1"/>
      <c r="CP4769" s="1"/>
      <c r="CQ4769" s="1"/>
      <c r="CR4769" s="1"/>
      <c r="CS4769" s="1"/>
      <c r="CT4769" s="1"/>
      <c r="CU4769" s="1"/>
    </row>
    <row r="4770" spans="1:99" x14ac:dyDescent="0.15">
      <c r="A4770" s="1"/>
      <c r="B4770" s="1"/>
      <c r="AM4770" s="1"/>
      <c r="AW4770" s="1"/>
      <c r="AX4770" s="1"/>
      <c r="AY4770" s="24"/>
      <c r="AZ4770" s="1"/>
      <c r="BA4770" s="1"/>
      <c r="BB4770" s="1"/>
      <c r="BC4770" s="1"/>
      <c r="BD4770" s="1"/>
      <c r="BE4770" s="1"/>
      <c r="BF4770" s="1"/>
      <c r="BG4770" s="1"/>
      <c r="BH4770" s="1"/>
      <c r="BI4770" s="1"/>
      <c r="BJ4770" s="1"/>
      <c r="BK4770" s="1"/>
      <c r="BL4770" s="1"/>
      <c r="BM4770" s="1"/>
      <c r="BN4770" s="1"/>
      <c r="BO4770" s="1"/>
      <c r="BP4770" s="20"/>
      <c r="BQ4770" s="41"/>
      <c r="BR4770" s="41"/>
      <c r="BS4770" s="41"/>
      <c r="BT4770" s="41"/>
      <c r="BU4770" s="41"/>
      <c r="BV4770" s="41"/>
      <c r="BW4770" s="41"/>
      <c r="BX4770" s="41"/>
      <c r="BY4770" s="26"/>
      <c r="BZ4770" s="26"/>
      <c r="CA4770" s="26"/>
      <c r="CB4770" s="26"/>
      <c r="CC4770" s="26"/>
      <c r="CD4770" s="26"/>
      <c r="CE4770" s="26"/>
      <c r="CF4770" s="26"/>
      <c r="CG4770" s="26"/>
      <c r="CH4770" s="26"/>
      <c r="CI4770" s="26"/>
      <c r="CJ4770" s="1"/>
      <c r="CK4770" s="1"/>
      <c r="CL4770" s="1"/>
      <c r="CM4770" s="1"/>
      <c r="CN4770" s="1"/>
      <c r="CO4770" s="1"/>
      <c r="CP4770" s="1"/>
      <c r="CQ4770" s="1"/>
      <c r="CR4770" s="1"/>
      <c r="CS4770" s="1"/>
      <c r="CT4770" s="1"/>
      <c r="CU4770" s="1"/>
    </row>
    <row r="4771" spans="1:99" x14ac:dyDescent="0.15">
      <c r="A4771" s="1"/>
      <c r="B4771" s="1"/>
      <c r="AM4771" s="1"/>
      <c r="AW4771" s="1"/>
      <c r="AX4771" s="1"/>
      <c r="AY4771" s="24"/>
      <c r="AZ4771" s="1"/>
      <c r="BA4771" s="1"/>
      <c r="BB4771" s="1"/>
      <c r="BC4771" s="1"/>
      <c r="BD4771" s="1"/>
      <c r="BE4771" s="1"/>
      <c r="BF4771" s="1"/>
      <c r="BG4771" s="1"/>
      <c r="BH4771" s="1"/>
      <c r="BI4771" s="1"/>
      <c r="BJ4771" s="1"/>
      <c r="BK4771" s="1"/>
      <c r="BL4771" s="1"/>
      <c r="BM4771" s="1"/>
      <c r="BN4771" s="1"/>
      <c r="BO4771" s="1"/>
      <c r="BP4771" s="20"/>
      <c r="BQ4771" s="41"/>
      <c r="BR4771" s="41"/>
      <c r="BS4771" s="41"/>
      <c r="BT4771" s="41"/>
      <c r="BU4771" s="41"/>
      <c r="BV4771" s="41"/>
      <c r="BW4771" s="41"/>
      <c r="BX4771" s="41"/>
      <c r="BY4771" s="26"/>
      <c r="BZ4771" s="26"/>
      <c r="CA4771" s="26"/>
      <c r="CB4771" s="26"/>
      <c r="CC4771" s="26"/>
      <c r="CD4771" s="26"/>
      <c r="CE4771" s="26"/>
      <c r="CF4771" s="26"/>
      <c r="CG4771" s="26"/>
      <c r="CH4771" s="26"/>
      <c r="CI4771" s="26"/>
      <c r="CJ4771" s="1"/>
      <c r="CK4771" s="1"/>
      <c r="CL4771" s="1"/>
      <c r="CM4771" s="1"/>
      <c r="CN4771" s="1"/>
      <c r="CO4771" s="1"/>
      <c r="CP4771" s="1"/>
      <c r="CQ4771" s="1"/>
      <c r="CR4771" s="1"/>
      <c r="CS4771" s="1"/>
      <c r="CT4771" s="1"/>
      <c r="CU4771" s="1"/>
    </row>
    <row r="4772" spans="1:99" x14ac:dyDescent="0.15">
      <c r="A4772" s="1"/>
      <c r="B4772" s="1"/>
      <c r="AM4772" s="1"/>
      <c r="AW4772" s="1"/>
      <c r="AX4772" s="1"/>
      <c r="AY4772" s="24"/>
      <c r="AZ4772" s="1"/>
      <c r="BA4772" s="1"/>
      <c r="BB4772" s="1"/>
      <c r="BC4772" s="1"/>
      <c r="BD4772" s="1"/>
      <c r="BE4772" s="1"/>
      <c r="BF4772" s="1"/>
      <c r="BG4772" s="1"/>
      <c r="BH4772" s="1"/>
      <c r="BI4772" s="1"/>
      <c r="BJ4772" s="1"/>
      <c r="BK4772" s="1"/>
      <c r="BL4772" s="1"/>
      <c r="BM4772" s="1"/>
      <c r="BN4772" s="1"/>
      <c r="BO4772" s="1"/>
      <c r="BP4772" s="20"/>
      <c r="BQ4772" s="41"/>
      <c r="BR4772" s="41"/>
      <c r="BS4772" s="41"/>
      <c r="BT4772" s="41"/>
      <c r="BU4772" s="41"/>
      <c r="BV4772" s="41"/>
      <c r="BW4772" s="41"/>
      <c r="BX4772" s="41"/>
      <c r="BY4772" s="26"/>
      <c r="BZ4772" s="26"/>
      <c r="CA4772" s="26"/>
      <c r="CB4772" s="26"/>
      <c r="CC4772" s="26"/>
      <c r="CD4772" s="26"/>
      <c r="CE4772" s="26"/>
      <c r="CF4772" s="26"/>
      <c r="CG4772" s="26"/>
      <c r="CH4772" s="26"/>
      <c r="CI4772" s="26"/>
      <c r="CJ4772" s="1"/>
      <c r="CK4772" s="1"/>
      <c r="CL4772" s="1"/>
      <c r="CM4772" s="1"/>
      <c r="CN4772" s="1"/>
      <c r="CO4772" s="1"/>
      <c r="CP4772" s="1"/>
      <c r="CQ4772" s="1"/>
      <c r="CR4772" s="1"/>
      <c r="CS4772" s="1"/>
      <c r="CT4772" s="1"/>
      <c r="CU4772" s="1"/>
    </row>
    <row r="4773" spans="1:99" x14ac:dyDescent="0.15">
      <c r="A4773" s="1"/>
      <c r="B4773" s="1"/>
      <c r="AM4773" s="1"/>
      <c r="AW4773" s="1"/>
      <c r="AX4773" s="1"/>
      <c r="AY4773" s="24"/>
      <c r="AZ4773" s="1"/>
      <c r="BA4773" s="1"/>
      <c r="BB4773" s="1"/>
      <c r="BC4773" s="1"/>
      <c r="BD4773" s="1"/>
      <c r="BE4773" s="1"/>
      <c r="BF4773" s="1"/>
      <c r="BG4773" s="1"/>
      <c r="BH4773" s="1"/>
      <c r="BI4773" s="1"/>
      <c r="BJ4773" s="1"/>
      <c r="BK4773" s="1"/>
      <c r="BL4773" s="1"/>
      <c r="BM4773" s="1"/>
      <c r="BN4773" s="1"/>
      <c r="BO4773" s="1"/>
      <c r="BP4773" s="20"/>
      <c r="BQ4773" s="41"/>
      <c r="BR4773" s="41"/>
      <c r="BS4773" s="41"/>
      <c r="BT4773" s="41"/>
      <c r="BU4773" s="41"/>
      <c r="BV4773" s="41"/>
      <c r="BW4773" s="41"/>
      <c r="BX4773" s="41"/>
      <c r="BY4773" s="26"/>
      <c r="BZ4773" s="26"/>
      <c r="CA4773" s="26"/>
      <c r="CB4773" s="26"/>
      <c r="CC4773" s="26"/>
      <c r="CD4773" s="26"/>
      <c r="CE4773" s="26"/>
      <c r="CF4773" s="26"/>
      <c r="CG4773" s="26"/>
      <c r="CH4773" s="26"/>
      <c r="CI4773" s="26"/>
      <c r="CJ4773" s="1"/>
      <c r="CK4773" s="1"/>
      <c r="CL4773" s="1"/>
      <c r="CM4773" s="1"/>
      <c r="CN4773" s="1"/>
      <c r="CO4773" s="1"/>
      <c r="CP4773" s="1"/>
      <c r="CQ4773" s="1"/>
      <c r="CR4773" s="1"/>
      <c r="CS4773" s="1"/>
      <c r="CT4773" s="1"/>
      <c r="CU4773" s="1"/>
    </row>
    <row r="4774" spans="1:99" x14ac:dyDescent="0.15">
      <c r="A4774" s="1"/>
      <c r="B4774" s="1"/>
      <c r="AM4774" s="1"/>
      <c r="AW4774" s="1"/>
      <c r="AX4774" s="1"/>
      <c r="AY4774" s="24"/>
      <c r="AZ4774" s="1"/>
      <c r="BA4774" s="1"/>
      <c r="BB4774" s="1"/>
      <c r="BC4774" s="1"/>
      <c r="BD4774" s="1"/>
      <c r="BE4774" s="1"/>
      <c r="BF4774" s="1"/>
      <c r="BG4774" s="1"/>
      <c r="BH4774" s="1"/>
      <c r="BI4774" s="1"/>
      <c r="BJ4774" s="1"/>
      <c r="BK4774" s="1"/>
      <c r="BL4774" s="1"/>
      <c r="BM4774" s="1"/>
      <c r="BN4774" s="1"/>
      <c r="BO4774" s="1"/>
      <c r="BP4774" s="20"/>
      <c r="BQ4774" s="41"/>
      <c r="BR4774" s="41"/>
      <c r="BS4774" s="41"/>
      <c r="BT4774" s="41"/>
      <c r="BU4774" s="41"/>
      <c r="BV4774" s="41"/>
      <c r="BW4774" s="41"/>
      <c r="BX4774" s="41"/>
      <c r="BY4774" s="26"/>
      <c r="BZ4774" s="26"/>
      <c r="CA4774" s="26"/>
      <c r="CB4774" s="26"/>
      <c r="CC4774" s="26"/>
      <c r="CD4774" s="26"/>
      <c r="CE4774" s="26"/>
      <c r="CF4774" s="26"/>
      <c r="CG4774" s="26"/>
      <c r="CH4774" s="26"/>
      <c r="CI4774" s="26"/>
      <c r="CJ4774" s="1"/>
      <c r="CK4774" s="1"/>
      <c r="CL4774" s="1"/>
      <c r="CM4774" s="1"/>
      <c r="CN4774" s="1"/>
      <c r="CO4774" s="1"/>
      <c r="CP4774" s="1"/>
      <c r="CQ4774" s="1"/>
      <c r="CR4774" s="1"/>
      <c r="CS4774" s="1"/>
      <c r="CT4774" s="1"/>
      <c r="CU4774" s="1"/>
    </row>
    <row r="4775" spans="1:99" x14ac:dyDescent="0.15">
      <c r="A4775" s="1"/>
      <c r="B4775" s="1"/>
      <c r="AM4775" s="1"/>
      <c r="AW4775" s="1"/>
      <c r="AX4775" s="1"/>
      <c r="AY4775" s="24"/>
      <c r="AZ4775" s="1"/>
      <c r="BA4775" s="1"/>
      <c r="BB4775" s="1"/>
      <c r="BC4775" s="1"/>
      <c r="BD4775" s="1"/>
      <c r="BE4775" s="1"/>
      <c r="BF4775" s="1"/>
      <c r="BG4775" s="1"/>
      <c r="BH4775" s="1"/>
      <c r="BI4775" s="1"/>
      <c r="BJ4775" s="1"/>
      <c r="BK4775" s="1"/>
      <c r="BL4775" s="1"/>
      <c r="BM4775" s="1"/>
      <c r="BN4775" s="1"/>
      <c r="BO4775" s="1"/>
      <c r="BP4775" s="20"/>
      <c r="BQ4775" s="41"/>
      <c r="BR4775" s="41"/>
      <c r="BS4775" s="41"/>
      <c r="BT4775" s="41"/>
      <c r="BU4775" s="41"/>
      <c r="BV4775" s="41"/>
      <c r="BW4775" s="41"/>
      <c r="BX4775" s="41"/>
      <c r="BY4775" s="26"/>
      <c r="BZ4775" s="26"/>
      <c r="CA4775" s="26"/>
      <c r="CB4775" s="26"/>
      <c r="CC4775" s="26"/>
      <c r="CD4775" s="26"/>
      <c r="CE4775" s="26"/>
      <c r="CF4775" s="26"/>
      <c r="CG4775" s="26"/>
      <c r="CH4775" s="26"/>
      <c r="CI4775" s="26"/>
      <c r="CJ4775" s="1"/>
      <c r="CK4775" s="1"/>
      <c r="CL4775" s="1"/>
      <c r="CM4775" s="1"/>
      <c r="CN4775" s="1"/>
      <c r="CO4775" s="1"/>
      <c r="CP4775" s="1"/>
      <c r="CQ4775" s="1"/>
      <c r="CR4775" s="1"/>
      <c r="CS4775" s="1"/>
      <c r="CT4775" s="1"/>
      <c r="CU4775" s="1"/>
    </row>
    <row r="4776" spans="1:99" x14ac:dyDescent="0.15">
      <c r="A4776" s="1"/>
      <c r="B4776" s="1"/>
      <c r="AM4776" s="1"/>
      <c r="AW4776" s="1"/>
      <c r="AX4776" s="1"/>
      <c r="AY4776" s="24"/>
      <c r="AZ4776" s="1"/>
      <c r="BA4776" s="1"/>
      <c r="BB4776" s="1"/>
      <c r="BC4776" s="1"/>
      <c r="BD4776" s="1"/>
      <c r="BE4776" s="1"/>
      <c r="BF4776" s="1"/>
      <c r="BG4776" s="1"/>
      <c r="BH4776" s="1"/>
      <c r="BI4776" s="1"/>
      <c r="BJ4776" s="1"/>
      <c r="BK4776" s="1"/>
      <c r="BL4776" s="1"/>
      <c r="BM4776" s="1"/>
      <c r="BN4776" s="1"/>
      <c r="BO4776" s="1"/>
      <c r="BP4776" s="20"/>
      <c r="BQ4776" s="41"/>
      <c r="BR4776" s="41"/>
      <c r="BS4776" s="41"/>
      <c r="BT4776" s="41"/>
      <c r="BU4776" s="41"/>
      <c r="BV4776" s="41"/>
      <c r="BW4776" s="41"/>
      <c r="BX4776" s="41"/>
      <c r="BY4776" s="26"/>
      <c r="BZ4776" s="26"/>
      <c r="CA4776" s="26"/>
      <c r="CB4776" s="26"/>
      <c r="CC4776" s="26"/>
      <c r="CD4776" s="26"/>
      <c r="CE4776" s="26"/>
      <c r="CF4776" s="26"/>
      <c r="CG4776" s="26"/>
      <c r="CH4776" s="26"/>
      <c r="CI4776" s="26"/>
      <c r="CJ4776" s="1"/>
      <c r="CK4776" s="1"/>
      <c r="CL4776" s="1"/>
      <c r="CM4776" s="1"/>
      <c r="CN4776" s="1"/>
      <c r="CO4776" s="1"/>
      <c r="CP4776" s="1"/>
      <c r="CQ4776" s="1"/>
      <c r="CR4776" s="1"/>
      <c r="CS4776" s="1"/>
      <c r="CT4776" s="1"/>
      <c r="CU4776" s="1"/>
    </row>
    <row r="4777" spans="1:99" x14ac:dyDescent="0.15">
      <c r="A4777" s="1"/>
      <c r="B4777" s="1"/>
      <c r="AM4777" s="1"/>
      <c r="AW4777" s="1"/>
      <c r="AX4777" s="1"/>
      <c r="AY4777" s="24"/>
      <c r="AZ4777" s="1"/>
      <c r="BA4777" s="1"/>
      <c r="BB4777" s="1"/>
      <c r="BC4777" s="1"/>
      <c r="BD4777" s="1"/>
      <c r="BE4777" s="1"/>
      <c r="BF4777" s="1"/>
      <c r="BG4777" s="1"/>
      <c r="BH4777" s="1"/>
      <c r="BI4777" s="1"/>
      <c r="BJ4777" s="1"/>
      <c r="BK4777" s="1"/>
      <c r="BL4777" s="1"/>
      <c r="BM4777" s="1"/>
      <c r="BN4777" s="1"/>
      <c r="BO4777" s="1"/>
      <c r="BP4777" s="20"/>
      <c r="BQ4777" s="41"/>
      <c r="BR4777" s="41"/>
      <c r="BS4777" s="41"/>
      <c r="BT4777" s="41"/>
      <c r="BU4777" s="41"/>
      <c r="BV4777" s="41"/>
      <c r="BW4777" s="41"/>
      <c r="BX4777" s="41"/>
      <c r="BY4777" s="26"/>
      <c r="BZ4777" s="26"/>
      <c r="CA4777" s="26"/>
      <c r="CB4777" s="26"/>
      <c r="CC4777" s="26"/>
      <c r="CD4777" s="26"/>
      <c r="CE4777" s="26"/>
      <c r="CF4777" s="26"/>
      <c r="CG4777" s="26"/>
      <c r="CH4777" s="26"/>
      <c r="CI4777" s="26"/>
      <c r="CJ4777" s="1"/>
      <c r="CK4777" s="1"/>
      <c r="CL4777" s="1"/>
      <c r="CM4777" s="1"/>
      <c r="CN4777" s="1"/>
      <c r="CO4777" s="1"/>
      <c r="CP4777" s="1"/>
      <c r="CQ4777" s="1"/>
      <c r="CR4777" s="1"/>
      <c r="CS4777" s="1"/>
      <c r="CT4777" s="1"/>
      <c r="CU4777" s="1"/>
    </row>
    <row r="4778" spans="1:99" x14ac:dyDescent="0.15">
      <c r="A4778" s="1"/>
      <c r="B4778" s="1"/>
      <c r="AM4778" s="1"/>
      <c r="AW4778" s="1"/>
      <c r="AX4778" s="1"/>
      <c r="AY4778" s="24"/>
      <c r="AZ4778" s="1"/>
      <c r="BA4778" s="1"/>
      <c r="BB4778" s="1"/>
      <c r="BC4778" s="1"/>
      <c r="BD4778" s="1"/>
      <c r="BE4778" s="1"/>
      <c r="BF4778" s="1"/>
      <c r="BG4778" s="1"/>
      <c r="BH4778" s="1"/>
      <c r="BI4778" s="1"/>
      <c r="BJ4778" s="1"/>
      <c r="BK4778" s="1"/>
      <c r="BL4778" s="1"/>
      <c r="BM4778" s="1"/>
      <c r="BN4778" s="1"/>
      <c r="BO4778" s="1"/>
      <c r="BP4778" s="20"/>
      <c r="BQ4778" s="41"/>
      <c r="BR4778" s="41"/>
      <c r="BS4778" s="41"/>
      <c r="BT4778" s="41"/>
      <c r="BU4778" s="41"/>
      <c r="BV4778" s="41"/>
      <c r="BW4778" s="41"/>
      <c r="BX4778" s="41"/>
      <c r="BY4778" s="26"/>
      <c r="BZ4778" s="26"/>
      <c r="CA4778" s="26"/>
      <c r="CB4778" s="26"/>
      <c r="CC4778" s="26"/>
      <c r="CD4778" s="26"/>
      <c r="CE4778" s="26"/>
      <c r="CF4778" s="26"/>
      <c r="CG4778" s="26"/>
      <c r="CH4778" s="26"/>
      <c r="CI4778" s="26"/>
      <c r="CJ4778" s="1"/>
      <c r="CK4778" s="1"/>
      <c r="CL4778" s="1"/>
      <c r="CM4778" s="1"/>
      <c r="CN4778" s="1"/>
      <c r="CO4778" s="1"/>
      <c r="CP4778" s="1"/>
      <c r="CQ4778" s="1"/>
      <c r="CR4778" s="1"/>
      <c r="CS4778" s="1"/>
      <c r="CT4778" s="1"/>
      <c r="CU4778" s="1"/>
    </row>
    <row r="4779" spans="1:99" x14ac:dyDescent="0.15">
      <c r="A4779" s="1"/>
      <c r="B4779" s="1"/>
      <c r="AM4779" s="1"/>
      <c r="AW4779" s="1"/>
      <c r="AX4779" s="1"/>
      <c r="AY4779" s="24"/>
      <c r="AZ4779" s="1"/>
      <c r="BA4779" s="1"/>
      <c r="BB4779" s="1"/>
      <c r="BC4779" s="1"/>
      <c r="BD4779" s="1"/>
      <c r="BE4779" s="1"/>
      <c r="BF4779" s="1"/>
      <c r="BG4779" s="1"/>
      <c r="BH4779" s="1"/>
      <c r="BI4779" s="1"/>
      <c r="BJ4779" s="1"/>
      <c r="BK4779" s="1"/>
      <c r="BL4779" s="1"/>
      <c r="BM4779" s="1"/>
      <c r="BN4779" s="1"/>
      <c r="BO4779" s="1"/>
      <c r="BP4779" s="20"/>
      <c r="BQ4779" s="41"/>
      <c r="BR4779" s="41"/>
      <c r="BS4779" s="41"/>
      <c r="BT4779" s="41"/>
      <c r="BU4779" s="41"/>
      <c r="BV4779" s="41"/>
      <c r="BW4779" s="41"/>
      <c r="BX4779" s="41"/>
      <c r="BY4779" s="26"/>
      <c r="BZ4779" s="26"/>
      <c r="CA4779" s="26"/>
      <c r="CB4779" s="26"/>
      <c r="CC4779" s="26"/>
      <c r="CD4779" s="26"/>
      <c r="CE4779" s="26"/>
      <c r="CF4779" s="26"/>
      <c r="CG4779" s="26"/>
      <c r="CH4779" s="26"/>
      <c r="CI4779" s="26"/>
      <c r="CJ4779" s="1"/>
      <c r="CK4779" s="1"/>
      <c r="CL4779" s="1"/>
      <c r="CM4779" s="1"/>
      <c r="CN4779" s="1"/>
      <c r="CO4779" s="1"/>
      <c r="CP4779" s="1"/>
      <c r="CQ4779" s="1"/>
      <c r="CR4779" s="1"/>
      <c r="CS4779" s="1"/>
      <c r="CT4779" s="1"/>
      <c r="CU4779" s="1"/>
    </row>
    <row r="4780" spans="1:99" x14ac:dyDescent="0.15">
      <c r="A4780" s="1"/>
      <c r="B4780" s="1"/>
      <c r="AM4780" s="1"/>
      <c r="AW4780" s="1"/>
      <c r="AX4780" s="1"/>
      <c r="AY4780" s="24"/>
      <c r="AZ4780" s="1"/>
      <c r="BA4780" s="1"/>
      <c r="BB4780" s="1"/>
      <c r="BC4780" s="1"/>
      <c r="BD4780" s="1"/>
      <c r="BE4780" s="1"/>
      <c r="BF4780" s="1"/>
      <c r="BG4780" s="1"/>
      <c r="BH4780" s="1"/>
      <c r="BI4780" s="1"/>
      <c r="BJ4780" s="1"/>
      <c r="BK4780" s="1"/>
      <c r="BL4780" s="1"/>
      <c r="BM4780" s="1"/>
      <c r="BN4780" s="1"/>
      <c r="BO4780" s="1"/>
      <c r="BP4780" s="20"/>
      <c r="BQ4780" s="41"/>
      <c r="BR4780" s="41"/>
      <c r="BS4780" s="41"/>
      <c r="BT4780" s="41"/>
      <c r="BU4780" s="41"/>
      <c r="BV4780" s="41"/>
      <c r="BW4780" s="41"/>
      <c r="BX4780" s="41"/>
      <c r="BY4780" s="26"/>
      <c r="BZ4780" s="26"/>
      <c r="CA4780" s="26"/>
      <c r="CB4780" s="26"/>
      <c r="CC4780" s="26"/>
      <c r="CD4780" s="26"/>
      <c r="CE4780" s="26"/>
      <c r="CF4780" s="26"/>
      <c r="CG4780" s="26"/>
      <c r="CH4780" s="26"/>
      <c r="CI4780" s="26"/>
      <c r="CJ4780" s="1"/>
      <c r="CK4780" s="1"/>
      <c r="CL4780" s="1"/>
      <c r="CM4780" s="1"/>
      <c r="CN4780" s="1"/>
      <c r="CO4780" s="1"/>
      <c r="CP4780" s="1"/>
      <c r="CQ4780" s="1"/>
      <c r="CR4780" s="1"/>
      <c r="CS4780" s="1"/>
      <c r="CT4780" s="1"/>
      <c r="CU4780" s="1"/>
    </row>
    <row r="4781" spans="1:99" x14ac:dyDescent="0.15">
      <c r="A4781" s="1"/>
      <c r="B4781" s="1"/>
      <c r="AM4781" s="1"/>
      <c r="AW4781" s="1"/>
      <c r="AX4781" s="1"/>
      <c r="AY4781" s="24"/>
      <c r="AZ4781" s="1"/>
      <c r="BA4781" s="1"/>
      <c r="BB4781" s="1"/>
      <c r="BC4781" s="1"/>
      <c r="BD4781" s="1"/>
      <c r="BE4781" s="1"/>
      <c r="BF4781" s="1"/>
      <c r="BG4781" s="1"/>
      <c r="BH4781" s="1"/>
      <c r="BI4781" s="1"/>
      <c r="BJ4781" s="1"/>
      <c r="BK4781" s="1"/>
      <c r="BL4781" s="1"/>
      <c r="BM4781" s="1"/>
      <c r="BN4781" s="1"/>
      <c r="BO4781" s="1"/>
      <c r="BP4781" s="20"/>
      <c r="BQ4781" s="41"/>
      <c r="BR4781" s="41"/>
      <c r="BS4781" s="41"/>
      <c r="BT4781" s="41"/>
      <c r="BU4781" s="41"/>
      <c r="BV4781" s="41"/>
      <c r="BW4781" s="41"/>
      <c r="BX4781" s="41"/>
      <c r="BY4781" s="26"/>
      <c r="BZ4781" s="26"/>
      <c r="CA4781" s="26"/>
      <c r="CB4781" s="26"/>
      <c r="CC4781" s="26"/>
      <c r="CD4781" s="26"/>
      <c r="CE4781" s="26"/>
      <c r="CF4781" s="26"/>
      <c r="CG4781" s="26"/>
      <c r="CH4781" s="26"/>
      <c r="CI4781" s="26"/>
      <c r="CJ4781" s="1"/>
      <c r="CK4781" s="1"/>
      <c r="CL4781" s="1"/>
      <c r="CM4781" s="1"/>
      <c r="CN4781" s="1"/>
      <c r="CO4781" s="1"/>
      <c r="CP4781" s="1"/>
      <c r="CQ4781" s="1"/>
      <c r="CR4781" s="1"/>
      <c r="CS4781" s="1"/>
      <c r="CT4781" s="1"/>
      <c r="CU4781" s="1"/>
    </row>
    <row r="4782" spans="1:99" x14ac:dyDescent="0.15">
      <c r="A4782" s="1"/>
      <c r="B4782" s="1"/>
      <c r="AM4782" s="1"/>
      <c r="AW4782" s="1"/>
      <c r="AX4782" s="1"/>
      <c r="AY4782" s="24"/>
      <c r="AZ4782" s="1"/>
      <c r="BA4782" s="1"/>
      <c r="BB4782" s="1"/>
      <c r="BC4782" s="1"/>
      <c r="BD4782" s="1"/>
      <c r="BE4782" s="1"/>
      <c r="BF4782" s="1"/>
      <c r="BG4782" s="1"/>
      <c r="BH4782" s="1"/>
      <c r="BI4782" s="1"/>
      <c r="BJ4782" s="1"/>
      <c r="BK4782" s="1"/>
      <c r="BL4782" s="1"/>
      <c r="BM4782" s="1"/>
      <c r="BN4782" s="1"/>
      <c r="BO4782" s="1"/>
      <c r="BP4782" s="20"/>
      <c r="BQ4782" s="41"/>
      <c r="BR4782" s="41"/>
      <c r="BS4782" s="41"/>
      <c r="BT4782" s="41"/>
      <c r="BU4782" s="41"/>
      <c r="BV4782" s="41"/>
      <c r="BW4782" s="41"/>
      <c r="BX4782" s="41"/>
      <c r="BY4782" s="26"/>
      <c r="BZ4782" s="26"/>
      <c r="CA4782" s="26"/>
      <c r="CB4782" s="26"/>
      <c r="CC4782" s="26"/>
      <c r="CD4782" s="26"/>
      <c r="CE4782" s="26"/>
      <c r="CF4782" s="26"/>
      <c r="CG4782" s="26"/>
      <c r="CH4782" s="26"/>
      <c r="CI4782" s="26"/>
      <c r="CJ4782" s="1"/>
      <c r="CK4782" s="1"/>
      <c r="CL4782" s="1"/>
      <c r="CM4782" s="1"/>
      <c r="CN4782" s="1"/>
      <c r="CO4782" s="1"/>
      <c r="CP4782" s="1"/>
      <c r="CQ4782" s="1"/>
      <c r="CR4782" s="1"/>
      <c r="CS4782" s="1"/>
      <c r="CT4782" s="1"/>
      <c r="CU4782" s="1"/>
    </row>
    <row r="4783" spans="1:99" x14ac:dyDescent="0.15">
      <c r="A4783" s="1"/>
      <c r="B4783" s="1"/>
      <c r="AM4783" s="1"/>
      <c r="AW4783" s="1"/>
      <c r="AX4783" s="1"/>
      <c r="AY4783" s="24"/>
      <c r="AZ4783" s="1"/>
      <c r="BA4783" s="1"/>
      <c r="BB4783" s="1"/>
      <c r="BC4783" s="1"/>
      <c r="BD4783" s="1"/>
      <c r="BE4783" s="1"/>
      <c r="BF4783" s="1"/>
      <c r="BG4783" s="1"/>
      <c r="BH4783" s="1"/>
      <c r="BI4783" s="1"/>
      <c r="BJ4783" s="1"/>
      <c r="BK4783" s="1"/>
      <c r="BL4783" s="1"/>
      <c r="BM4783" s="1"/>
      <c r="BN4783" s="1"/>
      <c r="BO4783" s="1"/>
      <c r="BP4783" s="20"/>
      <c r="BQ4783" s="41"/>
      <c r="BR4783" s="41"/>
      <c r="BS4783" s="41"/>
      <c r="BT4783" s="41"/>
      <c r="BU4783" s="41"/>
      <c r="BV4783" s="41"/>
      <c r="BW4783" s="41"/>
      <c r="BX4783" s="41"/>
      <c r="BY4783" s="26"/>
      <c r="BZ4783" s="26"/>
      <c r="CA4783" s="26"/>
      <c r="CB4783" s="26"/>
      <c r="CC4783" s="26"/>
      <c r="CD4783" s="26"/>
      <c r="CE4783" s="26"/>
      <c r="CF4783" s="26"/>
      <c r="CG4783" s="26"/>
      <c r="CH4783" s="26"/>
      <c r="CI4783" s="26"/>
      <c r="CJ4783" s="1"/>
      <c r="CK4783" s="1"/>
      <c r="CL4783" s="1"/>
      <c r="CM4783" s="1"/>
      <c r="CN4783" s="1"/>
      <c r="CO4783" s="1"/>
      <c r="CP4783" s="1"/>
      <c r="CQ4783" s="1"/>
      <c r="CR4783" s="1"/>
      <c r="CS4783" s="1"/>
      <c r="CT4783" s="1"/>
      <c r="CU4783" s="1"/>
    </row>
    <row r="4784" spans="1:99" x14ac:dyDescent="0.15">
      <c r="A4784" s="1"/>
      <c r="B4784" s="1"/>
      <c r="AM4784" s="1"/>
      <c r="AW4784" s="1"/>
      <c r="AX4784" s="1"/>
      <c r="AY4784" s="24"/>
      <c r="AZ4784" s="1"/>
      <c r="BA4784" s="1"/>
      <c r="BB4784" s="1"/>
      <c r="BC4784" s="1"/>
      <c r="BD4784" s="1"/>
      <c r="BE4784" s="1"/>
      <c r="BF4784" s="1"/>
      <c r="BG4784" s="1"/>
      <c r="BH4784" s="1"/>
      <c r="BI4784" s="1"/>
      <c r="BJ4784" s="1"/>
      <c r="BK4784" s="1"/>
      <c r="BL4784" s="1"/>
      <c r="BM4784" s="1"/>
      <c r="BN4784" s="1"/>
      <c r="BO4784" s="1"/>
      <c r="BP4784" s="20"/>
      <c r="BQ4784" s="41"/>
      <c r="BR4784" s="41"/>
      <c r="BS4784" s="41"/>
      <c r="BT4784" s="41"/>
      <c r="BU4784" s="41"/>
      <c r="BV4784" s="41"/>
      <c r="BW4784" s="41"/>
      <c r="BX4784" s="41"/>
      <c r="BY4784" s="26"/>
      <c r="BZ4784" s="26"/>
      <c r="CA4784" s="26"/>
      <c r="CB4784" s="26"/>
      <c r="CC4784" s="26"/>
      <c r="CD4784" s="26"/>
      <c r="CE4784" s="26"/>
      <c r="CF4784" s="26"/>
      <c r="CG4784" s="26"/>
      <c r="CH4784" s="26"/>
      <c r="CI4784" s="26"/>
      <c r="CJ4784" s="1"/>
      <c r="CK4784" s="1"/>
      <c r="CL4784" s="1"/>
      <c r="CM4784" s="1"/>
      <c r="CN4784" s="1"/>
      <c r="CO4784" s="1"/>
      <c r="CP4784" s="1"/>
      <c r="CQ4784" s="1"/>
      <c r="CR4784" s="1"/>
      <c r="CS4784" s="1"/>
      <c r="CT4784" s="1"/>
      <c r="CU4784" s="1"/>
    </row>
    <row r="4785" spans="1:99" x14ac:dyDescent="0.15">
      <c r="A4785" s="1"/>
      <c r="B4785" s="1"/>
      <c r="AM4785" s="1"/>
      <c r="AW4785" s="1"/>
      <c r="AX4785" s="1"/>
      <c r="AY4785" s="24"/>
      <c r="AZ4785" s="1"/>
      <c r="BA4785" s="1"/>
      <c r="BB4785" s="1"/>
      <c r="BC4785" s="1"/>
      <c r="BD4785" s="1"/>
      <c r="BE4785" s="1"/>
      <c r="BF4785" s="1"/>
      <c r="BG4785" s="1"/>
      <c r="BH4785" s="1"/>
      <c r="BI4785" s="1"/>
      <c r="BJ4785" s="1"/>
      <c r="BK4785" s="1"/>
      <c r="BL4785" s="1"/>
      <c r="BM4785" s="1"/>
      <c r="BN4785" s="1"/>
      <c r="BO4785" s="1"/>
      <c r="BP4785" s="20"/>
      <c r="BQ4785" s="41"/>
      <c r="BR4785" s="41"/>
      <c r="BS4785" s="41"/>
      <c r="BT4785" s="41"/>
      <c r="BU4785" s="41"/>
      <c r="BV4785" s="41"/>
      <c r="BW4785" s="41"/>
      <c r="BX4785" s="41"/>
      <c r="BY4785" s="26"/>
      <c r="BZ4785" s="26"/>
      <c r="CA4785" s="26"/>
      <c r="CB4785" s="26"/>
      <c r="CC4785" s="26"/>
      <c r="CD4785" s="26"/>
      <c r="CE4785" s="26"/>
      <c r="CF4785" s="26"/>
      <c r="CG4785" s="26"/>
      <c r="CH4785" s="26"/>
      <c r="CI4785" s="26"/>
      <c r="CJ4785" s="1"/>
      <c r="CK4785" s="1"/>
      <c r="CL4785" s="1"/>
      <c r="CM4785" s="1"/>
      <c r="CN4785" s="1"/>
      <c r="CO4785" s="1"/>
      <c r="CP4785" s="1"/>
      <c r="CQ4785" s="1"/>
      <c r="CR4785" s="1"/>
      <c r="CS4785" s="1"/>
      <c r="CT4785" s="1"/>
      <c r="CU4785" s="1"/>
    </row>
    <row r="4786" spans="1:99" x14ac:dyDescent="0.15">
      <c r="A4786" s="1"/>
      <c r="B4786" s="1"/>
      <c r="AM4786" s="1"/>
      <c r="AW4786" s="1"/>
      <c r="AX4786" s="1"/>
      <c r="AY4786" s="24"/>
      <c r="AZ4786" s="1"/>
      <c r="BA4786" s="1"/>
      <c r="BB4786" s="1"/>
      <c r="BC4786" s="1"/>
      <c r="BD4786" s="1"/>
      <c r="BE4786" s="1"/>
      <c r="BF4786" s="1"/>
      <c r="BG4786" s="1"/>
      <c r="BH4786" s="1"/>
      <c r="BI4786" s="1"/>
      <c r="BJ4786" s="1"/>
      <c r="BK4786" s="1"/>
      <c r="BL4786" s="1"/>
      <c r="BM4786" s="1"/>
      <c r="BN4786" s="1"/>
      <c r="BO4786" s="1"/>
      <c r="BP4786" s="20"/>
      <c r="BQ4786" s="41"/>
      <c r="BR4786" s="41"/>
      <c r="BS4786" s="41"/>
      <c r="BT4786" s="41"/>
      <c r="BU4786" s="41"/>
      <c r="BV4786" s="41"/>
      <c r="BW4786" s="41"/>
      <c r="BX4786" s="41"/>
      <c r="BY4786" s="26"/>
      <c r="BZ4786" s="26"/>
      <c r="CA4786" s="26"/>
      <c r="CB4786" s="26"/>
      <c r="CC4786" s="26"/>
      <c r="CD4786" s="26"/>
      <c r="CE4786" s="26"/>
      <c r="CF4786" s="26"/>
      <c r="CG4786" s="26"/>
      <c r="CH4786" s="26"/>
      <c r="CI4786" s="26"/>
      <c r="CJ4786" s="1"/>
      <c r="CK4786" s="1"/>
      <c r="CL4786" s="1"/>
      <c r="CM4786" s="1"/>
      <c r="CN4786" s="1"/>
      <c r="CO4786" s="1"/>
      <c r="CP4786" s="1"/>
      <c r="CQ4786" s="1"/>
      <c r="CR4786" s="1"/>
      <c r="CS4786" s="1"/>
      <c r="CT4786" s="1"/>
      <c r="CU4786" s="1"/>
    </row>
    <row r="4787" spans="1:99" x14ac:dyDescent="0.15">
      <c r="A4787" s="1"/>
      <c r="B4787" s="1"/>
      <c r="AM4787" s="1"/>
      <c r="AW4787" s="1"/>
      <c r="AX4787" s="1"/>
      <c r="AY4787" s="24"/>
      <c r="AZ4787" s="1"/>
      <c r="BA4787" s="1"/>
      <c r="BB4787" s="1"/>
      <c r="BC4787" s="1"/>
      <c r="BD4787" s="1"/>
      <c r="BE4787" s="1"/>
      <c r="BF4787" s="1"/>
      <c r="BG4787" s="1"/>
      <c r="BH4787" s="1"/>
      <c r="BI4787" s="1"/>
      <c r="BJ4787" s="1"/>
      <c r="BK4787" s="1"/>
      <c r="BL4787" s="1"/>
      <c r="BM4787" s="1"/>
      <c r="BN4787" s="1"/>
      <c r="BO4787" s="1"/>
      <c r="BP4787" s="20"/>
      <c r="BQ4787" s="41"/>
      <c r="BR4787" s="41"/>
      <c r="BS4787" s="41"/>
      <c r="BT4787" s="41"/>
      <c r="BU4787" s="41"/>
      <c r="BV4787" s="41"/>
      <c r="BW4787" s="41"/>
      <c r="BX4787" s="41"/>
      <c r="BY4787" s="26"/>
      <c r="BZ4787" s="26"/>
      <c r="CA4787" s="26"/>
      <c r="CB4787" s="26"/>
      <c r="CC4787" s="26"/>
      <c r="CD4787" s="26"/>
      <c r="CE4787" s="26"/>
      <c r="CF4787" s="26"/>
      <c r="CG4787" s="26"/>
      <c r="CH4787" s="26"/>
      <c r="CI4787" s="26"/>
      <c r="CJ4787" s="1"/>
      <c r="CK4787" s="1"/>
      <c r="CL4787" s="1"/>
      <c r="CM4787" s="1"/>
      <c r="CN4787" s="1"/>
      <c r="CO4787" s="1"/>
      <c r="CP4787" s="1"/>
      <c r="CQ4787" s="1"/>
      <c r="CR4787" s="1"/>
      <c r="CS4787" s="1"/>
      <c r="CT4787" s="1"/>
      <c r="CU4787" s="1"/>
    </row>
    <row r="4788" spans="1:99" x14ac:dyDescent="0.15">
      <c r="A4788" s="1"/>
      <c r="B4788" s="1"/>
      <c r="AM4788" s="1"/>
      <c r="AW4788" s="1"/>
      <c r="AX4788" s="1"/>
      <c r="AY4788" s="24"/>
      <c r="AZ4788" s="1"/>
      <c r="BA4788" s="1"/>
      <c r="BB4788" s="1"/>
      <c r="BC4788" s="1"/>
      <c r="BD4788" s="1"/>
      <c r="BE4788" s="1"/>
      <c r="BF4788" s="1"/>
      <c r="BG4788" s="1"/>
      <c r="BH4788" s="1"/>
      <c r="BI4788" s="1"/>
      <c r="BJ4788" s="1"/>
      <c r="BK4788" s="1"/>
      <c r="BL4788" s="1"/>
      <c r="BM4788" s="1"/>
      <c r="BN4788" s="1"/>
      <c r="BO4788" s="1"/>
      <c r="BP4788" s="20"/>
      <c r="BQ4788" s="41"/>
      <c r="BR4788" s="41"/>
      <c r="BS4788" s="41"/>
      <c r="BT4788" s="41"/>
      <c r="BU4788" s="41"/>
      <c r="BV4788" s="41"/>
      <c r="BW4788" s="41"/>
      <c r="BX4788" s="41"/>
      <c r="BY4788" s="26"/>
      <c r="BZ4788" s="26"/>
      <c r="CA4788" s="26"/>
      <c r="CB4788" s="26"/>
      <c r="CC4788" s="26"/>
      <c r="CD4788" s="26"/>
      <c r="CE4788" s="26"/>
      <c r="CF4788" s="26"/>
      <c r="CG4788" s="26"/>
      <c r="CH4788" s="26"/>
      <c r="CI4788" s="26"/>
      <c r="CJ4788" s="1"/>
      <c r="CK4788" s="1"/>
      <c r="CL4788" s="1"/>
      <c r="CM4788" s="1"/>
      <c r="CN4788" s="1"/>
      <c r="CO4788" s="1"/>
      <c r="CP4788" s="1"/>
      <c r="CQ4788" s="1"/>
      <c r="CR4788" s="1"/>
      <c r="CS4788" s="1"/>
      <c r="CT4788" s="1"/>
      <c r="CU4788" s="1"/>
    </row>
    <row r="4789" spans="1:99" x14ac:dyDescent="0.15">
      <c r="A4789" s="1"/>
      <c r="B4789" s="1"/>
      <c r="AM4789" s="1"/>
      <c r="AW4789" s="1"/>
      <c r="AX4789" s="1"/>
      <c r="AY4789" s="24"/>
      <c r="AZ4789" s="1"/>
      <c r="BA4789" s="1"/>
      <c r="BB4789" s="1"/>
      <c r="BC4789" s="1"/>
      <c r="BD4789" s="1"/>
      <c r="BE4789" s="1"/>
      <c r="BF4789" s="1"/>
      <c r="BG4789" s="1"/>
      <c r="BH4789" s="1"/>
      <c r="BI4789" s="1"/>
      <c r="BJ4789" s="1"/>
      <c r="BK4789" s="1"/>
      <c r="BL4789" s="1"/>
      <c r="BM4789" s="1"/>
      <c r="BN4789" s="1"/>
      <c r="BO4789" s="1"/>
      <c r="BP4789" s="20"/>
      <c r="BQ4789" s="41"/>
      <c r="BR4789" s="41"/>
      <c r="BS4789" s="41"/>
      <c r="BT4789" s="41"/>
      <c r="BU4789" s="41"/>
      <c r="BV4789" s="41"/>
      <c r="BW4789" s="41"/>
      <c r="BX4789" s="41"/>
      <c r="BY4789" s="26"/>
      <c r="BZ4789" s="26"/>
      <c r="CA4789" s="26"/>
      <c r="CB4789" s="26"/>
      <c r="CC4789" s="26"/>
      <c r="CD4789" s="26"/>
      <c r="CE4789" s="26"/>
      <c r="CF4789" s="26"/>
      <c r="CG4789" s="26"/>
      <c r="CH4789" s="26"/>
      <c r="CI4789" s="26"/>
      <c r="CJ4789" s="1"/>
      <c r="CK4789" s="1"/>
      <c r="CL4789" s="1"/>
      <c r="CM4789" s="1"/>
      <c r="CN4789" s="1"/>
      <c r="CO4789" s="1"/>
      <c r="CP4789" s="1"/>
      <c r="CQ4789" s="1"/>
      <c r="CR4789" s="1"/>
      <c r="CS4789" s="1"/>
      <c r="CT4789" s="1"/>
      <c r="CU4789" s="1"/>
    </row>
    <row r="4790" spans="1:99" x14ac:dyDescent="0.15">
      <c r="A4790" s="1"/>
      <c r="B4790" s="1"/>
      <c r="AM4790" s="1"/>
      <c r="AW4790" s="1"/>
      <c r="AX4790" s="1"/>
      <c r="AY4790" s="24"/>
      <c r="AZ4790" s="1"/>
      <c r="BA4790" s="1"/>
      <c r="BB4790" s="1"/>
      <c r="BC4790" s="1"/>
      <c r="BD4790" s="1"/>
      <c r="BE4790" s="1"/>
      <c r="BF4790" s="1"/>
      <c r="BG4790" s="1"/>
      <c r="BH4790" s="1"/>
      <c r="BI4790" s="1"/>
      <c r="BJ4790" s="1"/>
      <c r="BK4790" s="1"/>
      <c r="BL4790" s="1"/>
      <c r="BM4790" s="1"/>
      <c r="BN4790" s="1"/>
      <c r="BO4790" s="1"/>
      <c r="BP4790" s="20"/>
      <c r="BQ4790" s="41"/>
      <c r="BR4790" s="41"/>
      <c r="BS4790" s="41"/>
      <c r="BT4790" s="41"/>
      <c r="BU4790" s="41"/>
      <c r="BV4790" s="41"/>
      <c r="BW4790" s="41"/>
      <c r="BX4790" s="41"/>
      <c r="BY4790" s="26"/>
      <c r="BZ4790" s="26"/>
      <c r="CA4790" s="26"/>
      <c r="CB4790" s="26"/>
      <c r="CC4790" s="26"/>
      <c r="CD4790" s="26"/>
      <c r="CE4790" s="26"/>
      <c r="CF4790" s="26"/>
      <c r="CG4790" s="26"/>
      <c r="CH4790" s="26"/>
      <c r="CI4790" s="26"/>
      <c r="CJ4790" s="1"/>
      <c r="CK4790" s="1"/>
      <c r="CL4790" s="1"/>
      <c r="CM4790" s="1"/>
      <c r="CN4790" s="1"/>
      <c r="CO4790" s="1"/>
      <c r="CP4790" s="1"/>
      <c r="CQ4790" s="1"/>
      <c r="CR4790" s="1"/>
      <c r="CS4790" s="1"/>
      <c r="CT4790" s="1"/>
      <c r="CU4790" s="1"/>
    </row>
    <row r="4791" spans="1:99" x14ac:dyDescent="0.15">
      <c r="A4791" s="1"/>
      <c r="B4791" s="1"/>
      <c r="AM4791" s="1"/>
      <c r="AW4791" s="1"/>
      <c r="AX4791" s="1"/>
      <c r="AY4791" s="24"/>
      <c r="AZ4791" s="1"/>
      <c r="BA4791" s="1"/>
      <c r="BB4791" s="1"/>
      <c r="BC4791" s="1"/>
      <c r="BD4791" s="1"/>
      <c r="BE4791" s="1"/>
      <c r="BF4791" s="1"/>
      <c r="BG4791" s="1"/>
      <c r="BH4791" s="1"/>
      <c r="BI4791" s="1"/>
      <c r="BJ4791" s="1"/>
      <c r="BK4791" s="1"/>
      <c r="BL4791" s="1"/>
      <c r="BM4791" s="1"/>
      <c r="BN4791" s="1"/>
      <c r="BO4791" s="1"/>
      <c r="BP4791" s="20"/>
      <c r="BQ4791" s="41"/>
      <c r="BR4791" s="41"/>
      <c r="BS4791" s="41"/>
      <c r="BT4791" s="41"/>
      <c r="BU4791" s="41"/>
      <c r="BV4791" s="41"/>
      <c r="BW4791" s="41"/>
      <c r="BX4791" s="41"/>
      <c r="BY4791" s="26"/>
      <c r="BZ4791" s="26"/>
      <c r="CA4791" s="26"/>
      <c r="CB4791" s="26"/>
      <c r="CC4791" s="26"/>
      <c r="CD4791" s="26"/>
      <c r="CE4791" s="26"/>
      <c r="CF4791" s="26"/>
      <c r="CG4791" s="26"/>
      <c r="CH4791" s="26"/>
      <c r="CI4791" s="26"/>
      <c r="CJ4791" s="1"/>
      <c r="CK4791" s="1"/>
      <c r="CL4791" s="1"/>
      <c r="CM4791" s="1"/>
      <c r="CN4791" s="1"/>
      <c r="CO4791" s="1"/>
      <c r="CP4791" s="1"/>
      <c r="CQ4791" s="1"/>
      <c r="CR4791" s="1"/>
      <c r="CS4791" s="1"/>
      <c r="CT4791" s="1"/>
      <c r="CU4791" s="1"/>
    </row>
    <row r="4792" spans="1:99" x14ac:dyDescent="0.15">
      <c r="A4792" s="1"/>
      <c r="B4792" s="1"/>
      <c r="AM4792" s="1"/>
      <c r="AW4792" s="1"/>
      <c r="AX4792" s="1"/>
      <c r="AY4792" s="24"/>
      <c r="AZ4792" s="1"/>
      <c r="BA4792" s="1"/>
      <c r="BB4792" s="1"/>
      <c r="BC4792" s="1"/>
      <c r="BD4792" s="1"/>
      <c r="BE4792" s="1"/>
      <c r="BF4792" s="1"/>
      <c r="BG4792" s="1"/>
      <c r="BH4792" s="1"/>
      <c r="BI4792" s="1"/>
      <c r="BJ4792" s="1"/>
      <c r="BK4792" s="1"/>
      <c r="BL4792" s="1"/>
      <c r="BM4792" s="1"/>
      <c r="BN4792" s="1"/>
      <c r="BO4792" s="1"/>
      <c r="BP4792" s="20"/>
      <c r="BQ4792" s="41"/>
      <c r="BR4792" s="41"/>
      <c r="BS4792" s="41"/>
      <c r="BT4792" s="41"/>
      <c r="BU4792" s="41"/>
      <c r="BV4792" s="41"/>
      <c r="BW4792" s="41"/>
      <c r="BX4792" s="41"/>
      <c r="BY4792" s="26"/>
      <c r="BZ4792" s="26"/>
      <c r="CA4792" s="26"/>
      <c r="CB4792" s="26"/>
      <c r="CC4792" s="26"/>
      <c r="CD4792" s="26"/>
      <c r="CE4792" s="26"/>
      <c r="CF4792" s="26"/>
      <c r="CG4792" s="26"/>
      <c r="CH4792" s="26"/>
      <c r="CI4792" s="26"/>
      <c r="CJ4792" s="1"/>
      <c r="CK4792" s="1"/>
      <c r="CL4792" s="1"/>
      <c r="CM4792" s="1"/>
      <c r="CN4792" s="1"/>
      <c r="CO4792" s="1"/>
      <c r="CP4792" s="1"/>
      <c r="CQ4792" s="1"/>
      <c r="CR4792" s="1"/>
      <c r="CS4792" s="1"/>
      <c r="CT4792" s="1"/>
      <c r="CU4792" s="1"/>
    </row>
    <row r="4793" spans="1:99" x14ac:dyDescent="0.15">
      <c r="A4793" s="1"/>
      <c r="B4793" s="1"/>
      <c r="AM4793" s="1"/>
      <c r="AW4793" s="1"/>
      <c r="AX4793" s="1"/>
      <c r="AY4793" s="24"/>
      <c r="AZ4793" s="1"/>
      <c r="BA4793" s="1"/>
      <c r="BB4793" s="1"/>
      <c r="BC4793" s="1"/>
      <c r="BD4793" s="1"/>
      <c r="BE4793" s="1"/>
      <c r="BF4793" s="1"/>
      <c r="BG4793" s="1"/>
      <c r="BH4793" s="1"/>
      <c r="BI4793" s="1"/>
      <c r="BJ4793" s="1"/>
      <c r="BK4793" s="1"/>
      <c r="BL4793" s="1"/>
      <c r="BM4793" s="1"/>
      <c r="BN4793" s="1"/>
      <c r="BO4793" s="1"/>
      <c r="BP4793" s="20"/>
      <c r="BQ4793" s="41"/>
      <c r="BR4793" s="41"/>
      <c r="BS4793" s="41"/>
      <c r="BT4793" s="41"/>
      <c r="BU4793" s="41"/>
      <c r="BV4793" s="41"/>
      <c r="BW4793" s="41"/>
      <c r="BX4793" s="41"/>
      <c r="BY4793" s="26"/>
      <c r="BZ4793" s="26"/>
      <c r="CA4793" s="26"/>
      <c r="CB4793" s="26"/>
      <c r="CC4793" s="26"/>
      <c r="CD4793" s="26"/>
      <c r="CE4793" s="26"/>
      <c r="CF4793" s="26"/>
      <c r="CG4793" s="26"/>
      <c r="CH4793" s="26"/>
      <c r="CI4793" s="26"/>
      <c r="CJ4793" s="1"/>
      <c r="CK4793" s="1"/>
      <c r="CL4793" s="1"/>
      <c r="CM4793" s="1"/>
      <c r="CN4793" s="1"/>
      <c r="CO4793" s="1"/>
      <c r="CP4793" s="1"/>
      <c r="CQ4793" s="1"/>
      <c r="CR4793" s="1"/>
      <c r="CS4793" s="1"/>
      <c r="CT4793" s="1"/>
      <c r="CU4793" s="1"/>
    </row>
    <row r="4794" spans="1:99" x14ac:dyDescent="0.15">
      <c r="A4794" s="1"/>
      <c r="B4794" s="1"/>
      <c r="AM4794" s="1"/>
      <c r="AW4794" s="1"/>
      <c r="AX4794" s="1"/>
      <c r="AY4794" s="24"/>
      <c r="AZ4794" s="1"/>
      <c r="BA4794" s="1"/>
      <c r="BB4794" s="1"/>
      <c r="BC4794" s="1"/>
      <c r="BD4794" s="1"/>
      <c r="BE4794" s="1"/>
      <c r="BF4794" s="1"/>
      <c r="BG4794" s="1"/>
      <c r="BH4794" s="1"/>
      <c r="BI4794" s="1"/>
      <c r="BJ4794" s="1"/>
      <c r="BK4794" s="1"/>
      <c r="BL4794" s="1"/>
      <c r="BM4794" s="1"/>
      <c r="BN4794" s="1"/>
      <c r="BO4794" s="1"/>
      <c r="BP4794" s="20"/>
      <c r="BQ4794" s="41"/>
      <c r="BR4794" s="41"/>
      <c r="BS4794" s="41"/>
      <c r="BT4794" s="41"/>
      <c r="BU4794" s="41"/>
      <c r="BV4794" s="41"/>
      <c r="BW4794" s="41"/>
      <c r="BX4794" s="41"/>
      <c r="BY4794" s="26"/>
      <c r="BZ4794" s="26"/>
      <c r="CA4794" s="26"/>
      <c r="CB4794" s="26"/>
      <c r="CC4794" s="26"/>
      <c r="CD4794" s="26"/>
      <c r="CE4794" s="26"/>
      <c r="CF4794" s="26"/>
      <c r="CG4794" s="26"/>
      <c r="CH4794" s="26"/>
      <c r="CI4794" s="26"/>
      <c r="CJ4794" s="1"/>
      <c r="CK4794" s="1"/>
      <c r="CL4794" s="1"/>
      <c r="CM4794" s="1"/>
      <c r="CN4794" s="1"/>
      <c r="CO4794" s="1"/>
      <c r="CP4794" s="1"/>
      <c r="CQ4794" s="1"/>
      <c r="CR4794" s="1"/>
      <c r="CS4794" s="1"/>
      <c r="CT4794" s="1"/>
      <c r="CU4794" s="1"/>
    </row>
    <row r="4795" spans="1:99" x14ac:dyDescent="0.15">
      <c r="A4795" s="1"/>
      <c r="B4795" s="1"/>
      <c r="AM4795" s="1"/>
      <c r="AW4795" s="1"/>
      <c r="AX4795" s="1"/>
      <c r="AY4795" s="24"/>
      <c r="AZ4795" s="1"/>
      <c r="BA4795" s="1"/>
      <c r="BB4795" s="1"/>
      <c r="BC4795" s="1"/>
      <c r="BD4795" s="1"/>
      <c r="BE4795" s="1"/>
      <c r="BF4795" s="1"/>
      <c r="BG4795" s="1"/>
      <c r="BH4795" s="1"/>
      <c r="BI4795" s="1"/>
      <c r="BJ4795" s="1"/>
      <c r="BK4795" s="1"/>
      <c r="BL4795" s="1"/>
      <c r="BM4795" s="1"/>
      <c r="BN4795" s="1"/>
      <c r="BO4795" s="1"/>
      <c r="BP4795" s="20"/>
      <c r="BQ4795" s="41"/>
      <c r="BR4795" s="41"/>
      <c r="BS4795" s="41"/>
      <c r="BT4795" s="41"/>
      <c r="BU4795" s="41"/>
      <c r="BV4795" s="41"/>
      <c r="BW4795" s="41"/>
      <c r="BX4795" s="41"/>
      <c r="BY4795" s="26"/>
      <c r="BZ4795" s="26"/>
      <c r="CA4795" s="26"/>
      <c r="CB4795" s="26"/>
      <c r="CC4795" s="26"/>
      <c r="CD4795" s="26"/>
      <c r="CE4795" s="26"/>
      <c r="CF4795" s="26"/>
      <c r="CG4795" s="26"/>
      <c r="CH4795" s="26"/>
      <c r="CI4795" s="26"/>
      <c r="CJ4795" s="1"/>
      <c r="CK4795" s="1"/>
      <c r="CL4795" s="1"/>
      <c r="CM4795" s="1"/>
      <c r="CN4795" s="1"/>
      <c r="CO4795" s="1"/>
      <c r="CP4795" s="1"/>
      <c r="CQ4795" s="1"/>
      <c r="CR4795" s="1"/>
      <c r="CS4795" s="1"/>
      <c r="CT4795" s="1"/>
      <c r="CU4795" s="1"/>
    </row>
    <row r="4796" spans="1:99" x14ac:dyDescent="0.15">
      <c r="A4796" s="1"/>
      <c r="B4796" s="1"/>
      <c r="AM4796" s="1"/>
      <c r="AW4796" s="1"/>
      <c r="AX4796" s="1"/>
      <c r="AY4796" s="24"/>
      <c r="AZ4796" s="1"/>
      <c r="BA4796" s="1"/>
      <c r="BB4796" s="1"/>
      <c r="BC4796" s="1"/>
      <c r="BD4796" s="1"/>
      <c r="BE4796" s="1"/>
      <c r="BF4796" s="1"/>
      <c r="BG4796" s="1"/>
      <c r="BH4796" s="1"/>
      <c r="BI4796" s="1"/>
      <c r="BJ4796" s="1"/>
      <c r="BK4796" s="1"/>
      <c r="BL4796" s="1"/>
      <c r="BM4796" s="1"/>
      <c r="BN4796" s="1"/>
      <c r="BO4796" s="1"/>
      <c r="BP4796" s="20"/>
      <c r="BQ4796" s="41"/>
      <c r="BR4796" s="41"/>
      <c r="BS4796" s="41"/>
      <c r="BT4796" s="41"/>
      <c r="BU4796" s="41"/>
      <c r="BV4796" s="41"/>
      <c r="BW4796" s="41"/>
      <c r="BX4796" s="41"/>
      <c r="BY4796" s="26"/>
      <c r="BZ4796" s="26"/>
      <c r="CA4796" s="26"/>
      <c r="CB4796" s="26"/>
      <c r="CC4796" s="26"/>
      <c r="CD4796" s="26"/>
      <c r="CE4796" s="26"/>
      <c r="CF4796" s="26"/>
      <c r="CG4796" s="26"/>
      <c r="CH4796" s="26"/>
      <c r="CI4796" s="26"/>
      <c r="CJ4796" s="1"/>
      <c r="CK4796" s="1"/>
      <c r="CL4796" s="1"/>
      <c r="CM4796" s="1"/>
      <c r="CN4796" s="1"/>
      <c r="CO4796" s="1"/>
      <c r="CP4796" s="1"/>
      <c r="CQ4796" s="1"/>
      <c r="CR4796" s="1"/>
      <c r="CS4796" s="1"/>
      <c r="CT4796" s="1"/>
      <c r="CU4796" s="1"/>
    </row>
    <row r="4797" spans="1:99" x14ac:dyDescent="0.15">
      <c r="A4797" s="1"/>
      <c r="B4797" s="1"/>
      <c r="AM4797" s="1"/>
      <c r="AW4797" s="1"/>
      <c r="AX4797" s="1"/>
      <c r="AY4797" s="24"/>
      <c r="AZ4797" s="1"/>
      <c r="BA4797" s="1"/>
      <c r="BB4797" s="1"/>
      <c r="BC4797" s="1"/>
      <c r="BD4797" s="1"/>
      <c r="BE4797" s="1"/>
      <c r="BF4797" s="1"/>
      <c r="BG4797" s="1"/>
      <c r="BH4797" s="1"/>
      <c r="BI4797" s="1"/>
      <c r="BJ4797" s="1"/>
      <c r="BK4797" s="1"/>
      <c r="BL4797" s="1"/>
      <c r="BM4797" s="1"/>
      <c r="BN4797" s="1"/>
      <c r="BO4797" s="1"/>
      <c r="BP4797" s="20"/>
      <c r="BQ4797" s="41"/>
      <c r="BR4797" s="41"/>
      <c r="BS4797" s="41"/>
      <c r="BT4797" s="41"/>
      <c r="BU4797" s="41"/>
      <c r="BV4797" s="41"/>
      <c r="BW4797" s="41"/>
      <c r="BX4797" s="41"/>
      <c r="BY4797" s="26"/>
      <c r="BZ4797" s="26"/>
      <c r="CA4797" s="26"/>
      <c r="CB4797" s="26"/>
      <c r="CC4797" s="26"/>
      <c r="CD4797" s="26"/>
      <c r="CE4797" s="26"/>
      <c r="CF4797" s="26"/>
      <c r="CG4797" s="26"/>
      <c r="CH4797" s="26"/>
      <c r="CI4797" s="26"/>
      <c r="CJ4797" s="1"/>
      <c r="CK4797" s="1"/>
      <c r="CL4797" s="1"/>
      <c r="CM4797" s="1"/>
      <c r="CN4797" s="1"/>
      <c r="CO4797" s="1"/>
      <c r="CP4797" s="1"/>
      <c r="CQ4797" s="1"/>
      <c r="CR4797" s="1"/>
      <c r="CS4797" s="1"/>
      <c r="CT4797" s="1"/>
      <c r="CU4797" s="1"/>
    </row>
    <row r="4798" spans="1:99" x14ac:dyDescent="0.15">
      <c r="A4798" s="1"/>
      <c r="B4798" s="1"/>
      <c r="AM4798" s="1"/>
      <c r="AW4798" s="1"/>
      <c r="AX4798" s="1"/>
      <c r="AY4798" s="24"/>
      <c r="AZ4798" s="1"/>
      <c r="BA4798" s="1"/>
      <c r="BB4798" s="1"/>
      <c r="BC4798" s="1"/>
      <c r="BD4798" s="1"/>
      <c r="BE4798" s="1"/>
      <c r="BF4798" s="1"/>
      <c r="BG4798" s="1"/>
      <c r="BH4798" s="1"/>
      <c r="BI4798" s="1"/>
      <c r="BJ4798" s="1"/>
      <c r="BK4798" s="1"/>
      <c r="BL4798" s="1"/>
      <c r="BM4798" s="1"/>
      <c r="BN4798" s="1"/>
      <c r="BO4798" s="1"/>
      <c r="BP4798" s="20"/>
      <c r="BQ4798" s="41"/>
      <c r="BR4798" s="41"/>
      <c r="BS4798" s="41"/>
      <c r="BT4798" s="41"/>
      <c r="BU4798" s="41"/>
      <c r="BV4798" s="41"/>
      <c r="BW4798" s="41"/>
      <c r="BX4798" s="41"/>
      <c r="BY4798" s="26"/>
      <c r="BZ4798" s="26"/>
      <c r="CA4798" s="26"/>
      <c r="CB4798" s="26"/>
      <c r="CC4798" s="26"/>
      <c r="CD4798" s="26"/>
      <c r="CE4798" s="26"/>
      <c r="CF4798" s="26"/>
      <c r="CG4798" s="26"/>
      <c r="CH4798" s="26"/>
      <c r="CI4798" s="26"/>
      <c r="CJ4798" s="1"/>
      <c r="CK4798" s="1"/>
      <c r="CL4798" s="1"/>
      <c r="CM4798" s="1"/>
      <c r="CN4798" s="1"/>
      <c r="CO4798" s="1"/>
      <c r="CP4798" s="1"/>
      <c r="CQ4798" s="1"/>
      <c r="CR4798" s="1"/>
      <c r="CS4798" s="1"/>
      <c r="CT4798" s="1"/>
      <c r="CU4798" s="1"/>
    </row>
    <row r="4799" spans="1:99" x14ac:dyDescent="0.15">
      <c r="A4799" s="1"/>
      <c r="B4799" s="1"/>
      <c r="AM4799" s="1"/>
      <c r="AW4799" s="1"/>
      <c r="AX4799" s="1"/>
      <c r="AY4799" s="24"/>
      <c r="AZ4799" s="1"/>
      <c r="BA4799" s="1"/>
      <c r="BB4799" s="1"/>
      <c r="BC4799" s="1"/>
      <c r="BD4799" s="1"/>
      <c r="BE4799" s="1"/>
      <c r="BF4799" s="1"/>
      <c r="BG4799" s="1"/>
      <c r="BH4799" s="1"/>
      <c r="BI4799" s="1"/>
      <c r="BJ4799" s="1"/>
      <c r="BK4799" s="1"/>
      <c r="BL4799" s="1"/>
      <c r="BM4799" s="1"/>
      <c r="BN4799" s="1"/>
      <c r="BO4799" s="1"/>
      <c r="BP4799" s="20"/>
      <c r="BQ4799" s="41"/>
      <c r="BR4799" s="41"/>
      <c r="BS4799" s="41"/>
      <c r="BT4799" s="41"/>
      <c r="BU4799" s="41"/>
      <c r="BV4799" s="41"/>
      <c r="BW4799" s="41"/>
      <c r="BX4799" s="41"/>
      <c r="BY4799" s="26"/>
      <c r="BZ4799" s="26"/>
      <c r="CA4799" s="26"/>
      <c r="CB4799" s="26"/>
      <c r="CC4799" s="26"/>
      <c r="CD4799" s="26"/>
      <c r="CE4799" s="26"/>
      <c r="CF4799" s="26"/>
      <c r="CG4799" s="26"/>
      <c r="CH4799" s="26"/>
      <c r="CI4799" s="26"/>
      <c r="CJ4799" s="1"/>
      <c r="CK4799" s="1"/>
      <c r="CL4799" s="1"/>
      <c r="CM4799" s="1"/>
      <c r="CN4799" s="1"/>
      <c r="CO4799" s="1"/>
      <c r="CP4799" s="1"/>
      <c r="CQ4799" s="1"/>
      <c r="CR4799" s="1"/>
      <c r="CS4799" s="1"/>
      <c r="CT4799" s="1"/>
      <c r="CU4799" s="1"/>
    </row>
    <row r="4800" spans="1:99" x14ac:dyDescent="0.15">
      <c r="A4800" s="1"/>
      <c r="B4800" s="1"/>
      <c r="AM4800" s="1"/>
      <c r="AW4800" s="1"/>
      <c r="AX4800" s="1"/>
      <c r="AY4800" s="24"/>
      <c r="AZ4800" s="1"/>
      <c r="BA4800" s="1"/>
      <c r="BB4800" s="1"/>
      <c r="BC4800" s="1"/>
      <c r="BD4800" s="1"/>
      <c r="BE4800" s="1"/>
      <c r="BF4800" s="1"/>
      <c r="BG4800" s="1"/>
      <c r="BH4800" s="1"/>
      <c r="BI4800" s="1"/>
      <c r="BJ4800" s="1"/>
      <c r="BK4800" s="1"/>
      <c r="BL4800" s="1"/>
      <c r="BM4800" s="1"/>
      <c r="BN4800" s="1"/>
      <c r="BO4800" s="1"/>
      <c r="BP4800" s="20"/>
      <c r="BQ4800" s="41"/>
      <c r="BR4800" s="41"/>
      <c r="BS4800" s="41"/>
      <c r="BT4800" s="41"/>
      <c r="BU4800" s="41"/>
      <c r="BV4800" s="41"/>
      <c r="BW4800" s="41"/>
      <c r="BX4800" s="41"/>
      <c r="BY4800" s="26"/>
      <c r="BZ4800" s="26"/>
      <c r="CA4800" s="26"/>
      <c r="CB4800" s="26"/>
      <c r="CC4800" s="26"/>
      <c r="CD4800" s="26"/>
      <c r="CE4800" s="26"/>
      <c r="CF4800" s="26"/>
      <c r="CG4800" s="26"/>
      <c r="CH4800" s="26"/>
      <c r="CI4800" s="26"/>
      <c r="CJ4800" s="1"/>
      <c r="CK4800" s="1"/>
      <c r="CL4800" s="1"/>
      <c r="CM4800" s="1"/>
      <c r="CN4800" s="1"/>
      <c r="CO4800" s="1"/>
      <c r="CP4800" s="1"/>
      <c r="CQ4800" s="1"/>
      <c r="CR4800" s="1"/>
      <c r="CS4800" s="1"/>
      <c r="CT4800" s="1"/>
      <c r="CU4800" s="1"/>
    </row>
    <row r="4801" spans="1:99" x14ac:dyDescent="0.15">
      <c r="A4801" s="1"/>
      <c r="B4801" s="1"/>
      <c r="AM4801" s="1"/>
      <c r="AW4801" s="1"/>
      <c r="AX4801" s="1"/>
      <c r="AY4801" s="24"/>
      <c r="AZ4801" s="1"/>
      <c r="BA4801" s="1"/>
      <c r="BB4801" s="1"/>
      <c r="BC4801" s="1"/>
      <c r="BD4801" s="1"/>
      <c r="BE4801" s="1"/>
      <c r="BF4801" s="1"/>
      <c r="BG4801" s="1"/>
      <c r="BH4801" s="1"/>
      <c r="BI4801" s="1"/>
      <c r="BJ4801" s="1"/>
      <c r="BK4801" s="1"/>
      <c r="BL4801" s="1"/>
      <c r="BM4801" s="1"/>
      <c r="BN4801" s="1"/>
      <c r="BO4801" s="1"/>
      <c r="BP4801" s="20"/>
      <c r="BQ4801" s="41"/>
      <c r="BR4801" s="41"/>
      <c r="BS4801" s="41"/>
      <c r="BT4801" s="41"/>
      <c r="BU4801" s="41"/>
      <c r="BV4801" s="41"/>
      <c r="BW4801" s="41"/>
      <c r="BX4801" s="41"/>
      <c r="BY4801" s="26"/>
      <c r="BZ4801" s="26"/>
      <c r="CA4801" s="26"/>
      <c r="CB4801" s="26"/>
      <c r="CC4801" s="26"/>
      <c r="CD4801" s="26"/>
      <c r="CE4801" s="26"/>
      <c r="CF4801" s="26"/>
      <c r="CG4801" s="26"/>
      <c r="CH4801" s="26"/>
      <c r="CI4801" s="26"/>
      <c r="CJ4801" s="1"/>
      <c r="CK4801" s="1"/>
      <c r="CL4801" s="1"/>
      <c r="CM4801" s="1"/>
      <c r="CN4801" s="1"/>
      <c r="CO4801" s="1"/>
      <c r="CP4801" s="1"/>
      <c r="CQ4801" s="1"/>
      <c r="CR4801" s="1"/>
      <c r="CS4801" s="1"/>
      <c r="CT4801" s="1"/>
      <c r="CU4801" s="1"/>
    </row>
    <row r="4802" spans="1:99" x14ac:dyDescent="0.15">
      <c r="A4802" s="1"/>
      <c r="B4802" s="1"/>
      <c r="AM4802" s="1"/>
      <c r="AW4802" s="1"/>
      <c r="AX4802" s="1"/>
      <c r="AY4802" s="24"/>
      <c r="AZ4802" s="1"/>
      <c r="BA4802" s="1"/>
      <c r="BB4802" s="1"/>
      <c r="BC4802" s="1"/>
      <c r="BD4802" s="1"/>
      <c r="BE4802" s="1"/>
      <c r="BF4802" s="1"/>
      <c r="BG4802" s="1"/>
      <c r="BH4802" s="1"/>
      <c r="BI4802" s="1"/>
      <c r="BJ4802" s="1"/>
      <c r="BK4802" s="1"/>
      <c r="BL4802" s="1"/>
      <c r="BM4802" s="1"/>
      <c r="BN4802" s="1"/>
      <c r="BO4802" s="1"/>
      <c r="BP4802" s="20"/>
      <c r="BQ4802" s="41"/>
      <c r="BR4802" s="41"/>
      <c r="BS4802" s="41"/>
      <c r="BT4802" s="41"/>
      <c r="BU4802" s="41"/>
      <c r="BV4802" s="41"/>
      <c r="BW4802" s="41"/>
      <c r="BX4802" s="41"/>
      <c r="BY4802" s="26"/>
      <c r="BZ4802" s="26"/>
      <c r="CA4802" s="26"/>
      <c r="CB4802" s="26"/>
      <c r="CC4802" s="26"/>
      <c r="CD4802" s="26"/>
      <c r="CE4802" s="26"/>
      <c r="CF4802" s="26"/>
      <c r="CG4802" s="26"/>
      <c r="CH4802" s="26"/>
      <c r="CI4802" s="26"/>
      <c r="CJ4802" s="1"/>
      <c r="CK4802" s="1"/>
      <c r="CL4802" s="1"/>
      <c r="CM4802" s="1"/>
      <c r="CN4802" s="1"/>
      <c r="CO4802" s="1"/>
      <c r="CP4802" s="1"/>
      <c r="CQ4802" s="1"/>
      <c r="CR4802" s="1"/>
      <c r="CS4802" s="1"/>
      <c r="CT4802" s="1"/>
      <c r="CU4802" s="1"/>
    </row>
    <row r="4803" spans="1:99" x14ac:dyDescent="0.15">
      <c r="A4803" s="1"/>
      <c r="B4803" s="1"/>
      <c r="AM4803" s="1"/>
      <c r="AW4803" s="1"/>
      <c r="AX4803" s="1"/>
      <c r="AY4803" s="24"/>
      <c r="AZ4803" s="1"/>
      <c r="BA4803" s="1"/>
      <c r="BB4803" s="1"/>
      <c r="BC4803" s="1"/>
      <c r="BD4803" s="1"/>
      <c r="BE4803" s="1"/>
      <c r="BF4803" s="1"/>
      <c r="BG4803" s="1"/>
      <c r="BH4803" s="1"/>
      <c r="BI4803" s="1"/>
      <c r="BJ4803" s="1"/>
      <c r="BK4803" s="1"/>
      <c r="BL4803" s="1"/>
      <c r="BM4803" s="1"/>
      <c r="BN4803" s="1"/>
      <c r="BO4803" s="1"/>
      <c r="BP4803" s="20"/>
      <c r="BQ4803" s="41"/>
      <c r="BR4803" s="41"/>
      <c r="BS4803" s="41"/>
      <c r="BT4803" s="41"/>
      <c r="BU4803" s="41"/>
      <c r="BV4803" s="41"/>
      <c r="BW4803" s="41"/>
      <c r="BX4803" s="41"/>
      <c r="BY4803" s="26"/>
      <c r="BZ4803" s="26"/>
      <c r="CA4803" s="26"/>
      <c r="CB4803" s="26"/>
      <c r="CC4803" s="26"/>
      <c r="CD4803" s="26"/>
      <c r="CE4803" s="26"/>
      <c r="CF4803" s="26"/>
      <c r="CG4803" s="26"/>
      <c r="CH4803" s="26"/>
      <c r="CI4803" s="26"/>
      <c r="CJ4803" s="1"/>
      <c r="CK4803" s="1"/>
      <c r="CL4803" s="1"/>
      <c r="CM4803" s="1"/>
      <c r="CN4803" s="1"/>
      <c r="CO4803" s="1"/>
      <c r="CP4803" s="1"/>
      <c r="CQ4803" s="1"/>
      <c r="CR4803" s="1"/>
      <c r="CS4803" s="1"/>
      <c r="CT4803" s="1"/>
      <c r="CU4803" s="1"/>
    </row>
    <row r="4804" spans="1:99" x14ac:dyDescent="0.15">
      <c r="A4804" s="1"/>
      <c r="B4804" s="1"/>
      <c r="AM4804" s="1"/>
      <c r="AW4804" s="1"/>
      <c r="AX4804" s="1"/>
      <c r="AY4804" s="24"/>
      <c r="AZ4804" s="1"/>
      <c r="BA4804" s="1"/>
      <c r="BB4804" s="1"/>
      <c r="BC4804" s="1"/>
      <c r="BD4804" s="1"/>
      <c r="BE4804" s="1"/>
      <c r="BF4804" s="1"/>
      <c r="BG4804" s="1"/>
      <c r="BH4804" s="1"/>
      <c r="BI4804" s="1"/>
      <c r="BJ4804" s="1"/>
      <c r="BK4804" s="1"/>
      <c r="BL4804" s="1"/>
      <c r="BM4804" s="1"/>
      <c r="BN4804" s="1"/>
      <c r="BO4804" s="1"/>
      <c r="BP4804" s="20"/>
      <c r="BQ4804" s="41"/>
      <c r="BR4804" s="41"/>
      <c r="BS4804" s="41"/>
      <c r="BT4804" s="41"/>
      <c r="BU4804" s="41"/>
      <c r="BV4804" s="41"/>
      <c r="BW4804" s="41"/>
      <c r="BX4804" s="41"/>
      <c r="BY4804" s="26"/>
      <c r="BZ4804" s="26"/>
      <c r="CA4804" s="26"/>
      <c r="CB4804" s="26"/>
      <c r="CC4804" s="26"/>
      <c r="CD4804" s="26"/>
      <c r="CE4804" s="26"/>
      <c r="CF4804" s="26"/>
      <c r="CG4804" s="26"/>
      <c r="CH4804" s="26"/>
      <c r="CI4804" s="26"/>
      <c r="CJ4804" s="1"/>
      <c r="CK4804" s="1"/>
      <c r="CL4804" s="1"/>
      <c r="CM4804" s="1"/>
      <c r="CN4804" s="1"/>
      <c r="CO4804" s="1"/>
      <c r="CP4804" s="1"/>
      <c r="CQ4804" s="1"/>
      <c r="CR4804" s="1"/>
      <c r="CS4804" s="1"/>
      <c r="CT4804" s="1"/>
      <c r="CU4804" s="1"/>
    </row>
    <row r="4805" spans="1:99" x14ac:dyDescent="0.15">
      <c r="A4805" s="1"/>
      <c r="B4805" s="1"/>
      <c r="AM4805" s="1"/>
      <c r="AW4805" s="1"/>
      <c r="AX4805" s="1"/>
      <c r="AY4805" s="24"/>
      <c r="AZ4805" s="1"/>
      <c r="BA4805" s="1"/>
      <c r="BB4805" s="1"/>
      <c r="BC4805" s="1"/>
      <c r="BD4805" s="1"/>
      <c r="BE4805" s="1"/>
      <c r="BF4805" s="1"/>
      <c r="BG4805" s="1"/>
      <c r="BH4805" s="1"/>
      <c r="BI4805" s="1"/>
      <c r="BJ4805" s="1"/>
      <c r="BK4805" s="1"/>
      <c r="BL4805" s="1"/>
      <c r="BM4805" s="1"/>
      <c r="BN4805" s="1"/>
      <c r="BO4805" s="1"/>
      <c r="BP4805" s="20"/>
      <c r="BQ4805" s="41"/>
      <c r="BR4805" s="41"/>
      <c r="BS4805" s="41"/>
      <c r="BT4805" s="41"/>
      <c r="BU4805" s="41"/>
      <c r="BV4805" s="41"/>
      <c r="BW4805" s="41"/>
      <c r="BX4805" s="41"/>
      <c r="BY4805" s="26"/>
      <c r="BZ4805" s="26"/>
      <c r="CA4805" s="26"/>
      <c r="CB4805" s="26"/>
      <c r="CC4805" s="26"/>
      <c r="CD4805" s="26"/>
      <c r="CE4805" s="26"/>
      <c r="CF4805" s="26"/>
      <c r="CG4805" s="26"/>
      <c r="CH4805" s="26"/>
      <c r="CI4805" s="26"/>
      <c r="CJ4805" s="1"/>
      <c r="CK4805" s="1"/>
      <c r="CL4805" s="1"/>
      <c r="CM4805" s="1"/>
      <c r="CN4805" s="1"/>
      <c r="CO4805" s="1"/>
      <c r="CP4805" s="1"/>
      <c r="CQ4805" s="1"/>
      <c r="CR4805" s="1"/>
      <c r="CS4805" s="1"/>
      <c r="CT4805" s="1"/>
      <c r="CU4805" s="1"/>
    </row>
    <row r="4806" spans="1:99" x14ac:dyDescent="0.15">
      <c r="A4806" s="1"/>
      <c r="B4806" s="1"/>
      <c r="AM4806" s="1"/>
      <c r="AW4806" s="1"/>
      <c r="AX4806" s="1"/>
      <c r="AY4806" s="24"/>
      <c r="AZ4806" s="1"/>
      <c r="BA4806" s="1"/>
      <c r="BB4806" s="1"/>
      <c r="BC4806" s="1"/>
      <c r="BD4806" s="1"/>
      <c r="BE4806" s="1"/>
      <c r="BF4806" s="1"/>
      <c r="BG4806" s="1"/>
      <c r="BH4806" s="1"/>
      <c r="BI4806" s="1"/>
      <c r="BJ4806" s="1"/>
      <c r="BK4806" s="1"/>
      <c r="BL4806" s="1"/>
      <c r="BM4806" s="1"/>
      <c r="BN4806" s="1"/>
      <c r="BO4806" s="1"/>
      <c r="BP4806" s="20"/>
      <c r="BQ4806" s="41"/>
      <c r="BR4806" s="41"/>
      <c r="BS4806" s="41"/>
      <c r="BT4806" s="41"/>
      <c r="BU4806" s="41"/>
      <c r="BV4806" s="41"/>
      <c r="BW4806" s="41"/>
      <c r="BX4806" s="41"/>
      <c r="BY4806" s="26"/>
      <c r="BZ4806" s="26"/>
      <c r="CA4806" s="26"/>
      <c r="CB4806" s="26"/>
      <c r="CC4806" s="26"/>
      <c r="CD4806" s="26"/>
      <c r="CE4806" s="26"/>
      <c r="CF4806" s="26"/>
      <c r="CG4806" s="26"/>
      <c r="CH4806" s="26"/>
      <c r="CI4806" s="26"/>
      <c r="CJ4806" s="1"/>
      <c r="CK4806" s="1"/>
      <c r="CL4806" s="1"/>
      <c r="CM4806" s="1"/>
      <c r="CN4806" s="1"/>
      <c r="CO4806" s="1"/>
      <c r="CP4806" s="1"/>
      <c r="CQ4806" s="1"/>
      <c r="CR4806" s="1"/>
      <c r="CS4806" s="1"/>
      <c r="CT4806" s="1"/>
      <c r="CU4806" s="1"/>
    </row>
    <row r="4807" spans="1:99" x14ac:dyDescent="0.15">
      <c r="A4807" s="1"/>
      <c r="B4807" s="1"/>
      <c r="AM4807" s="1"/>
      <c r="AW4807" s="1"/>
      <c r="AX4807" s="1"/>
      <c r="AY4807" s="24"/>
      <c r="AZ4807" s="1"/>
      <c r="BA4807" s="1"/>
      <c r="BB4807" s="1"/>
      <c r="BC4807" s="1"/>
      <c r="BD4807" s="1"/>
      <c r="BE4807" s="1"/>
      <c r="BF4807" s="1"/>
      <c r="BG4807" s="1"/>
      <c r="BH4807" s="1"/>
      <c r="BI4807" s="1"/>
      <c r="BJ4807" s="1"/>
      <c r="BK4807" s="1"/>
      <c r="BL4807" s="1"/>
      <c r="BM4807" s="1"/>
      <c r="BN4807" s="1"/>
      <c r="BO4807" s="1"/>
      <c r="BP4807" s="20"/>
      <c r="BQ4807" s="41"/>
      <c r="BR4807" s="41"/>
      <c r="BS4807" s="41"/>
      <c r="BT4807" s="41"/>
      <c r="BU4807" s="41"/>
      <c r="BV4807" s="41"/>
      <c r="BW4807" s="41"/>
      <c r="BX4807" s="41"/>
      <c r="BY4807" s="26"/>
      <c r="BZ4807" s="26"/>
      <c r="CA4807" s="26"/>
      <c r="CB4807" s="26"/>
      <c r="CC4807" s="26"/>
      <c r="CD4807" s="26"/>
      <c r="CE4807" s="26"/>
      <c r="CF4807" s="26"/>
      <c r="CG4807" s="26"/>
      <c r="CH4807" s="26"/>
      <c r="CI4807" s="26"/>
      <c r="CJ4807" s="1"/>
      <c r="CK4807" s="1"/>
      <c r="CL4807" s="1"/>
      <c r="CM4807" s="1"/>
      <c r="CN4807" s="1"/>
      <c r="CO4807" s="1"/>
      <c r="CP4807" s="1"/>
      <c r="CQ4807" s="1"/>
      <c r="CR4807" s="1"/>
      <c r="CS4807" s="1"/>
      <c r="CT4807" s="1"/>
      <c r="CU4807" s="1"/>
    </row>
    <row r="4808" spans="1:99" x14ac:dyDescent="0.15">
      <c r="A4808" s="1"/>
      <c r="B4808" s="1"/>
      <c r="AM4808" s="1"/>
      <c r="AW4808" s="1"/>
      <c r="AX4808" s="1"/>
      <c r="AY4808" s="24"/>
      <c r="AZ4808" s="1"/>
      <c r="BA4808" s="1"/>
      <c r="BB4808" s="1"/>
      <c r="BC4808" s="1"/>
      <c r="BD4808" s="1"/>
      <c r="BE4808" s="1"/>
      <c r="BF4808" s="1"/>
      <c r="BG4808" s="1"/>
      <c r="BH4808" s="1"/>
      <c r="BI4808" s="1"/>
      <c r="BJ4808" s="1"/>
      <c r="BK4808" s="1"/>
      <c r="BL4808" s="1"/>
      <c r="BM4808" s="1"/>
      <c r="BN4808" s="1"/>
      <c r="BO4808" s="1"/>
      <c r="BP4808" s="20"/>
      <c r="BQ4808" s="41"/>
      <c r="BR4808" s="41"/>
      <c r="BS4808" s="41"/>
      <c r="BT4808" s="41"/>
      <c r="BU4808" s="41"/>
      <c r="BV4808" s="41"/>
      <c r="BW4808" s="41"/>
      <c r="BX4808" s="41"/>
      <c r="BY4808" s="26"/>
      <c r="BZ4808" s="26"/>
      <c r="CA4808" s="26"/>
      <c r="CB4808" s="26"/>
      <c r="CC4808" s="26"/>
      <c r="CD4808" s="26"/>
      <c r="CE4808" s="26"/>
      <c r="CF4808" s="26"/>
      <c r="CG4808" s="26"/>
      <c r="CH4808" s="26"/>
      <c r="CI4808" s="26"/>
      <c r="CJ4808" s="1"/>
      <c r="CK4808" s="1"/>
      <c r="CL4808" s="1"/>
      <c r="CM4808" s="1"/>
      <c r="CN4808" s="1"/>
      <c r="CO4808" s="1"/>
      <c r="CP4808" s="1"/>
      <c r="CQ4808" s="1"/>
      <c r="CR4808" s="1"/>
      <c r="CS4808" s="1"/>
      <c r="CT4808" s="1"/>
      <c r="CU4808" s="1"/>
    </row>
    <row r="4809" spans="1:99" x14ac:dyDescent="0.15">
      <c r="A4809" s="1"/>
      <c r="B4809" s="1"/>
      <c r="AM4809" s="1"/>
      <c r="AW4809" s="1"/>
      <c r="AX4809" s="1"/>
      <c r="AY4809" s="24"/>
      <c r="AZ4809" s="1"/>
      <c r="BA4809" s="1"/>
      <c r="BB4809" s="1"/>
      <c r="BC4809" s="1"/>
      <c r="BD4809" s="1"/>
      <c r="BE4809" s="1"/>
      <c r="BF4809" s="1"/>
      <c r="BG4809" s="1"/>
      <c r="BH4809" s="1"/>
      <c r="BI4809" s="1"/>
      <c r="BJ4809" s="1"/>
      <c r="BK4809" s="1"/>
      <c r="BL4809" s="1"/>
      <c r="BM4809" s="1"/>
      <c r="BN4809" s="1"/>
      <c r="BO4809" s="1"/>
      <c r="BP4809" s="20"/>
      <c r="BQ4809" s="41"/>
      <c r="BR4809" s="41"/>
      <c r="BS4809" s="41"/>
      <c r="BT4809" s="41"/>
      <c r="BU4809" s="41"/>
      <c r="BV4809" s="41"/>
      <c r="BW4809" s="41"/>
      <c r="BX4809" s="41"/>
      <c r="BY4809" s="26"/>
      <c r="BZ4809" s="26"/>
      <c r="CA4809" s="26"/>
      <c r="CB4809" s="26"/>
      <c r="CC4809" s="26"/>
      <c r="CD4809" s="26"/>
      <c r="CE4809" s="26"/>
      <c r="CF4809" s="26"/>
      <c r="CG4809" s="26"/>
      <c r="CH4809" s="26"/>
      <c r="CI4809" s="26"/>
      <c r="CJ4809" s="1"/>
      <c r="CK4809" s="1"/>
      <c r="CL4809" s="1"/>
      <c r="CM4809" s="1"/>
      <c r="CN4809" s="1"/>
      <c r="CO4809" s="1"/>
      <c r="CP4809" s="1"/>
      <c r="CQ4809" s="1"/>
      <c r="CR4809" s="1"/>
      <c r="CS4809" s="1"/>
      <c r="CT4809" s="1"/>
      <c r="CU4809" s="1"/>
    </row>
    <row r="4810" spans="1:99" x14ac:dyDescent="0.15">
      <c r="A4810" s="1"/>
      <c r="B4810" s="1"/>
      <c r="AM4810" s="1"/>
      <c r="AW4810" s="1"/>
      <c r="AX4810" s="1"/>
      <c r="AY4810" s="24"/>
      <c r="AZ4810" s="1"/>
      <c r="BA4810" s="1"/>
      <c r="BB4810" s="1"/>
      <c r="BC4810" s="1"/>
      <c r="BD4810" s="1"/>
      <c r="BE4810" s="1"/>
      <c r="BF4810" s="1"/>
      <c r="BG4810" s="1"/>
      <c r="BH4810" s="1"/>
      <c r="BI4810" s="1"/>
      <c r="BJ4810" s="1"/>
      <c r="BK4810" s="1"/>
      <c r="BL4810" s="1"/>
      <c r="BM4810" s="1"/>
      <c r="BN4810" s="1"/>
      <c r="BO4810" s="1"/>
      <c r="BP4810" s="20"/>
      <c r="BQ4810" s="41"/>
      <c r="BR4810" s="41"/>
      <c r="BS4810" s="41"/>
      <c r="BT4810" s="41"/>
      <c r="BU4810" s="41"/>
      <c r="BV4810" s="41"/>
      <c r="BW4810" s="41"/>
      <c r="BX4810" s="41"/>
      <c r="BY4810" s="26"/>
      <c r="BZ4810" s="26"/>
      <c r="CA4810" s="26"/>
      <c r="CB4810" s="26"/>
      <c r="CC4810" s="26"/>
      <c r="CD4810" s="26"/>
      <c r="CE4810" s="26"/>
      <c r="CF4810" s="26"/>
      <c r="CG4810" s="26"/>
      <c r="CH4810" s="26"/>
      <c r="CI4810" s="26"/>
      <c r="CJ4810" s="1"/>
      <c r="CK4810" s="1"/>
      <c r="CL4810" s="1"/>
      <c r="CM4810" s="1"/>
      <c r="CN4810" s="1"/>
      <c r="CO4810" s="1"/>
      <c r="CP4810" s="1"/>
      <c r="CQ4810" s="1"/>
      <c r="CR4810" s="1"/>
      <c r="CS4810" s="1"/>
      <c r="CT4810" s="1"/>
      <c r="CU4810" s="1"/>
    </row>
    <row r="4811" spans="1:99" x14ac:dyDescent="0.15">
      <c r="A4811" s="1"/>
      <c r="B4811" s="1"/>
      <c r="AM4811" s="1"/>
      <c r="AW4811" s="1"/>
      <c r="AX4811" s="1"/>
      <c r="AY4811" s="24"/>
      <c r="AZ4811" s="1"/>
      <c r="BA4811" s="1"/>
      <c r="BB4811" s="1"/>
      <c r="BC4811" s="1"/>
      <c r="BD4811" s="1"/>
      <c r="BE4811" s="1"/>
      <c r="BF4811" s="1"/>
      <c r="BG4811" s="1"/>
      <c r="BH4811" s="1"/>
      <c r="BI4811" s="1"/>
      <c r="BJ4811" s="1"/>
      <c r="BK4811" s="1"/>
      <c r="BL4811" s="1"/>
      <c r="BM4811" s="1"/>
      <c r="BN4811" s="1"/>
      <c r="BO4811" s="1"/>
      <c r="BP4811" s="20"/>
      <c r="BQ4811" s="41"/>
      <c r="BR4811" s="41"/>
      <c r="BS4811" s="41"/>
      <c r="BT4811" s="41"/>
      <c r="BU4811" s="41"/>
      <c r="BV4811" s="41"/>
      <c r="BW4811" s="41"/>
      <c r="BX4811" s="41"/>
      <c r="BY4811" s="26"/>
      <c r="BZ4811" s="26"/>
      <c r="CA4811" s="26"/>
      <c r="CB4811" s="26"/>
      <c r="CC4811" s="26"/>
      <c r="CD4811" s="26"/>
      <c r="CE4811" s="26"/>
      <c r="CF4811" s="26"/>
      <c r="CG4811" s="26"/>
      <c r="CH4811" s="26"/>
      <c r="CI4811" s="26"/>
      <c r="CJ4811" s="1"/>
      <c r="CK4811" s="1"/>
      <c r="CL4811" s="1"/>
      <c r="CM4811" s="1"/>
      <c r="CN4811" s="1"/>
      <c r="CO4811" s="1"/>
      <c r="CP4811" s="1"/>
      <c r="CQ4811" s="1"/>
      <c r="CR4811" s="1"/>
      <c r="CS4811" s="1"/>
      <c r="CT4811" s="1"/>
      <c r="CU4811" s="1"/>
    </row>
    <row r="4812" spans="1:99" x14ac:dyDescent="0.15">
      <c r="A4812" s="1"/>
      <c r="B4812" s="1"/>
      <c r="AM4812" s="1"/>
      <c r="AW4812" s="1"/>
      <c r="AX4812" s="1"/>
      <c r="AY4812" s="24"/>
      <c r="AZ4812" s="1"/>
      <c r="BA4812" s="1"/>
      <c r="BB4812" s="1"/>
      <c r="BC4812" s="1"/>
      <c r="BD4812" s="1"/>
      <c r="BE4812" s="1"/>
      <c r="BF4812" s="1"/>
      <c r="BG4812" s="1"/>
      <c r="BH4812" s="1"/>
      <c r="BI4812" s="1"/>
      <c r="BJ4812" s="1"/>
      <c r="BK4812" s="1"/>
      <c r="BL4812" s="1"/>
      <c r="BM4812" s="1"/>
      <c r="BN4812" s="1"/>
      <c r="BO4812" s="1"/>
      <c r="BP4812" s="20"/>
      <c r="BQ4812" s="41"/>
      <c r="BR4812" s="41"/>
      <c r="BS4812" s="41"/>
      <c r="BT4812" s="41"/>
      <c r="BU4812" s="41"/>
      <c r="BV4812" s="41"/>
      <c r="BW4812" s="41"/>
      <c r="BX4812" s="41"/>
      <c r="BY4812" s="26"/>
      <c r="BZ4812" s="26"/>
      <c r="CA4812" s="26"/>
      <c r="CB4812" s="26"/>
      <c r="CC4812" s="26"/>
      <c r="CD4812" s="26"/>
      <c r="CE4812" s="26"/>
      <c r="CF4812" s="26"/>
      <c r="CG4812" s="26"/>
      <c r="CH4812" s="26"/>
      <c r="CI4812" s="26"/>
      <c r="CJ4812" s="1"/>
      <c r="CK4812" s="1"/>
      <c r="CL4812" s="1"/>
      <c r="CM4812" s="1"/>
      <c r="CN4812" s="1"/>
      <c r="CO4812" s="1"/>
      <c r="CP4812" s="1"/>
      <c r="CQ4812" s="1"/>
      <c r="CR4812" s="1"/>
      <c r="CS4812" s="1"/>
      <c r="CT4812" s="1"/>
      <c r="CU4812" s="1"/>
    </row>
    <row r="4813" spans="1:99" x14ac:dyDescent="0.15">
      <c r="A4813" s="1"/>
      <c r="B4813" s="1"/>
      <c r="AM4813" s="1"/>
      <c r="AW4813" s="1"/>
      <c r="AX4813" s="1"/>
      <c r="AY4813" s="24"/>
      <c r="AZ4813" s="1"/>
      <c r="BA4813" s="1"/>
      <c r="BB4813" s="1"/>
      <c r="BC4813" s="1"/>
      <c r="BD4813" s="1"/>
      <c r="BE4813" s="1"/>
      <c r="BF4813" s="1"/>
      <c r="BG4813" s="1"/>
      <c r="BH4813" s="1"/>
      <c r="BI4813" s="1"/>
      <c r="BJ4813" s="1"/>
      <c r="BK4813" s="1"/>
      <c r="BL4813" s="1"/>
      <c r="BM4813" s="1"/>
      <c r="BN4813" s="1"/>
      <c r="BO4813" s="1"/>
      <c r="BP4813" s="20"/>
      <c r="BQ4813" s="41"/>
      <c r="BR4813" s="41"/>
      <c r="BS4813" s="41"/>
      <c r="BT4813" s="41"/>
      <c r="BU4813" s="41"/>
      <c r="BV4813" s="41"/>
      <c r="BW4813" s="41"/>
      <c r="BX4813" s="41"/>
      <c r="BY4813" s="26"/>
      <c r="BZ4813" s="26"/>
      <c r="CA4813" s="26"/>
      <c r="CB4813" s="26"/>
      <c r="CC4813" s="26"/>
      <c r="CD4813" s="26"/>
      <c r="CE4813" s="26"/>
      <c r="CF4813" s="26"/>
      <c r="CG4813" s="26"/>
      <c r="CH4813" s="26"/>
      <c r="CI4813" s="26"/>
      <c r="CJ4813" s="1"/>
      <c r="CK4813" s="1"/>
      <c r="CL4813" s="1"/>
      <c r="CM4813" s="1"/>
      <c r="CN4813" s="1"/>
      <c r="CO4813" s="1"/>
      <c r="CP4813" s="1"/>
      <c r="CQ4813" s="1"/>
      <c r="CR4813" s="1"/>
      <c r="CS4813" s="1"/>
      <c r="CT4813" s="1"/>
      <c r="CU4813" s="1"/>
    </row>
    <row r="4814" spans="1:99" x14ac:dyDescent="0.15">
      <c r="A4814" s="1"/>
      <c r="B4814" s="1"/>
      <c r="AM4814" s="1"/>
      <c r="AW4814" s="1"/>
      <c r="AX4814" s="1"/>
      <c r="AY4814" s="24"/>
      <c r="AZ4814" s="1"/>
      <c r="BA4814" s="1"/>
      <c r="BB4814" s="1"/>
      <c r="BC4814" s="1"/>
      <c r="BD4814" s="1"/>
      <c r="BE4814" s="1"/>
      <c r="BF4814" s="1"/>
      <c r="BG4814" s="1"/>
      <c r="BH4814" s="1"/>
      <c r="BI4814" s="1"/>
      <c r="BJ4814" s="1"/>
      <c r="BK4814" s="1"/>
      <c r="BL4814" s="1"/>
      <c r="BM4814" s="1"/>
      <c r="BN4814" s="1"/>
      <c r="BO4814" s="1"/>
      <c r="BP4814" s="20"/>
      <c r="BQ4814" s="41"/>
      <c r="BR4814" s="41"/>
      <c r="BS4814" s="41"/>
      <c r="BT4814" s="41"/>
      <c r="BU4814" s="41"/>
      <c r="BV4814" s="41"/>
      <c r="BW4814" s="41"/>
      <c r="BX4814" s="41"/>
      <c r="BY4814" s="26"/>
      <c r="BZ4814" s="26"/>
      <c r="CA4814" s="26"/>
      <c r="CB4814" s="26"/>
      <c r="CC4814" s="26"/>
      <c r="CD4814" s="26"/>
      <c r="CE4814" s="26"/>
      <c r="CF4814" s="26"/>
      <c r="CG4814" s="26"/>
      <c r="CH4814" s="26"/>
      <c r="CI4814" s="26"/>
      <c r="CJ4814" s="1"/>
      <c r="CK4814" s="1"/>
      <c r="CL4814" s="1"/>
      <c r="CM4814" s="1"/>
      <c r="CN4814" s="1"/>
      <c r="CO4814" s="1"/>
      <c r="CP4814" s="1"/>
      <c r="CQ4814" s="1"/>
      <c r="CR4814" s="1"/>
      <c r="CS4814" s="1"/>
      <c r="CT4814" s="1"/>
      <c r="CU4814" s="1"/>
    </row>
    <row r="4815" spans="1:99" x14ac:dyDescent="0.15">
      <c r="A4815" s="1"/>
      <c r="B4815" s="1"/>
      <c r="AM4815" s="1"/>
      <c r="AW4815" s="1"/>
      <c r="AX4815" s="1"/>
      <c r="AY4815" s="24"/>
      <c r="AZ4815" s="1"/>
      <c r="BA4815" s="1"/>
      <c r="BB4815" s="1"/>
      <c r="BC4815" s="1"/>
      <c r="BD4815" s="1"/>
      <c r="BE4815" s="1"/>
      <c r="BF4815" s="1"/>
      <c r="BG4815" s="1"/>
      <c r="BH4815" s="1"/>
      <c r="BI4815" s="1"/>
      <c r="BJ4815" s="1"/>
      <c r="BK4815" s="1"/>
      <c r="BL4815" s="1"/>
      <c r="BM4815" s="1"/>
      <c r="BN4815" s="1"/>
      <c r="BO4815" s="1"/>
      <c r="BP4815" s="20"/>
      <c r="BQ4815" s="41"/>
      <c r="BR4815" s="41"/>
      <c r="BS4815" s="41"/>
      <c r="BT4815" s="41"/>
      <c r="BU4815" s="41"/>
      <c r="BV4815" s="41"/>
      <c r="BW4815" s="41"/>
      <c r="BX4815" s="41"/>
      <c r="BY4815" s="26"/>
      <c r="BZ4815" s="26"/>
      <c r="CA4815" s="26"/>
      <c r="CB4815" s="26"/>
      <c r="CC4815" s="26"/>
      <c r="CD4815" s="26"/>
      <c r="CE4815" s="26"/>
      <c r="CF4815" s="26"/>
      <c r="CG4815" s="26"/>
      <c r="CH4815" s="26"/>
      <c r="CI4815" s="26"/>
      <c r="CJ4815" s="1"/>
      <c r="CK4815" s="1"/>
      <c r="CL4815" s="1"/>
      <c r="CM4815" s="1"/>
      <c r="CN4815" s="1"/>
      <c r="CO4815" s="1"/>
      <c r="CP4815" s="1"/>
      <c r="CQ4815" s="1"/>
      <c r="CR4815" s="1"/>
      <c r="CS4815" s="1"/>
      <c r="CT4815" s="1"/>
      <c r="CU4815" s="1"/>
    </row>
    <row r="4816" spans="1:99" x14ac:dyDescent="0.15">
      <c r="A4816" s="1"/>
      <c r="B4816" s="1"/>
      <c r="AM4816" s="1"/>
      <c r="AW4816" s="1"/>
      <c r="AX4816" s="1"/>
      <c r="AY4816" s="24"/>
      <c r="AZ4816" s="1"/>
      <c r="BA4816" s="1"/>
      <c r="BB4816" s="1"/>
      <c r="BC4816" s="1"/>
      <c r="BD4816" s="1"/>
      <c r="BE4816" s="1"/>
      <c r="BF4816" s="1"/>
      <c r="BG4816" s="1"/>
      <c r="BH4816" s="1"/>
      <c r="BI4816" s="1"/>
      <c r="BJ4816" s="1"/>
      <c r="BK4816" s="1"/>
      <c r="BL4816" s="1"/>
      <c r="BM4816" s="1"/>
      <c r="BN4816" s="1"/>
      <c r="BO4816" s="1"/>
      <c r="BP4816" s="20"/>
      <c r="BQ4816" s="41"/>
      <c r="BR4816" s="41"/>
      <c r="BS4816" s="41"/>
      <c r="BT4816" s="41"/>
      <c r="BU4816" s="41"/>
      <c r="BV4816" s="41"/>
      <c r="BW4816" s="41"/>
      <c r="BX4816" s="41"/>
      <c r="BY4816" s="26"/>
      <c r="BZ4816" s="26"/>
      <c r="CA4816" s="26"/>
      <c r="CB4816" s="26"/>
      <c r="CC4816" s="26"/>
      <c r="CD4816" s="26"/>
      <c r="CE4816" s="26"/>
      <c r="CF4816" s="26"/>
      <c r="CG4816" s="26"/>
      <c r="CH4816" s="26"/>
      <c r="CI4816" s="26"/>
      <c r="CJ4816" s="1"/>
      <c r="CK4816" s="1"/>
      <c r="CL4816" s="1"/>
      <c r="CM4816" s="1"/>
      <c r="CN4816" s="1"/>
      <c r="CO4816" s="1"/>
      <c r="CP4816" s="1"/>
      <c r="CQ4816" s="1"/>
      <c r="CR4816" s="1"/>
      <c r="CS4816" s="1"/>
      <c r="CT4816" s="1"/>
      <c r="CU4816" s="1"/>
    </row>
    <row r="4817" spans="1:99" x14ac:dyDescent="0.15">
      <c r="A4817" s="1"/>
      <c r="B4817" s="1"/>
      <c r="AM4817" s="1"/>
      <c r="AW4817" s="1"/>
      <c r="AX4817" s="1"/>
      <c r="AY4817" s="24"/>
      <c r="AZ4817" s="1"/>
      <c r="BA4817" s="1"/>
      <c r="BB4817" s="1"/>
      <c r="BC4817" s="1"/>
      <c r="BD4817" s="1"/>
      <c r="BE4817" s="1"/>
      <c r="BF4817" s="1"/>
      <c r="BG4817" s="1"/>
      <c r="BH4817" s="1"/>
      <c r="BI4817" s="1"/>
      <c r="BJ4817" s="1"/>
      <c r="BK4817" s="1"/>
      <c r="BL4817" s="1"/>
      <c r="BM4817" s="1"/>
      <c r="BN4817" s="1"/>
      <c r="BO4817" s="1"/>
      <c r="BP4817" s="20"/>
      <c r="BQ4817" s="41"/>
      <c r="BR4817" s="41"/>
      <c r="BS4817" s="41"/>
      <c r="BT4817" s="41"/>
      <c r="BU4817" s="41"/>
      <c r="BV4817" s="41"/>
      <c r="BW4817" s="41"/>
      <c r="BX4817" s="41"/>
      <c r="BY4817" s="26"/>
      <c r="BZ4817" s="26"/>
      <c r="CA4817" s="26"/>
      <c r="CB4817" s="26"/>
      <c r="CC4817" s="26"/>
      <c r="CD4817" s="26"/>
      <c r="CE4817" s="26"/>
      <c r="CF4817" s="26"/>
      <c r="CG4817" s="26"/>
      <c r="CH4817" s="26"/>
      <c r="CI4817" s="26"/>
      <c r="CJ4817" s="1"/>
      <c r="CK4817" s="1"/>
      <c r="CL4817" s="1"/>
      <c r="CM4817" s="1"/>
      <c r="CN4817" s="1"/>
      <c r="CO4817" s="1"/>
      <c r="CP4817" s="1"/>
      <c r="CQ4817" s="1"/>
      <c r="CR4817" s="1"/>
      <c r="CS4817" s="1"/>
      <c r="CT4817" s="1"/>
      <c r="CU4817" s="1"/>
    </row>
    <row r="4818" spans="1:99" x14ac:dyDescent="0.15">
      <c r="A4818" s="1"/>
      <c r="B4818" s="1"/>
      <c r="AM4818" s="1"/>
      <c r="AW4818" s="1"/>
      <c r="AX4818" s="1"/>
      <c r="AY4818" s="24"/>
      <c r="AZ4818" s="1"/>
      <c r="BA4818" s="1"/>
      <c r="BB4818" s="1"/>
      <c r="BC4818" s="1"/>
      <c r="BD4818" s="1"/>
      <c r="BE4818" s="1"/>
      <c r="BF4818" s="1"/>
      <c r="BG4818" s="1"/>
      <c r="BH4818" s="1"/>
      <c r="BI4818" s="1"/>
      <c r="BJ4818" s="1"/>
      <c r="BK4818" s="1"/>
      <c r="BL4818" s="1"/>
      <c r="BM4818" s="1"/>
      <c r="BN4818" s="1"/>
      <c r="BO4818" s="1"/>
      <c r="BP4818" s="20"/>
      <c r="BQ4818" s="41"/>
      <c r="BR4818" s="41"/>
      <c r="BS4818" s="41"/>
      <c r="BT4818" s="41"/>
      <c r="BU4818" s="41"/>
      <c r="BV4818" s="41"/>
      <c r="BW4818" s="41"/>
      <c r="BX4818" s="41"/>
      <c r="BY4818" s="26"/>
      <c r="BZ4818" s="26"/>
      <c r="CA4818" s="26"/>
      <c r="CB4818" s="26"/>
      <c r="CC4818" s="26"/>
      <c r="CD4818" s="26"/>
      <c r="CE4818" s="26"/>
      <c r="CF4818" s="26"/>
      <c r="CG4818" s="26"/>
      <c r="CH4818" s="26"/>
      <c r="CI4818" s="26"/>
      <c r="CJ4818" s="1"/>
      <c r="CK4818" s="1"/>
      <c r="CL4818" s="1"/>
      <c r="CM4818" s="1"/>
      <c r="CN4818" s="1"/>
      <c r="CO4818" s="1"/>
      <c r="CP4818" s="1"/>
      <c r="CQ4818" s="1"/>
      <c r="CR4818" s="1"/>
      <c r="CS4818" s="1"/>
      <c r="CT4818" s="1"/>
      <c r="CU4818" s="1"/>
    </row>
    <row r="4819" spans="1:99" x14ac:dyDescent="0.15">
      <c r="A4819" s="1"/>
      <c r="B4819" s="1"/>
      <c r="AM4819" s="1"/>
      <c r="AW4819" s="1"/>
      <c r="AX4819" s="1"/>
      <c r="AY4819" s="24"/>
      <c r="AZ4819" s="1"/>
      <c r="BA4819" s="1"/>
      <c r="BB4819" s="1"/>
      <c r="BC4819" s="1"/>
      <c r="BD4819" s="1"/>
      <c r="BE4819" s="1"/>
      <c r="BF4819" s="1"/>
      <c r="BG4819" s="1"/>
      <c r="BH4819" s="1"/>
      <c r="BI4819" s="1"/>
      <c r="BJ4819" s="1"/>
      <c r="BK4819" s="1"/>
      <c r="BL4819" s="1"/>
      <c r="BM4819" s="1"/>
      <c r="BN4819" s="1"/>
      <c r="BO4819" s="1"/>
      <c r="BP4819" s="20"/>
      <c r="BQ4819" s="41"/>
      <c r="BR4819" s="41"/>
      <c r="BS4819" s="41"/>
      <c r="BT4819" s="41"/>
      <c r="BU4819" s="41"/>
      <c r="BV4819" s="41"/>
      <c r="BW4819" s="41"/>
      <c r="BX4819" s="41"/>
      <c r="BY4819" s="26"/>
      <c r="BZ4819" s="26"/>
      <c r="CA4819" s="26"/>
      <c r="CB4819" s="26"/>
      <c r="CC4819" s="26"/>
      <c r="CD4819" s="26"/>
      <c r="CE4819" s="26"/>
      <c r="CF4819" s="26"/>
      <c r="CG4819" s="26"/>
      <c r="CH4819" s="26"/>
      <c r="CI4819" s="26"/>
      <c r="CJ4819" s="1"/>
      <c r="CK4819" s="1"/>
      <c r="CL4819" s="1"/>
      <c r="CM4819" s="1"/>
      <c r="CN4819" s="1"/>
      <c r="CO4819" s="1"/>
      <c r="CP4819" s="1"/>
      <c r="CQ4819" s="1"/>
      <c r="CR4819" s="1"/>
      <c r="CS4819" s="1"/>
      <c r="CT4819" s="1"/>
      <c r="CU4819" s="1"/>
    </row>
    <row r="4820" spans="1:99" x14ac:dyDescent="0.15">
      <c r="A4820" s="1"/>
      <c r="B4820" s="1"/>
      <c r="AM4820" s="1"/>
      <c r="AW4820" s="1"/>
      <c r="AX4820" s="1"/>
      <c r="AY4820" s="24"/>
      <c r="AZ4820" s="1"/>
      <c r="BA4820" s="1"/>
      <c r="BB4820" s="1"/>
      <c r="BC4820" s="1"/>
      <c r="BD4820" s="1"/>
      <c r="BE4820" s="1"/>
      <c r="BF4820" s="1"/>
      <c r="BG4820" s="1"/>
      <c r="BH4820" s="1"/>
      <c r="BI4820" s="1"/>
      <c r="BJ4820" s="1"/>
      <c r="BK4820" s="1"/>
      <c r="BL4820" s="1"/>
      <c r="BM4820" s="1"/>
      <c r="BN4820" s="1"/>
      <c r="BO4820" s="1"/>
      <c r="BP4820" s="20"/>
      <c r="BQ4820" s="41"/>
      <c r="BR4820" s="41"/>
      <c r="BS4820" s="41"/>
      <c r="BT4820" s="41"/>
      <c r="BU4820" s="41"/>
      <c r="BV4820" s="41"/>
      <c r="BW4820" s="41"/>
      <c r="BX4820" s="41"/>
      <c r="BY4820" s="26"/>
      <c r="BZ4820" s="26"/>
      <c r="CA4820" s="26"/>
      <c r="CB4820" s="26"/>
      <c r="CC4820" s="26"/>
      <c r="CD4820" s="26"/>
      <c r="CE4820" s="26"/>
      <c r="CF4820" s="26"/>
      <c r="CG4820" s="26"/>
      <c r="CH4820" s="26"/>
      <c r="CI4820" s="26"/>
      <c r="CJ4820" s="1"/>
      <c r="CK4820" s="1"/>
      <c r="CL4820" s="1"/>
      <c r="CM4820" s="1"/>
      <c r="CN4820" s="1"/>
      <c r="CO4820" s="1"/>
      <c r="CP4820" s="1"/>
      <c r="CQ4820" s="1"/>
      <c r="CR4820" s="1"/>
      <c r="CS4820" s="1"/>
      <c r="CT4820" s="1"/>
      <c r="CU4820" s="1"/>
    </row>
    <row r="4821" spans="1:99" x14ac:dyDescent="0.15">
      <c r="A4821" s="1"/>
      <c r="B4821" s="1"/>
      <c r="AM4821" s="1"/>
      <c r="AW4821" s="1"/>
      <c r="AX4821" s="1"/>
      <c r="AY4821" s="24"/>
      <c r="AZ4821" s="1"/>
      <c r="BA4821" s="1"/>
      <c r="BB4821" s="1"/>
      <c r="BC4821" s="1"/>
      <c r="BD4821" s="1"/>
      <c r="BE4821" s="1"/>
      <c r="BF4821" s="1"/>
      <c r="BG4821" s="1"/>
      <c r="BH4821" s="1"/>
      <c r="BI4821" s="1"/>
      <c r="BJ4821" s="1"/>
      <c r="BK4821" s="1"/>
      <c r="BL4821" s="1"/>
      <c r="BM4821" s="1"/>
      <c r="BN4821" s="1"/>
      <c r="BO4821" s="1"/>
      <c r="BP4821" s="20"/>
      <c r="BQ4821" s="41"/>
      <c r="BR4821" s="41"/>
      <c r="BS4821" s="41"/>
      <c r="BT4821" s="41"/>
      <c r="BU4821" s="41"/>
      <c r="BV4821" s="41"/>
      <c r="BW4821" s="41"/>
      <c r="BX4821" s="41"/>
      <c r="BY4821" s="26"/>
      <c r="BZ4821" s="26"/>
      <c r="CA4821" s="26"/>
      <c r="CB4821" s="26"/>
      <c r="CC4821" s="26"/>
      <c r="CD4821" s="26"/>
      <c r="CE4821" s="26"/>
      <c r="CF4821" s="26"/>
      <c r="CG4821" s="26"/>
      <c r="CH4821" s="26"/>
      <c r="CI4821" s="26"/>
      <c r="CJ4821" s="1"/>
      <c r="CK4821" s="1"/>
      <c r="CL4821" s="1"/>
      <c r="CM4821" s="1"/>
      <c r="CN4821" s="1"/>
      <c r="CO4821" s="1"/>
      <c r="CP4821" s="1"/>
      <c r="CQ4821" s="1"/>
      <c r="CR4821" s="1"/>
      <c r="CS4821" s="1"/>
      <c r="CT4821" s="1"/>
      <c r="CU4821" s="1"/>
    </row>
    <row r="4822" spans="1:99" x14ac:dyDescent="0.15">
      <c r="A4822" s="1"/>
      <c r="B4822" s="1"/>
      <c r="AM4822" s="1"/>
      <c r="AW4822" s="1"/>
      <c r="AX4822" s="1"/>
      <c r="AY4822" s="24"/>
      <c r="AZ4822" s="1"/>
      <c r="BA4822" s="1"/>
      <c r="BB4822" s="1"/>
      <c r="BC4822" s="1"/>
      <c r="BD4822" s="1"/>
      <c r="BE4822" s="1"/>
      <c r="BF4822" s="1"/>
      <c r="BG4822" s="1"/>
      <c r="BH4822" s="1"/>
      <c r="BI4822" s="1"/>
      <c r="BJ4822" s="1"/>
      <c r="BK4822" s="1"/>
      <c r="BL4822" s="1"/>
      <c r="BM4822" s="1"/>
      <c r="BN4822" s="1"/>
      <c r="BO4822" s="1"/>
      <c r="BP4822" s="20"/>
      <c r="BQ4822" s="41"/>
      <c r="BR4822" s="41"/>
      <c r="BS4822" s="41"/>
      <c r="BT4822" s="41"/>
      <c r="BU4822" s="41"/>
      <c r="BV4822" s="41"/>
      <c r="BW4822" s="41"/>
      <c r="BX4822" s="41"/>
      <c r="BY4822" s="26"/>
      <c r="BZ4822" s="26"/>
      <c r="CA4822" s="26"/>
      <c r="CB4822" s="26"/>
      <c r="CC4822" s="26"/>
      <c r="CD4822" s="26"/>
      <c r="CE4822" s="26"/>
      <c r="CF4822" s="26"/>
      <c r="CG4822" s="26"/>
      <c r="CH4822" s="26"/>
      <c r="CI4822" s="26"/>
      <c r="CJ4822" s="1"/>
      <c r="CK4822" s="1"/>
      <c r="CL4822" s="1"/>
      <c r="CM4822" s="1"/>
      <c r="CN4822" s="1"/>
      <c r="CO4822" s="1"/>
      <c r="CP4822" s="1"/>
      <c r="CQ4822" s="1"/>
      <c r="CR4822" s="1"/>
      <c r="CS4822" s="1"/>
      <c r="CT4822" s="1"/>
      <c r="CU4822" s="1"/>
    </row>
    <row r="4823" spans="1:99" x14ac:dyDescent="0.15">
      <c r="A4823" s="1"/>
      <c r="B4823" s="1"/>
      <c r="AM4823" s="1"/>
      <c r="AW4823" s="1"/>
      <c r="AX4823" s="1"/>
      <c r="AY4823" s="24"/>
      <c r="AZ4823" s="1"/>
      <c r="BA4823" s="1"/>
      <c r="BB4823" s="1"/>
      <c r="BC4823" s="1"/>
      <c r="BD4823" s="1"/>
      <c r="BE4823" s="1"/>
      <c r="BF4823" s="1"/>
      <c r="BG4823" s="1"/>
      <c r="BH4823" s="1"/>
      <c r="BI4823" s="1"/>
      <c r="BJ4823" s="1"/>
      <c r="BK4823" s="1"/>
      <c r="BL4823" s="1"/>
      <c r="BM4823" s="1"/>
      <c r="BN4823" s="1"/>
      <c r="BO4823" s="1"/>
      <c r="BP4823" s="20"/>
      <c r="BQ4823" s="41"/>
      <c r="BR4823" s="41"/>
      <c r="BS4823" s="41"/>
      <c r="BT4823" s="41"/>
      <c r="BU4823" s="41"/>
      <c r="BV4823" s="41"/>
      <c r="BW4823" s="41"/>
      <c r="BX4823" s="41"/>
      <c r="BY4823" s="26"/>
      <c r="BZ4823" s="26"/>
      <c r="CA4823" s="26"/>
      <c r="CB4823" s="26"/>
      <c r="CC4823" s="26"/>
      <c r="CD4823" s="26"/>
      <c r="CE4823" s="26"/>
      <c r="CF4823" s="26"/>
      <c r="CG4823" s="26"/>
      <c r="CH4823" s="26"/>
      <c r="CI4823" s="26"/>
      <c r="CJ4823" s="1"/>
      <c r="CK4823" s="1"/>
      <c r="CL4823" s="1"/>
      <c r="CM4823" s="1"/>
      <c r="CN4823" s="1"/>
      <c r="CO4823" s="1"/>
      <c r="CP4823" s="1"/>
      <c r="CQ4823" s="1"/>
      <c r="CR4823" s="1"/>
      <c r="CS4823" s="1"/>
      <c r="CT4823" s="1"/>
      <c r="CU4823" s="1"/>
    </row>
    <row r="4824" spans="1:99" x14ac:dyDescent="0.15">
      <c r="A4824" s="1"/>
      <c r="B4824" s="1"/>
      <c r="AM4824" s="1"/>
      <c r="AW4824" s="1"/>
      <c r="AX4824" s="1"/>
      <c r="AY4824" s="24"/>
      <c r="AZ4824" s="1"/>
      <c r="BA4824" s="1"/>
      <c r="BB4824" s="1"/>
      <c r="BC4824" s="1"/>
      <c r="BD4824" s="1"/>
      <c r="BE4824" s="1"/>
      <c r="BF4824" s="1"/>
      <c r="BG4824" s="1"/>
      <c r="BH4824" s="1"/>
      <c r="BI4824" s="1"/>
      <c r="BJ4824" s="1"/>
      <c r="BK4824" s="1"/>
      <c r="BL4824" s="1"/>
      <c r="BM4824" s="1"/>
      <c r="BN4824" s="1"/>
      <c r="BO4824" s="1"/>
      <c r="BP4824" s="20"/>
      <c r="BQ4824" s="41"/>
      <c r="BR4824" s="41"/>
      <c r="BS4824" s="41"/>
      <c r="BT4824" s="41"/>
      <c r="BU4824" s="41"/>
      <c r="BV4824" s="41"/>
      <c r="BW4824" s="41"/>
      <c r="BX4824" s="41"/>
      <c r="BY4824" s="26"/>
      <c r="BZ4824" s="26"/>
      <c r="CA4824" s="26"/>
      <c r="CB4824" s="26"/>
      <c r="CC4824" s="26"/>
      <c r="CD4824" s="26"/>
      <c r="CE4824" s="26"/>
      <c r="CF4824" s="26"/>
      <c r="CG4824" s="26"/>
      <c r="CH4824" s="26"/>
      <c r="CI4824" s="26"/>
      <c r="CJ4824" s="1"/>
      <c r="CK4824" s="1"/>
      <c r="CL4824" s="1"/>
      <c r="CM4824" s="1"/>
      <c r="CN4824" s="1"/>
      <c r="CO4824" s="1"/>
      <c r="CP4824" s="1"/>
      <c r="CQ4824" s="1"/>
      <c r="CR4824" s="1"/>
      <c r="CS4824" s="1"/>
      <c r="CT4824" s="1"/>
      <c r="CU4824" s="1"/>
    </row>
    <row r="4825" spans="1:99" x14ac:dyDescent="0.15">
      <c r="A4825" s="1"/>
      <c r="B4825" s="1"/>
      <c r="AM4825" s="1"/>
      <c r="AW4825" s="1"/>
      <c r="AX4825" s="1"/>
      <c r="AY4825" s="24"/>
      <c r="AZ4825" s="1"/>
      <c r="BA4825" s="1"/>
      <c r="BB4825" s="1"/>
      <c r="BC4825" s="1"/>
      <c r="BD4825" s="1"/>
      <c r="BE4825" s="1"/>
      <c r="BF4825" s="1"/>
      <c r="BG4825" s="1"/>
      <c r="BH4825" s="1"/>
      <c r="BI4825" s="1"/>
      <c r="BJ4825" s="1"/>
      <c r="BK4825" s="1"/>
      <c r="BL4825" s="1"/>
      <c r="BM4825" s="1"/>
      <c r="BN4825" s="1"/>
      <c r="BO4825" s="1"/>
      <c r="BP4825" s="20"/>
      <c r="BQ4825" s="41"/>
      <c r="BR4825" s="41"/>
      <c r="BS4825" s="41"/>
      <c r="BT4825" s="41"/>
      <c r="BU4825" s="41"/>
      <c r="BV4825" s="41"/>
      <c r="BW4825" s="41"/>
      <c r="BX4825" s="41"/>
      <c r="BY4825" s="26"/>
      <c r="BZ4825" s="26"/>
      <c r="CA4825" s="26"/>
      <c r="CB4825" s="26"/>
      <c r="CC4825" s="26"/>
      <c r="CD4825" s="26"/>
      <c r="CE4825" s="26"/>
      <c r="CF4825" s="26"/>
      <c r="CG4825" s="26"/>
      <c r="CH4825" s="26"/>
      <c r="CI4825" s="26"/>
      <c r="CJ4825" s="1"/>
      <c r="CK4825" s="1"/>
      <c r="CL4825" s="1"/>
      <c r="CM4825" s="1"/>
      <c r="CN4825" s="1"/>
      <c r="CO4825" s="1"/>
      <c r="CP4825" s="1"/>
      <c r="CQ4825" s="1"/>
      <c r="CR4825" s="1"/>
      <c r="CS4825" s="1"/>
      <c r="CT4825" s="1"/>
      <c r="CU4825" s="1"/>
    </row>
    <row r="4826" spans="1:99" x14ac:dyDescent="0.15">
      <c r="A4826" s="1"/>
      <c r="B4826" s="1"/>
      <c r="AM4826" s="1"/>
      <c r="AW4826" s="1"/>
      <c r="AX4826" s="1"/>
      <c r="AY4826" s="24"/>
      <c r="AZ4826" s="1"/>
      <c r="BA4826" s="1"/>
      <c r="BB4826" s="1"/>
      <c r="BC4826" s="1"/>
      <c r="BD4826" s="1"/>
      <c r="BE4826" s="1"/>
      <c r="BF4826" s="1"/>
      <c r="BG4826" s="1"/>
      <c r="BH4826" s="1"/>
      <c r="BI4826" s="1"/>
      <c r="BJ4826" s="1"/>
      <c r="BK4826" s="1"/>
      <c r="BL4826" s="1"/>
      <c r="BM4826" s="1"/>
      <c r="BN4826" s="1"/>
      <c r="BO4826" s="1"/>
      <c r="BP4826" s="20"/>
      <c r="BQ4826" s="41"/>
      <c r="BR4826" s="41"/>
      <c r="BS4826" s="41"/>
      <c r="BT4826" s="41"/>
      <c r="BU4826" s="41"/>
      <c r="BV4826" s="41"/>
      <c r="BW4826" s="41"/>
      <c r="BX4826" s="41"/>
      <c r="BY4826" s="26"/>
      <c r="BZ4826" s="26"/>
      <c r="CA4826" s="26"/>
      <c r="CB4826" s="26"/>
      <c r="CC4826" s="26"/>
      <c r="CD4826" s="26"/>
      <c r="CE4826" s="26"/>
      <c r="CF4826" s="26"/>
      <c r="CG4826" s="26"/>
      <c r="CH4826" s="26"/>
      <c r="CI4826" s="26"/>
      <c r="CJ4826" s="1"/>
      <c r="CK4826" s="1"/>
      <c r="CL4826" s="1"/>
      <c r="CM4826" s="1"/>
      <c r="CN4826" s="1"/>
      <c r="CO4826" s="1"/>
      <c r="CP4826" s="1"/>
      <c r="CQ4826" s="1"/>
      <c r="CR4826" s="1"/>
      <c r="CS4826" s="1"/>
      <c r="CT4826" s="1"/>
      <c r="CU4826" s="1"/>
    </row>
    <row r="4827" spans="1:99" x14ac:dyDescent="0.15">
      <c r="A4827" s="1"/>
      <c r="B4827" s="1"/>
      <c r="AM4827" s="1"/>
      <c r="AW4827" s="1"/>
      <c r="AX4827" s="1"/>
      <c r="AY4827" s="24"/>
      <c r="AZ4827" s="1"/>
      <c r="BA4827" s="1"/>
      <c r="BB4827" s="1"/>
      <c r="BC4827" s="1"/>
      <c r="BD4827" s="1"/>
      <c r="BE4827" s="1"/>
      <c r="BF4827" s="1"/>
      <c r="BG4827" s="1"/>
      <c r="BH4827" s="1"/>
      <c r="BI4827" s="1"/>
      <c r="BJ4827" s="1"/>
      <c r="BK4827" s="1"/>
      <c r="BL4827" s="1"/>
      <c r="BM4827" s="1"/>
      <c r="BN4827" s="1"/>
      <c r="BO4827" s="1"/>
      <c r="BP4827" s="20"/>
      <c r="BQ4827" s="41"/>
      <c r="BR4827" s="41"/>
      <c r="BS4827" s="41"/>
      <c r="BT4827" s="41"/>
      <c r="BU4827" s="41"/>
      <c r="BV4827" s="41"/>
      <c r="BW4827" s="41"/>
      <c r="BX4827" s="41"/>
      <c r="BY4827" s="26"/>
      <c r="BZ4827" s="26"/>
      <c r="CA4827" s="26"/>
      <c r="CB4827" s="26"/>
      <c r="CC4827" s="26"/>
      <c r="CD4827" s="26"/>
      <c r="CE4827" s="26"/>
      <c r="CF4827" s="26"/>
      <c r="CG4827" s="26"/>
      <c r="CH4827" s="26"/>
      <c r="CI4827" s="26"/>
      <c r="CJ4827" s="1"/>
      <c r="CK4827" s="1"/>
      <c r="CL4827" s="1"/>
      <c r="CM4827" s="1"/>
      <c r="CN4827" s="1"/>
      <c r="CO4827" s="1"/>
      <c r="CP4827" s="1"/>
      <c r="CQ4827" s="1"/>
      <c r="CR4827" s="1"/>
      <c r="CS4827" s="1"/>
      <c r="CT4827" s="1"/>
      <c r="CU4827" s="1"/>
    </row>
    <row r="4828" spans="1:99" x14ac:dyDescent="0.15">
      <c r="A4828" s="1"/>
      <c r="B4828" s="1"/>
      <c r="AM4828" s="1"/>
      <c r="AW4828" s="1"/>
      <c r="AX4828" s="1"/>
      <c r="AY4828" s="24"/>
      <c r="AZ4828" s="1"/>
      <c r="BA4828" s="1"/>
      <c r="BB4828" s="1"/>
      <c r="BC4828" s="1"/>
      <c r="BD4828" s="1"/>
      <c r="BE4828" s="1"/>
      <c r="BF4828" s="1"/>
      <c r="BG4828" s="1"/>
      <c r="BH4828" s="1"/>
      <c r="BI4828" s="1"/>
      <c r="BJ4828" s="1"/>
      <c r="BK4828" s="1"/>
      <c r="BL4828" s="1"/>
      <c r="BM4828" s="1"/>
      <c r="BN4828" s="1"/>
      <c r="BO4828" s="1"/>
      <c r="BP4828" s="20"/>
      <c r="BQ4828" s="41"/>
      <c r="BR4828" s="41"/>
      <c r="BS4828" s="41"/>
      <c r="BT4828" s="41"/>
      <c r="BU4828" s="41"/>
      <c r="BV4828" s="41"/>
      <c r="BW4828" s="41"/>
      <c r="BX4828" s="41"/>
      <c r="BY4828" s="26"/>
      <c r="BZ4828" s="26"/>
      <c r="CA4828" s="26"/>
      <c r="CB4828" s="26"/>
      <c r="CC4828" s="26"/>
      <c r="CD4828" s="26"/>
      <c r="CE4828" s="26"/>
      <c r="CF4828" s="26"/>
      <c r="CG4828" s="26"/>
      <c r="CH4828" s="26"/>
      <c r="CI4828" s="26"/>
      <c r="CJ4828" s="1"/>
      <c r="CK4828" s="1"/>
      <c r="CL4828" s="1"/>
      <c r="CM4828" s="1"/>
      <c r="CN4828" s="1"/>
      <c r="CO4828" s="1"/>
      <c r="CP4828" s="1"/>
      <c r="CQ4828" s="1"/>
      <c r="CR4828" s="1"/>
      <c r="CS4828" s="1"/>
      <c r="CT4828" s="1"/>
      <c r="CU4828" s="1"/>
    </row>
    <row r="4829" spans="1:99" x14ac:dyDescent="0.15">
      <c r="A4829" s="1"/>
      <c r="B4829" s="1"/>
      <c r="AM4829" s="1"/>
      <c r="AW4829" s="1"/>
      <c r="AX4829" s="1"/>
      <c r="AY4829" s="24"/>
      <c r="AZ4829" s="1"/>
      <c r="BA4829" s="1"/>
      <c r="BB4829" s="1"/>
      <c r="BC4829" s="1"/>
      <c r="BD4829" s="1"/>
      <c r="BE4829" s="1"/>
      <c r="BF4829" s="1"/>
      <c r="BG4829" s="1"/>
      <c r="BH4829" s="1"/>
      <c r="BI4829" s="1"/>
      <c r="BJ4829" s="1"/>
      <c r="BK4829" s="1"/>
      <c r="BL4829" s="1"/>
      <c r="BM4829" s="1"/>
      <c r="BN4829" s="1"/>
      <c r="BO4829" s="1"/>
      <c r="BP4829" s="20"/>
      <c r="BQ4829" s="41"/>
      <c r="BR4829" s="41"/>
      <c r="BS4829" s="41"/>
      <c r="BT4829" s="41"/>
      <c r="BU4829" s="41"/>
      <c r="BV4829" s="41"/>
      <c r="BW4829" s="41"/>
      <c r="BX4829" s="41"/>
      <c r="BY4829" s="26"/>
      <c r="BZ4829" s="26"/>
      <c r="CA4829" s="26"/>
      <c r="CB4829" s="26"/>
      <c r="CC4829" s="26"/>
      <c r="CD4829" s="26"/>
      <c r="CE4829" s="26"/>
      <c r="CF4829" s="26"/>
      <c r="CG4829" s="26"/>
      <c r="CH4829" s="26"/>
      <c r="CI4829" s="26"/>
      <c r="CJ4829" s="1"/>
      <c r="CK4829" s="1"/>
      <c r="CL4829" s="1"/>
      <c r="CM4829" s="1"/>
      <c r="CN4829" s="1"/>
      <c r="CO4829" s="1"/>
      <c r="CP4829" s="1"/>
      <c r="CQ4829" s="1"/>
      <c r="CR4829" s="1"/>
      <c r="CS4829" s="1"/>
      <c r="CT4829" s="1"/>
      <c r="CU4829" s="1"/>
    </row>
    <row r="4830" spans="1:99" x14ac:dyDescent="0.15">
      <c r="A4830" s="1"/>
      <c r="B4830" s="1"/>
      <c r="AM4830" s="1"/>
      <c r="AW4830" s="1"/>
      <c r="AX4830" s="1"/>
      <c r="AY4830" s="24"/>
      <c r="AZ4830" s="1"/>
      <c r="BA4830" s="1"/>
      <c r="BB4830" s="1"/>
      <c r="BC4830" s="1"/>
      <c r="BD4830" s="1"/>
      <c r="BE4830" s="1"/>
      <c r="BF4830" s="1"/>
      <c r="BG4830" s="1"/>
      <c r="BH4830" s="1"/>
      <c r="BI4830" s="1"/>
      <c r="BJ4830" s="1"/>
      <c r="BK4830" s="1"/>
      <c r="BL4830" s="1"/>
      <c r="BM4830" s="1"/>
      <c r="BN4830" s="1"/>
      <c r="BO4830" s="1"/>
      <c r="BP4830" s="20"/>
      <c r="BQ4830" s="41"/>
      <c r="BR4830" s="41"/>
      <c r="BS4830" s="41"/>
      <c r="BT4830" s="41"/>
      <c r="BU4830" s="41"/>
      <c r="BV4830" s="41"/>
      <c r="BW4830" s="41"/>
      <c r="BX4830" s="41"/>
      <c r="BY4830" s="26"/>
      <c r="BZ4830" s="26"/>
      <c r="CA4830" s="26"/>
      <c r="CB4830" s="26"/>
      <c r="CC4830" s="26"/>
      <c r="CD4830" s="26"/>
      <c r="CE4830" s="26"/>
      <c r="CF4830" s="26"/>
      <c r="CG4830" s="26"/>
      <c r="CH4830" s="26"/>
      <c r="CI4830" s="26"/>
      <c r="CJ4830" s="1"/>
      <c r="CK4830" s="1"/>
      <c r="CL4830" s="1"/>
      <c r="CM4830" s="1"/>
      <c r="CN4830" s="1"/>
      <c r="CO4830" s="1"/>
      <c r="CP4830" s="1"/>
      <c r="CQ4830" s="1"/>
      <c r="CR4830" s="1"/>
      <c r="CS4830" s="1"/>
      <c r="CT4830" s="1"/>
      <c r="CU4830" s="1"/>
    </row>
    <row r="4831" spans="1:99" x14ac:dyDescent="0.15">
      <c r="A4831" s="1"/>
      <c r="B4831" s="1"/>
      <c r="AM4831" s="1"/>
      <c r="AW4831" s="1"/>
      <c r="AX4831" s="1"/>
      <c r="AY4831" s="24"/>
      <c r="AZ4831" s="1"/>
      <c r="BA4831" s="1"/>
      <c r="BB4831" s="1"/>
      <c r="BC4831" s="1"/>
      <c r="BD4831" s="1"/>
      <c r="BE4831" s="1"/>
      <c r="BF4831" s="1"/>
      <c r="BG4831" s="1"/>
      <c r="BH4831" s="1"/>
      <c r="BI4831" s="1"/>
      <c r="BJ4831" s="1"/>
      <c r="BK4831" s="1"/>
      <c r="BL4831" s="1"/>
      <c r="BM4831" s="1"/>
      <c r="BN4831" s="1"/>
      <c r="BO4831" s="1"/>
      <c r="BP4831" s="20"/>
      <c r="BQ4831" s="41"/>
      <c r="BR4831" s="41"/>
      <c r="BS4831" s="41"/>
      <c r="BT4831" s="41"/>
      <c r="BU4831" s="41"/>
      <c r="BV4831" s="41"/>
      <c r="BW4831" s="41"/>
      <c r="BX4831" s="41"/>
      <c r="BY4831" s="26"/>
      <c r="BZ4831" s="26"/>
      <c r="CA4831" s="26"/>
      <c r="CB4831" s="26"/>
      <c r="CC4831" s="26"/>
      <c r="CD4831" s="26"/>
      <c r="CE4831" s="26"/>
      <c r="CF4831" s="26"/>
      <c r="CG4831" s="26"/>
      <c r="CH4831" s="26"/>
      <c r="CI4831" s="26"/>
      <c r="CJ4831" s="1"/>
      <c r="CK4831" s="1"/>
      <c r="CL4831" s="1"/>
      <c r="CM4831" s="1"/>
      <c r="CN4831" s="1"/>
      <c r="CO4831" s="1"/>
      <c r="CP4831" s="1"/>
      <c r="CQ4831" s="1"/>
      <c r="CR4831" s="1"/>
      <c r="CS4831" s="1"/>
      <c r="CT4831" s="1"/>
      <c r="CU4831" s="1"/>
    </row>
    <row r="4832" spans="1:99" x14ac:dyDescent="0.15">
      <c r="A4832" s="1"/>
      <c r="B4832" s="1"/>
      <c r="AM4832" s="1"/>
      <c r="AW4832" s="1"/>
      <c r="AX4832" s="1"/>
      <c r="AY4832" s="24"/>
      <c r="AZ4832" s="1"/>
      <c r="BA4832" s="1"/>
      <c r="BB4832" s="1"/>
      <c r="BC4832" s="1"/>
      <c r="BD4832" s="1"/>
      <c r="BE4832" s="1"/>
      <c r="BF4832" s="1"/>
      <c r="BG4832" s="1"/>
      <c r="BH4832" s="1"/>
      <c r="BI4832" s="1"/>
      <c r="BJ4832" s="1"/>
      <c r="BK4832" s="1"/>
      <c r="BL4832" s="1"/>
      <c r="BM4832" s="1"/>
      <c r="BN4832" s="1"/>
      <c r="BO4832" s="1"/>
      <c r="BP4832" s="20"/>
      <c r="BQ4832" s="41"/>
      <c r="BR4832" s="41"/>
      <c r="BS4832" s="41"/>
      <c r="BT4832" s="41"/>
      <c r="BU4832" s="41"/>
      <c r="BV4832" s="41"/>
      <c r="BW4832" s="41"/>
      <c r="BX4832" s="41"/>
      <c r="BY4832" s="26"/>
      <c r="BZ4832" s="26"/>
      <c r="CA4832" s="26"/>
      <c r="CB4832" s="26"/>
      <c r="CC4832" s="26"/>
      <c r="CD4832" s="26"/>
      <c r="CE4832" s="26"/>
      <c r="CF4832" s="26"/>
      <c r="CG4832" s="26"/>
      <c r="CH4832" s="26"/>
      <c r="CI4832" s="26"/>
      <c r="CJ4832" s="1"/>
      <c r="CK4832" s="1"/>
      <c r="CL4832" s="1"/>
      <c r="CM4832" s="1"/>
      <c r="CN4832" s="1"/>
      <c r="CO4832" s="1"/>
      <c r="CP4832" s="1"/>
      <c r="CQ4832" s="1"/>
      <c r="CR4832" s="1"/>
      <c r="CS4832" s="1"/>
      <c r="CT4832" s="1"/>
      <c r="CU4832" s="1"/>
    </row>
    <row r="4833" spans="1:99" x14ac:dyDescent="0.15">
      <c r="A4833" s="1"/>
      <c r="B4833" s="1"/>
      <c r="AM4833" s="1"/>
      <c r="AW4833" s="1"/>
      <c r="AX4833" s="1"/>
      <c r="AY4833" s="24"/>
      <c r="AZ4833" s="1"/>
      <c r="BA4833" s="1"/>
      <c r="BB4833" s="1"/>
      <c r="BC4833" s="1"/>
      <c r="BD4833" s="1"/>
      <c r="BE4833" s="1"/>
      <c r="BF4833" s="1"/>
      <c r="BG4833" s="1"/>
      <c r="BH4833" s="1"/>
      <c r="BI4833" s="1"/>
      <c r="BJ4833" s="1"/>
      <c r="BK4833" s="1"/>
      <c r="BL4833" s="1"/>
      <c r="BM4833" s="1"/>
      <c r="BN4833" s="1"/>
      <c r="BO4833" s="1"/>
      <c r="BP4833" s="20"/>
      <c r="BQ4833" s="41"/>
      <c r="BR4833" s="41"/>
      <c r="BS4833" s="41"/>
      <c r="BT4833" s="41"/>
      <c r="BU4833" s="41"/>
      <c r="BV4833" s="41"/>
      <c r="BW4833" s="41"/>
      <c r="BX4833" s="41"/>
      <c r="BY4833" s="26"/>
      <c r="BZ4833" s="26"/>
      <c r="CA4833" s="26"/>
      <c r="CB4833" s="26"/>
      <c r="CC4833" s="26"/>
      <c r="CD4833" s="26"/>
      <c r="CE4833" s="26"/>
      <c r="CF4833" s="26"/>
      <c r="CG4833" s="26"/>
      <c r="CH4833" s="26"/>
      <c r="CI4833" s="26"/>
      <c r="CJ4833" s="1"/>
      <c r="CK4833" s="1"/>
      <c r="CL4833" s="1"/>
      <c r="CM4833" s="1"/>
      <c r="CN4833" s="1"/>
      <c r="CO4833" s="1"/>
      <c r="CP4833" s="1"/>
      <c r="CQ4833" s="1"/>
      <c r="CR4833" s="1"/>
      <c r="CS4833" s="1"/>
      <c r="CT4833" s="1"/>
      <c r="CU4833" s="1"/>
    </row>
    <row r="4834" spans="1:99" x14ac:dyDescent="0.15">
      <c r="A4834" s="1"/>
      <c r="B4834" s="1"/>
      <c r="AM4834" s="1"/>
      <c r="AW4834" s="1"/>
      <c r="AX4834" s="1"/>
      <c r="AY4834" s="24"/>
      <c r="AZ4834" s="1"/>
      <c r="BA4834" s="1"/>
      <c r="BB4834" s="1"/>
      <c r="BC4834" s="1"/>
      <c r="BD4834" s="1"/>
      <c r="BE4834" s="1"/>
      <c r="BF4834" s="1"/>
      <c r="BG4834" s="1"/>
      <c r="BH4834" s="1"/>
      <c r="BI4834" s="1"/>
      <c r="BJ4834" s="1"/>
      <c r="BK4834" s="1"/>
      <c r="BL4834" s="1"/>
      <c r="BM4834" s="1"/>
      <c r="BN4834" s="1"/>
      <c r="BO4834" s="1"/>
      <c r="BP4834" s="20"/>
      <c r="BQ4834" s="41"/>
      <c r="BR4834" s="41"/>
      <c r="BS4834" s="41"/>
      <c r="BT4834" s="41"/>
      <c r="BU4834" s="41"/>
      <c r="BV4834" s="41"/>
      <c r="BW4834" s="41"/>
      <c r="BX4834" s="41"/>
      <c r="BY4834" s="26"/>
      <c r="BZ4834" s="26"/>
      <c r="CA4834" s="26"/>
      <c r="CB4834" s="26"/>
      <c r="CC4834" s="26"/>
      <c r="CD4834" s="26"/>
      <c r="CE4834" s="26"/>
      <c r="CF4834" s="26"/>
      <c r="CG4834" s="26"/>
      <c r="CH4834" s="26"/>
      <c r="CI4834" s="26"/>
      <c r="CJ4834" s="1"/>
      <c r="CK4834" s="1"/>
      <c r="CL4834" s="1"/>
      <c r="CM4834" s="1"/>
      <c r="CN4834" s="1"/>
      <c r="CO4834" s="1"/>
      <c r="CP4834" s="1"/>
      <c r="CQ4834" s="1"/>
      <c r="CR4834" s="1"/>
      <c r="CS4834" s="1"/>
      <c r="CT4834" s="1"/>
      <c r="CU4834" s="1"/>
    </row>
    <row r="4835" spans="1:99" x14ac:dyDescent="0.15">
      <c r="A4835" s="1"/>
      <c r="B4835" s="1"/>
      <c r="AM4835" s="1"/>
      <c r="AW4835" s="1"/>
      <c r="AX4835" s="1"/>
      <c r="AY4835" s="24"/>
      <c r="AZ4835" s="1"/>
      <c r="BA4835" s="1"/>
      <c r="BB4835" s="1"/>
      <c r="BC4835" s="1"/>
      <c r="BD4835" s="1"/>
      <c r="BE4835" s="1"/>
      <c r="BF4835" s="1"/>
      <c r="BG4835" s="1"/>
      <c r="BH4835" s="1"/>
      <c r="BI4835" s="1"/>
      <c r="BJ4835" s="1"/>
      <c r="BK4835" s="1"/>
      <c r="BL4835" s="1"/>
      <c r="BM4835" s="1"/>
      <c r="BN4835" s="1"/>
      <c r="BO4835" s="1"/>
      <c r="BP4835" s="20"/>
      <c r="BQ4835" s="41"/>
      <c r="BR4835" s="41"/>
      <c r="BS4835" s="41"/>
      <c r="BT4835" s="41"/>
      <c r="BU4835" s="41"/>
      <c r="BV4835" s="41"/>
      <c r="BW4835" s="41"/>
      <c r="BX4835" s="41"/>
      <c r="BY4835" s="26"/>
      <c r="BZ4835" s="26"/>
      <c r="CA4835" s="26"/>
      <c r="CB4835" s="26"/>
      <c r="CC4835" s="26"/>
      <c r="CD4835" s="26"/>
      <c r="CE4835" s="26"/>
      <c r="CF4835" s="26"/>
      <c r="CG4835" s="26"/>
      <c r="CH4835" s="26"/>
      <c r="CI4835" s="26"/>
      <c r="CJ4835" s="1"/>
      <c r="CK4835" s="1"/>
      <c r="CL4835" s="1"/>
      <c r="CM4835" s="1"/>
      <c r="CN4835" s="1"/>
      <c r="CO4835" s="1"/>
      <c r="CP4835" s="1"/>
      <c r="CQ4835" s="1"/>
      <c r="CR4835" s="1"/>
      <c r="CS4835" s="1"/>
      <c r="CT4835" s="1"/>
      <c r="CU4835" s="1"/>
    </row>
    <row r="4836" spans="1:99" x14ac:dyDescent="0.15">
      <c r="A4836" s="1"/>
      <c r="B4836" s="1"/>
      <c r="AM4836" s="1"/>
      <c r="AW4836" s="1"/>
      <c r="AX4836" s="1"/>
      <c r="AY4836" s="24"/>
      <c r="AZ4836" s="1"/>
      <c r="BA4836" s="1"/>
      <c r="BB4836" s="1"/>
      <c r="BC4836" s="1"/>
      <c r="BD4836" s="1"/>
      <c r="BE4836" s="1"/>
      <c r="BF4836" s="1"/>
      <c r="BG4836" s="1"/>
      <c r="BH4836" s="1"/>
      <c r="BI4836" s="1"/>
      <c r="BJ4836" s="1"/>
      <c r="BK4836" s="1"/>
      <c r="BL4836" s="1"/>
      <c r="BM4836" s="1"/>
      <c r="BN4836" s="1"/>
      <c r="BO4836" s="1"/>
      <c r="BP4836" s="20"/>
      <c r="BQ4836" s="41"/>
      <c r="BR4836" s="41"/>
      <c r="BS4836" s="41"/>
      <c r="BT4836" s="41"/>
      <c r="BU4836" s="41"/>
      <c r="BV4836" s="41"/>
      <c r="BW4836" s="41"/>
      <c r="BX4836" s="41"/>
      <c r="BY4836" s="26"/>
      <c r="BZ4836" s="26"/>
      <c r="CA4836" s="26"/>
      <c r="CB4836" s="26"/>
      <c r="CC4836" s="26"/>
      <c r="CD4836" s="26"/>
      <c r="CE4836" s="26"/>
      <c r="CF4836" s="26"/>
      <c r="CG4836" s="26"/>
      <c r="CH4836" s="26"/>
      <c r="CI4836" s="26"/>
      <c r="CJ4836" s="1"/>
      <c r="CK4836" s="1"/>
      <c r="CL4836" s="1"/>
      <c r="CM4836" s="1"/>
      <c r="CN4836" s="1"/>
      <c r="CO4836" s="1"/>
      <c r="CP4836" s="1"/>
      <c r="CQ4836" s="1"/>
      <c r="CR4836" s="1"/>
      <c r="CS4836" s="1"/>
      <c r="CT4836" s="1"/>
      <c r="CU4836" s="1"/>
    </row>
    <row r="4837" spans="1:99" x14ac:dyDescent="0.15">
      <c r="A4837" s="1"/>
      <c r="B4837" s="1"/>
      <c r="AM4837" s="1"/>
      <c r="AW4837" s="1"/>
      <c r="AX4837" s="1"/>
      <c r="AY4837" s="24"/>
      <c r="AZ4837" s="1"/>
      <c r="BA4837" s="1"/>
      <c r="BB4837" s="1"/>
      <c r="BC4837" s="1"/>
      <c r="BD4837" s="1"/>
      <c r="BE4837" s="1"/>
      <c r="BF4837" s="1"/>
      <c r="BG4837" s="1"/>
      <c r="BH4837" s="1"/>
      <c r="BI4837" s="1"/>
      <c r="BJ4837" s="1"/>
      <c r="BK4837" s="1"/>
      <c r="BL4837" s="1"/>
      <c r="BM4837" s="1"/>
      <c r="BN4837" s="1"/>
      <c r="BO4837" s="1"/>
      <c r="BP4837" s="20"/>
      <c r="BQ4837" s="41"/>
      <c r="BR4837" s="41"/>
      <c r="BS4837" s="41"/>
      <c r="BT4837" s="41"/>
      <c r="BU4837" s="41"/>
      <c r="BV4837" s="41"/>
      <c r="BW4837" s="41"/>
      <c r="BX4837" s="41"/>
      <c r="BY4837" s="26"/>
      <c r="BZ4837" s="26"/>
      <c r="CA4837" s="26"/>
      <c r="CB4837" s="26"/>
      <c r="CC4837" s="26"/>
      <c r="CD4837" s="26"/>
      <c r="CE4837" s="26"/>
      <c r="CF4837" s="26"/>
      <c r="CG4837" s="26"/>
      <c r="CH4837" s="26"/>
      <c r="CI4837" s="26"/>
      <c r="CJ4837" s="1"/>
      <c r="CK4837" s="1"/>
      <c r="CL4837" s="1"/>
      <c r="CM4837" s="1"/>
      <c r="CN4837" s="1"/>
      <c r="CO4837" s="1"/>
      <c r="CP4837" s="1"/>
      <c r="CQ4837" s="1"/>
      <c r="CR4837" s="1"/>
      <c r="CS4837" s="1"/>
      <c r="CT4837" s="1"/>
      <c r="CU4837" s="1"/>
    </row>
    <row r="4838" spans="1:99" x14ac:dyDescent="0.15">
      <c r="A4838" s="1"/>
      <c r="B4838" s="1"/>
      <c r="AM4838" s="1"/>
      <c r="AW4838" s="1"/>
      <c r="AX4838" s="1"/>
      <c r="AY4838" s="24"/>
      <c r="AZ4838" s="1"/>
      <c r="BA4838" s="1"/>
      <c r="BB4838" s="1"/>
      <c r="BC4838" s="1"/>
      <c r="BD4838" s="1"/>
      <c r="BE4838" s="1"/>
      <c r="BF4838" s="1"/>
      <c r="BG4838" s="1"/>
      <c r="BH4838" s="1"/>
      <c r="BI4838" s="1"/>
      <c r="BJ4838" s="1"/>
      <c r="BK4838" s="1"/>
      <c r="BL4838" s="1"/>
      <c r="BM4838" s="1"/>
      <c r="BN4838" s="1"/>
      <c r="BO4838" s="1"/>
      <c r="BP4838" s="20"/>
      <c r="BQ4838" s="41"/>
      <c r="BR4838" s="41"/>
      <c r="BS4838" s="41"/>
      <c r="BT4838" s="41"/>
      <c r="BU4838" s="41"/>
      <c r="BV4838" s="41"/>
      <c r="BW4838" s="41"/>
      <c r="BX4838" s="41"/>
      <c r="BY4838" s="26"/>
      <c r="BZ4838" s="26"/>
      <c r="CA4838" s="26"/>
      <c r="CB4838" s="26"/>
      <c r="CC4838" s="26"/>
      <c r="CD4838" s="26"/>
      <c r="CE4838" s="26"/>
      <c r="CF4838" s="26"/>
      <c r="CG4838" s="26"/>
      <c r="CH4838" s="26"/>
      <c r="CI4838" s="26"/>
      <c r="CJ4838" s="1"/>
      <c r="CK4838" s="1"/>
      <c r="CL4838" s="1"/>
      <c r="CM4838" s="1"/>
      <c r="CN4838" s="1"/>
      <c r="CO4838" s="1"/>
      <c r="CP4838" s="1"/>
      <c r="CQ4838" s="1"/>
      <c r="CR4838" s="1"/>
      <c r="CS4838" s="1"/>
      <c r="CT4838" s="1"/>
      <c r="CU4838" s="1"/>
    </row>
    <row r="4839" spans="1:99" x14ac:dyDescent="0.15">
      <c r="A4839" s="1"/>
      <c r="B4839" s="1"/>
      <c r="AM4839" s="1"/>
      <c r="AW4839" s="1"/>
      <c r="AX4839" s="1"/>
      <c r="AY4839" s="24"/>
      <c r="AZ4839" s="1"/>
      <c r="BA4839" s="1"/>
      <c r="BB4839" s="1"/>
      <c r="BC4839" s="1"/>
      <c r="BD4839" s="1"/>
      <c r="BE4839" s="1"/>
      <c r="BF4839" s="1"/>
      <c r="BG4839" s="1"/>
      <c r="BH4839" s="1"/>
      <c r="BI4839" s="1"/>
      <c r="BJ4839" s="1"/>
      <c r="BK4839" s="1"/>
      <c r="BL4839" s="1"/>
      <c r="BM4839" s="1"/>
      <c r="BN4839" s="1"/>
      <c r="BO4839" s="1"/>
      <c r="BP4839" s="20"/>
      <c r="BQ4839" s="41"/>
      <c r="BR4839" s="41"/>
      <c r="BS4839" s="41"/>
      <c r="BT4839" s="41"/>
      <c r="BU4839" s="41"/>
      <c r="BV4839" s="41"/>
      <c r="BW4839" s="41"/>
      <c r="BX4839" s="41"/>
      <c r="BY4839" s="26"/>
      <c r="BZ4839" s="26"/>
      <c r="CA4839" s="26"/>
      <c r="CB4839" s="26"/>
      <c r="CC4839" s="26"/>
      <c r="CD4839" s="26"/>
      <c r="CE4839" s="26"/>
      <c r="CF4839" s="26"/>
      <c r="CG4839" s="26"/>
      <c r="CH4839" s="26"/>
      <c r="CI4839" s="26"/>
      <c r="CJ4839" s="1"/>
      <c r="CK4839" s="1"/>
      <c r="CL4839" s="1"/>
      <c r="CM4839" s="1"/>
      <c r="CN4839" s="1"/>
      <c r="CO4839" s="1"/>
      <c r="CP4839" s="1"/>
      <c r="CQ4839" s="1"/>
      <c r="CR4839" s="1"/>
      <c r="CS4839" s="1"/>
      <c r="CT4839" s="1"/>
      <c r="CU4839" s="1"/>
    </row>
    <row r="4840" spans="1:99" x14ac:dyDescent="0.15">
      <c r="A4840" s="1"/>
      <c r="B4840" s="1"/>
      <c r="AM4840" s="1"/>
      <c r="AW4840" s="1"/>
      <c r="AX4840" s="1"/>
      <c r="AY4840" s="24"/>
      <c r="AZ4840" s="1"/>
      <c r="BA4840" s="1"/>
      <c r="BB4840" s="1"/>
      <c r="BC4840" s="1"/>
      <c r="BD4840" s="1"/>
      <c r="BE4840" s="1"/>
      <c r="BF4840" s="1"/>
      <c r="BG4840" s="1"/>
      <c r="BH4840" s="1"/>
      <c r="BI4840" s="1"/>
      <c r="BJ4840" s="1"/>
      <c r="BK4840" s="1"/>
      <c r="BL4840" s="1"/>
      <c r="BM4840" s="1"/>
      <c r="BN4840" s="1"/>
      <c r="BO4840" s="1"/>
      <c r="BP4840" s="20"/>
      <c r="BQ4840" s="41"/>
      <c r="BR4840" s="41"/>
      <c r="BS4840" s="41"/>
      <c r="BT4840" s="41"/>
      <c r="BU4840" s="41"/>
      <c r="BV4840" s="41"/>
      <c r="BW4840" s="41"/>
      <c r="BX4840" s="41"/>
      <c r="BY4840" s="26"/>
      <c r="BZ4840" s="26"/>
      <c r="CA4840" s="26"/>
      <c r="CB4840" s="26"/>
      <c r="CC4840" s="26"/>
      <c r="CD4840" s="26"/>
      <c r="CE4840" s="26"/>
      <c r="CF4840" s="26"/>
      <c r="CG4840" s="26"/>
      <c r="CH4840" s="26"/>
      <c r="CI4840" s="26"/>
      <c r="CJ4840" s="1"/>
      <c r="CK4840" s="1"/>
      <c r="CL4840" s="1"/>
      <c r="CM4840" s="1"/>
      <c r="CN4840" s="1"/>
      <c r="CO4840" s="1"/>
      <c r="CP4840" s="1"/>
      <c r="CQ4840" s="1"/>
      <c r="CR4840" s="1"/>
      <c r="CS4840" s="1"/>
      <c r="CT4840" s="1"/>
      <c r="CU4840" s="1"/>
    </row>
    <row r="4841" spans="1:99" x14ac:dyDescent="0.15">
      <c r="A4841" s="1"/>
      <c r="B4841" s="1"/>
      <c r="AM4841" s="1"/>
      <c r="AW4841" s="1"/>
      <c r="AX4841" s="1"/>
      <c r="AY4841" s="24"/>
      <c r="AZ4841" s="1"/>
      <c r="BA4841" s="1"/>
      <c r="BB4841" s="1"/>
      <c r="BC4841" s="1"/>
      <c r="BD4841" s="1"/>
      <c r="BE4841" s="1"/>
      <c r="BF4841" s="1"/>
      <c r="BG4841" s="1"/>
      <c r="BH4841" s="1"/>
      <c r="BI4841" s="1"/>
      <c r="BJ4841" s="1"/>
      <c r="BK4841" s="1"/>
      <c r="BL4841" s="1"/>
      <c r="BM4841" s="1"/>
      <c r="BN4841" s="1"/>
      <c r="BO4841" s="1"/>
      <c r="BP4841" s="20"/>
      <c r="BQ4841" s="41"/>
      <c r="BR4841" s="41"/>
      <c r="BS4841" s="41"/>
      <c r="BT4841" s="41"/>
      <c r="BU4841" s="41"/>
      <c r="BV4841" s="41"/>
      <c r="BW4841" s="41"/>
      <c r="BX4841" s="41"/>
      <c r="BY4841" s="26"/>
      <c r="BZ4841" s="26"/>
      <c r="CA4841" s="26"/>
      <c r="CB4841" s="26"/>
      <c r="CC4841" s="26"/>
      <c r="CD4841" s="26"/>
      <c r="CE4841" s="26"/>
      <c r="CF4841" s="26"/>
      <c r="CG4841" s="26"/>
      <c r="CH4841" s="26"/>
      <c r="CI4841" s="26"/>
      <c r="CJ4841" s="1"/>
      <c r="CK4841" s="1"/>
      <c r="CL4841" s="1"/>
      <c r="CM4841" s="1"/>
      <c r="CN4841" s="1"/>
      <c r="CO4841" s="1"/>
      <c r="CP4841" s="1"/>
      <c r="CQ4841" s="1"/>
      <c r="CR4841" s="1"/>
      <c r="CS4841" s="1"/>
      <c r="CT4841" s="1"/>
      <c r="CU4841" s="1"/>
    </row>
    <row r="4842" spans="1:99" x14ac:dyDescent="0.15">
      <c r="A4842" s="1"/>
      <c r="B4842" s="1"/>
      <c r="AM4842" s="1"/>
      <c r="AW4842" s="1"/>
      <c r="AX4842" s="1"/>
      <c r="AY4842" s="24"/>
      <c r="AZ4842" s="1"/>
      <c r="BA4842" s="1"/>
      <c r="BB4842" s="1"/>
      <c r="BC4842" s="1"/>
      <c r="BD4842" s="1"/>
      <c r="BE4842" s="1"/>
      <c r="BF4842" s="1"/>
      <c r="BG4842" s="1"/>
      <c r="BH4842" s="1"/>
      <c r="BI4842" s="1"/>
      <c r="BJ4842" s="1"/>
      <c r="BK4842" s="1"/>
      <c r="BL4842" s="1"/>
      <c r="BM4842" s="1"/>
      <c r="BN4842" s="1"/>
      <c r="BO4842" s="1"/>
      <c r="BP4842" s="20"/>
      <c r="BQ4842" s="41"/>
      <c r="BR4842" s="41"/>
      <c r="BS4842" s="41"/>
      <c r="BT4842" s="41"/>
      <c r="BU4842" s="41"/>
      <c r="BV4842" s="41"/>
      <c r="BW4842" s="41"/>
      <c r="BX4842" s="41"/>
      <c r="BY4842" s="26"/>
      <c r="BZ4842" s="26"/>
      <c r="CA4842" s="26"/>
      <c r="CB4842" s="26"/>
      <c r="CC4842" s="26"/>
      <c r="CD4842" s="26"/>
      <c r="CE4842" s="26"/>
      <c r="CF4842" s="26"/>
      <c r="CG4842" s="26"/>
      <c r="CH4842" s="26"/>
      <c r="CI4842" s="26"/>
      <c r="CJ4842" s="1"/>
      <c r="CK4842" s="1"/>
      <c r="CL4842" s="1"/>
      <c r="CM4842" s="1"/>
      <c r="CN4842" s="1"/>
      <c r="CO4842" s="1"/>
      <c r="CP4842" s="1"/>
      <c r="CQ4842" s="1"/>
      <c r="CR4842" s="1"/>
      <c r="CS4842" s="1"/>
      <c r="CT4842" s="1"/>
      <c r="CU4842" s="1"/>
    </row>
    <row r="4843" spans="1:99" x14ac:dyDescent="0.15">
      <c r="A4843" s="1"/>
      <c r="B4843" s="1"/>
      <c r="AM4843" s="1"/>
      <c r="AW4843" s="1"/>
      <c r="AX4843" s="1"/>
      <c r="AY4843" s="24"/>
      <c r="AZ4843" s="1"/>
      <c r="BA4843" s="1"/>
      <c r="BB4843" s="1"/>
      <c r="BC4843" s="1"/>
      <c r="BD4843" s="1"/>
      <c r="BE4843" s="1"/>
      <c r="BF4843" s="1"/>
      <c r="BG4843" s="1"/>
      <c r="BH4843" s="1"/>
      <c r="BI4843" s="1"/>
      <c r="BJ4843" s="1"/>
      <c r="BK4843" s="1"/>
      <c r="BL4843" s="1"/>
      <c r="BM4843" s="1"/>
      <c r="BN4843" s="1"/>
      <c r="BO4843" s="1"/>
      <c r="BP4843" s="20"/>
      <c r="BQ4843" s="41"/>
      <c r="BR4843" s="41"/>
      <c r="BS4843" s="41"/>
      <c r="BT4843" s="41"/>
      <c r="BU4843" s="41"/>
      <c r="BV4843" s="41"/>
      <c r="BW4843" s="41"/>
      <c r="BX4843" s="41"/>
      <c r="BY4843" s="26"/>
      <c r="BZ4843" s="26"/>
      <c r="CA4843" s="26"/>
      <c r="CB4843" s="26"/>
      <c r="CC4843" s="26"/>
      <c r="CD4843" s="26"/>
      <c r="CE4843" s="26"/>
      <c r="CF4843" s="26"/>
      <c r="CG4843" s="26"/>
      <c r="CH4843" s="26"/>
      <c r="CI4843" s="26"/>
      <c r="CJ4843" s="1"/>
      <c r="CK4843" s="1"/>
      <c r="CL4843" s="1"/>
      <c r="CM4843" s="1"/>
      <c r="CN4843" s="1"/>
      <c r="CO4843" s="1"/>
      <c r="CP4843" s="1"/>
      <c r="CQ4843" s="1"/>
      <c r="CR4843" s="1"/>
      <c r="CS4843" s="1"/>
      <c r="CT4843" s="1"/>
      <c r="CU4843" s="1"/>
    </row>
    <row r="4844" spans="1:99" x14ac:dyDescent="0.15">
      <c r="A4844" s="1"/>
      <c r="B4844" s="1"/>
      <c r="AM4844" s="1"/>
      <c r="AW4844" s="1"/>
      <c r="AX4844" s="1"/>
      <c r="AY4844" s="24"/>
      <c r="AZ4844" s="1"/>
      <c r="BA4844" s="1"/>
      <c r="BB4844" s="1"/>
      <c r="BC4844" s="1"/>
      <c r="BD4844" s="1"/>
      <c r="BE4844" s="1"/>
      <c r="BF4844" s="1"/>
      <c r="BG4844" s="1"/>
      <c r="BH4844" s="1"/>
      <c r="BI4844" s="1"/>
      <c r="BJ4844" s="1"/>
      <c r="BK4844" s="1"/>
      <c r="BL4844" s="1"/>
      <c r="BM4844" s="1"/>
      <c r="BN4844" s="1"/>
      <c r="BO4844" s="1"/>
      <c r="BP4844" s="20"/>
      <c r="BQ4844" s="41"/>
      <c r="BR4844" s="41"/>
      <c r="BS4844" s="41"/>
      <c r="BT4844" s="41"/>
      <c r="BU4844" s="41"/>
      <c r="BV4844" s="41"/>
      <c r="BW4844" s="41"/>
      <c r="BX4844" s="41"/>
      <c r="BY4844" s="26"/>
      <c r="BZ4844" s="26"/>
      <c r="CA4844" s="26"/>
      <c r="CB4844" s="26"/>
      <c r="CC4844" s="26"/>
      <c r="CD4844" s="26"/>
      <c r="CE4844" s="26"/>
      <c r="CF4844" s="26"/>
      <c r="CG4844" s="26"/>
      <c r="CH4844" s="26"/>
      <c r="CI4844" s="26"/>
      <c r="CJ4844" s="1"/>
      <c r="CK4844" s="1"/>
      <c r="CL4844" s="1"/>
      <c r="CM4844" s="1"/>
      <c r="CN4844" s="1"/>
      <c r="CO4844" s="1"/>
      <c r="CP4844" s="1"/>
      <c r="CQ4844" s="1"/>
      <c r="CR4844" s="1"/>
      <c r="CS4844" s="1"/>
      <c r="CT4844" s="1"/>
      <c r="CU4844" s="1"/>
    </row>
    <row r="4845" spans="1:99" x14ac:dyDescent="0.15">
      <c r="A4845" s="1"/>
      <c r="B4845" s="1"/>
      <c r="AM4845" s="1"/>
      <c r="AW4845" s="1"/>
      <c r="AX4845" s="1"/>
      <c r="AY4845" s="24"/>
      <c r="AZ4845" s="1"/>
      <c r="BA4845" s="1"/>
      <c r="BB4845" s="1"/>
      <c r="BC4845" s="1"/>
      <c r="BD4845" s="1"/>
      <c r="BE4845" s="1"/>
      <c r="BF4845" s="1"/>
      <c r="BG4845" s="1"/>
      <c r="BH4845" s="1"/>
      <c r="BI4845" s="1"/>
      <c r="BJ4845" s="1"/>
      <c r="BK4845" s="1"/>
      <c r="BL4845" s="1"/>
      <c r="BM4845" s="1"/>
      <c r="BN4845" s="1"/>
      <c r="BO4845" s="1"/>
      <c r="BP4845" s="20"/>
      <c r="BQ4845" s="41"/>
      <c r="BR4845" s="41"/>
      <c r="BS4845" s="41"/>
      <c r="BT4845" s="41"/>
      <c r="BU4845" s="41"/>
      <c r="BV4845" s="41"/>
      <c r="BW4845" s="41"/>
      <c r="BX4845" s="41"/>
      <c r="BY4845" s="26"/>
      <c r="BZ4845" s="26"/>
      <c r="CA4845" s="26"/>
      <c r="CB4845" s="26"/>
      <c r="CC4845" s="26"/>
      <c r="CD4845" s="26"/>
      <c r="CE4845" s="26"/>
      <c r="CF4845" s="26"/>
      <c r="CG4845" s="26"/>
      <c r="CH4845" s="26"/>
      <c r="CI4845" s="26"/>
      <c r="CJ4845" s="1"/>
      <c r="CK4845" s="1"/>
      <c r="CL4845" s="1"/>
      <c r="CM4845" s="1"/>
      <c r="CN4845" s="1"/>
      <c r="CO4845" s="1"/>
      <c r="CP4845" s="1"/>
      <c r="CQ4845" s="1"/>
      <c r="CR4845" s="1"/>
      <c r="CS4845" s="1"/>
      <c r="CT4845" s="1"/>
      <c r="CU4845" s="1"/>
    </row>
    <row r="4846" spans="1:99" x14ac:dyDescent="0.15">
      <c r="A4846" s="1"/>
      <c r="B4846" s="1"/>
      <c r="AM4846" s="1"/>
      <c r="AW4846" s="1"/>
      <c r="AX4846" s="1"/>
      <c r="AY4846" s="24"/>
      <c r="AZ4846" s="1"/>
      <c r="BA4846" s="1"/>
      <c r="BB4846" s="1"/>
      <c r="BC4846" s="1"/>
      <c r="BD4846" s="1"/>
      <c r="BE4846" s="1"/>
      <c r="BF4846" s="1"/>
      <c r="BG4846" s="1"/>
      <c r="BH4846" s="1"/>
      <c r="BI4846" s="1"/>
      <c r="BJ4846" s="1"/>
      <c r="BK4846" s="1"/>
      <c r="BL4846" s="1"/>
      <c r="BM4846" s="1"/>
      <c r="BN4846" s="1"/>
      <c r="BO4846" s="1"/>
      <c r="BP4846" s="20"/>
      <c r="BQ4846" s="41"/>
      <c r="BR4846" s="41"/>
      <c r="BS4846" s="41"/>
      <c r="BT4846" s="41"/>
      <c r="BU4846" s="41"/>
      <c r="BV4846" s="41"/>
      <c r="BW4846" s="41"/>
      <c r="BX4846" s="41"/>
      <c r="BY4846" s="26"/>
      <c r="BZ4846" s="26"/>
      <c r="CA4846" s="26"/>
      <c r="CB4846" s="26"/>
      <c r="CC4846" s="26"/>
      <c r="CD4846" s="26"/>
      <c r="CE4846" s="26"/>
      <c r="CF4846" s="26"/>
      <c r="CG4846" s="26"/>
      <c r="CH4846" s="26"/>
      <c r="CI4846" s="26"/>
      <c r="CJ4846" s="1"/>
      <c r="CK4846" s="1"/>
      <c r="CL4846" s="1"/>
      <c r="CM4846" s="1"/>
      <c r="CN4846" s="1"/>
      <c r="CO4846" s="1"/>
      <c r="CP4846" s="1"/>
      <c r="CQ4846" s="1"/>
      <c r="CR4846" s="1"/>
      <c r="CS4846" s="1"/>
      <c r="CT4846" s="1"/>
      <c r="CU4846" s="1"/>
    </row>
    <row r="4847" spans="1:99" x14ac:dyDescent="0.15">
      <c r="A4847" s="1"/>
      <c r="B4847" s="1"/>
      <c r="AM4847" s="1"/>
      <c r="AW4847" s="1"/>
      <c r="AX4847" s="1"/>
      <c r="AY4847" s="24"/>
      <c r="AZ4847" s="1"/>
      <c r="BA4847" s="1"/>
      <c r="BB4847" s="1"/>
      <c r="BC4847" s="1"/>
      <c r="BD4847" s="1"/>
      <c r="BE4847" s="1"/>
      <c r="BF4847" s="1"/>
      <c r="BG4847" s="1"/>
      <c r="BH4847" s="1"/>
      <c r="BI4847" s="1"/>
      <c r="BJ4847" s="1"/>
      <c r="BK4847" s="1"/>
      <c r="BL4847" s="1"/>
      <c r="BM4847" s="1"/>
      <c r="BN4847" s="1"/>
      <c r="BO4847" s="1"/>
      <c r="BP4847" s="20"/>
      <c r="BQ4847" s="41"/>
      <c r="BR4847" s="41"/>
      <c r="BS4847" s="41"/>
      <c r="BT4847" s="41"/>
      <c r="BU4847" s="41"/>
      <c r="BV4847" s="41"/>
      <c r="BW4847" s="41"/>
      <c r="BX4847" s="41"/>
      <c r="BY4847" s="26"/>
      <c r="BZ4847" s="26"/>
      <c r="CA4847" s="26"/>
      <c r="CB4847" s="26"/>
      <c r="CC4847" s="26"/>
      <c r="CD4847" s="26"/>
      <c r="CE4847" s="26"/>
      <c r="CF4847" s="26"/>
      <c r="CG4847" s="26"/>
      <c r="CH4847" s="26"/>
      <c r="CI4847" s="26"/>
      <c r="CJ4847" s="1"/>
      <c r="CK4847" s="1"/>
      <c r="CL4847" s="1"/>
      <c r="CM4847" s="1"/>
      <c r="CN4847" s="1"/>
      <c r="CO4847" s="1"/>
      <c r="CP4847" s="1"/>
      <c r="CQ4847" s="1"/>
      <c r="CR4847" s="1"/>
      <c r="CS4847" s="1"/>
      <c r="CT4847" s="1"/>
      <c r="CU4847" s="1"/>
    </row>
    <row r="4848" spans="1:99" x14ac:dyDescent="0.15">
      <c r="A4848" s="1"/>
      <c r="B4848" s="1"/>
      <c r="AM4848" s="1"/>
      <c r="AW4848" s="1"/>
      <c r="AX4848" s="1"/>
      <c r="AY4848" s="24"/>
      <c r="AZ4848" s="1"/>
      <c r="BA4848" s="1"/>
      <c r="BB4848" s="1"/>
      <c r="BC4848" s="1"/>
      <c r="BD4848" s="1"/>
      <c r="BE4848" s="1"/>
      <c r="BF4848" s="1"/>
      <c r="BG4848" s="1"/>
      <c r="BH4848" s="1"/>
      <c r="BI4848" s="1"/>
      <c r="BJ4848" s="1"/>
      <c r="BK4848" s="1"/>
      <c r="BL4848" s="1"/>
      <c r="BM4848" s="1"/>
      <c r="BN4848" s="1"/>
      <c r="BO4848" s="1"/>
      <c r="BP4848" s="20"/>
      <c r="BQ4848" s="41"/>
      <c r="BR4848" s="41"/>
      <c r="BS4848" s="41"/>
      <c r="BT4848" s="41"/>
      <c r="BU4848" s="41"/>
      <c r="BV4848" s="41"/>
      <c r="BW4848" s="41"/>
      <c r="BX4848" s="41"/>
      <c r="BY4848" s="26"/>
      <c r="BZ4848" s="26"/>
      <c r="CA4848" s="26"/>
      <c r="CB4848" s="26"/>
      <c r="CC4848" s="26"/>
      <c r="CD4848" s="26"/>
      <c r="CE4848" s="26"/>
      <c r="CF4848" s="26"/>
      <c r="CG4848" s="26"/>
      <c r="CH4848" s="26"/>
      <c r="CI4848" s="26"/>
      <c r="CJ4848" s="1"/>
      <c r="CK4848" s="1"/>
      <c r="CL4848" s="1"/>
      <c r="CM4848" s="1"/>
      <c r="CN4848" s="1"/>
      <c r="CO4848" s="1"/>
      <c r="CP4848" s="1"/>
      <c r="CQ4848" s="1"/>
      <c r="CR4848" s="1"/>
      <c r="CS4848" s="1"/>
      <c r="CT4848" s="1"/>
      <c r="CU4848" s="1"/>
    </row>
    <row r="4849" spans="1:99" x14ac:dyDescent="0.15">
      <c r="A4849" s="1"/>
      <c r="B4849" s="1"/>
      <c r="AM4849" s="1"/>
      <c r="AW4849" s="1"/>
      <c r="AX4849" s="1"/>
      <c r="AY4849" s="24"/>
      <c r="AZ4849" s="1"/>
      <c r="BA4849" s="1"/>
      <c r="BB4849" s="1"/>
      <c r="BC4849" s="1"/>
      <c r="BD4849" s="1"/>
      <c r="BE4849" s="1"/>
      <c r="BF4849" s="1"/>
      <c r="BG4849" s="1"/>
      <c r="BH4849" s="1"/>
      <c r="BI4849" s="1"/>
      <c r="BJ4849" s="1"/>
      <c r="BK4849" s="1"/>
      <c r="BL4849" s="1"/>
      <c r="BM4849" s="1"/>
      <c r="BN4849" s="1"/>
      <c r="BO4849" s="1"/>
      <c r="BP4849" s="20"/>
      <c r="BQ4849" s="41"/>
      <c r="BR4849" s="41"/>
      <c r="BS4849" s="41"/>
      <c r="BT4849" s="41"/>
      <c r="BU4849" s="41"/>
      <c r="BV4849" s="41"/>
      <c r="BW4849" s="41"/>
      <c r="BX4849" s="41"/>
      <c r="BY4849" s="26"/>
      <c r="BZ4849" s="26"/>
      <c r="CA4849" s="26"/>
      <c r="CB4849" s="26"/>
      <c r="CC4849" s="26"/>
      <c r="CD4849" s="26"/>
      <c r="CE4849" s="26"/>
      <c r="CF4849" s="26"/>
      <c r="CG4849" s="26"/>
      <c r="CH4849" s="26"/>
      <c r="CI4849" s="26"/>
      <c r="CJ4849" s="1"/>
      <c r="CK4849" s="1"/>
      <c r="CL4849" s="1"/>
      <c r="CM4849" s="1"/>
      <c r="CN4849" s="1"/>
      <c r="CO4849" s="1"/>
      <c r="CP4849" s="1"/>
      <c r="CQ4849" s="1"/>
      <c r="CR4849" s="1"/>
      <c r="CS4849" s="1"/>
      <c r="CT4849" s="1"/>
      <c r="CU4849" s="1"/>
    </row>
    <row r="4850" spans="1:99" x14ac:dyDescent="0.15">
      <c r="A4850" s="1"/>
      <c r="B4850" s="1"/>
      <c r="AM4850" s="1"/>
      <c r="AW4850" s="1"/>
      <c r="AX4850" s="1"/>
      <c r="AY4850" s="24"/>
      <c r="AZ4850" s="1"/>
      <c r="BA4850" s="1"/>
      <c r="BB4850" s="1"/>
      <c r="BC4850" s="1"/>
      <c r="BD4850" s="1"/>
      <c r="BE4850" s="1"/>
      <c r="BF4850" s="1"/>
      <c r="BG4850" s="1"/>
      <c r="BH4850" s="1"/>
      <c r="BI4850" s="1"/>
      <c r="BJ4850" s="1"/>
      <c r="BK4850" s="1"/>
      <c r="BL4850" s="1"/>
      <c r="BM4850" s="1"/>
      <c r="BN4850" s="1"/>
      <c r="BO4850" s="1"/>
      <c r="BP4850" s="20"/>
      <c r="BQ4850" s="41"/>
      <c r="BR4850" s="41"/>
      <c r="BS4850" s="41"/>
      <c r="BT4850" s="41"/>
      <c r="BU4850" s="41"/>
      <c r="BV4850" s="41"/>
      <c r="BW4850" s="41"/>
      <c r="BX4850" s="41"/>
      <c r="BY4850" s="26"/>
      <c r="BZ4850" s="26"/>
      <c r="CA4850" s="26"/>
      <c r="CB4850" s="26"/>
      <c r="CC4850" s="26"/>
      <c r="CD4850" s="26"/>
      <c r="CE4850" s="26"/>
      <c r="CF4850" s="26"/>
      <c r="CG4850" s="26"/>
      <c r="CH4850" s="26"/>
      <c r="CI4850" s="26"/>
      <c r="CJ4850" s="1"/>
      <c r="CK4850" s="1"/>
      <c r="CL4850" s="1"/>
      <c r="CM4850" s="1"/>
      <c r="CN4850" s="1"/>
      <c r="CO4850" s="1"/>
      <c r="CP4850" s="1"/>
      <c r="CQ4850" s="1"/>
      <c r="CR4850" s="1"/>
      <c r="CS4850" s="1"/>
      <c r="CT4850" s="1"/>
      <c r="CU4850" s="1"/>
    </row>
    <row r="4851" spans="1:99" x14ac:dyDescent="0.15">
      <c r="A4851" s="1"/>
      <c r="B4851" s="1"/>
      <c r="AM4851" s="1"/>
      <c r="AW4851" s="1"/>
      <c r="AX4851" s="1"/>
      <c r="AY4851" s="24"/>
      <c r="AZ4851" s="1"/>
      <c r="BA4851" s="1"/>
      <c r="BB4851" s="1"/>
      <c r="BC4851" s="1"/>
      <c r="BD4851" s="1"/>
      <c r="BE4851" s="1"/>
      <c r="BF4851" s="1"/>
      <c r="BG4851" s="1"/>
      <c r="BH4851" s="1"/>
      <c r="BI4851" s="1"/>
      <c r="BJ4851" s="1"/>
      <c r="BK4851" s="1"/>
      <c r="BL4851" s="1"/>
      <c r="BM4851" s="1"/>
      <c r="BN4851" s="1"/>
      <c r="BO4851" s="1"/>
      <c r="BP4851" s="20"/>
      <c r="BQ4851" s="41"/>
      <c r="BR4851" s="41"/>
      <c r="BS4851" s="41"/>
      <c r="BT4851" s="41"/>
      <c r="BU4851" s="41"/>
      <c r="BV4851" s="41"/>
      <c r="BW4851" s="41"/>
      <c r="BX4851" s="41"/>
      <c r="BY4851" s="26"/>
      <c r="BZ4851" s="26"/>
      <c r="CA4851" s="26"/>
      <c r="CB4851" s="26"/>
      <c r="CC4851" s="26"/>
      <c r="CD4851" s="26"/>
      <c r="CE4851" s="26"/>
      <c r="CF4851" s="26"/>
      <c r="CG4851" s="26"/>
      <c r="CH4851" s="26"/>
      <c r="CI4851" s="26"/>
      <c r="CJ4851" s="1"/>
      <c r="CK4851" s="1"/>
      <c r="CL4851" s="1"/>
      <c r="CM4851" s="1"/>
      <c r="CN4851" s="1"/>
      <c r="CO4851" s="1"/>
      <c r="CP4851" s="1"/>
      <c r="CQ4851" s="1"/>
      <c r="CR4851" s="1"/>
      <c r="CS4851" s="1"/>
      <c r="CT4851" s="1"/>
      <c r="CU4851" s="1"/>
    </row>
    <row r="4852" spans="1:99" x14ac:dyDescent="0.15">
      <c r="A4852" s="1"/>
      <c r="B4852" s="1"/>
      <c r="AM4852" s="1"/>
      <c r="AW4852" s="1"/>
      <c r="AX4852" s="1"/>
      <c r="AY4852" s="24"/>
      <c r="AZ4852" s="1"/>
      <c r="BA4852" s="1"/>
      <c r="BB4852" s="1"/>
      <c r="BC4852" s="1"/>
      <c r="BD4852" s="1"/>
      <c r="BE4852" s="1"/>
      <c r="BF4852" s="1"/>
      <c r="BG4852" s="1"/>
      <c r="BH4852" s="1"/>
      <c r="BI4852" s="1"/>
      <c r="BJ4852" s="1"/>
      <c r="BK4852" s="1"/>
      <c r="BL4852" s="1"/>
      <c r="BM4852" s="1"/>
      <c r="BN4852" s="1"/>
      <c r="BO4852" s="1"/>
      <c r="BP4852" s="20"/>
      <c r="BQ4852" s="41"/>
      <c r="BR4852" s="41"/>
      <c r="BS4852" s="41"/>
      <c r="BT4852" s="41"/>
      <c r="BU4852" s="41"/>
      <c r="BV4852" s="41"/>
      <c r="BW4852" s="41"/>
      <c r="BX4852" s="41"/>
      <c r="BY4852" s="26"/>
      <c r="BZ4852" s="26"/>
      <c r="CA4852" s="26"/>
      <c r="CB4852" s="26"/>
      <c r="CC4852" s="26"/>
      <c r="CD4852" s="26"/>
      <c r="CE4852" s="26"/>
      <c r="CF4852" s="26"/>
      <c r="CG4852" s="26"/>
      <c r="CH4852" s="26"/>
      <c r="CI4852" s="26"/>
      <c r="CJ4852" s="1"/>
      <c r="CK4852" s="1"/>
      <c r="CL4852" s="1"/>
      <c r="CM4852" s="1"/>
      <c r="CN4852" s="1"/>
      <c r="CO4852" s="1"/>
      <c r="CP4852" s="1"/>
      <c r="CQ4852" s="1"/>
      <c r="CR4852" s="1"/>
      <c r="CS4852" s="1"/>
      <c r="CT4852" s="1"/>
      <c r="CU4852" s="1"/>
    </row>
    <row r="4853" spans="1:99" x14ac:dyDescent="0.15">
      <c r="A4853" s="1"/>
      <c r="B4853" s="1"/>
      <c r="AM4853" s="1"/>
      <c r="AW4853" s="1"/>
      <c r="AX4853" s="1"/>
      <c r="AY4853" s="24"/>
      <c r="AZ4853" s="1"/>
      <c r="BA4853" s="1"/>
      <c r="BB4853" s="1"/>
      <c r="BC4853" s="1"/>
      <c r="BD4853" s="1"/>
      <c r="BE4853" s="1"/>
      <c r="BF4853" s="1"/>
      <c r="BG4853" s="1"/>
      <c r="BH4853" s="1"/>
      <c r="BI4853" s="1"/>
      <c r="BJ4853" s="1"/>
      <c r="BK4853" s="1"/>
      <c r="BL4853" s="1"/>
      <c r="BM4853" s="1"/>
      <c r="BN4853" s="1"/>
      <c r="BO4853" s="1"/>
      <c r="BP4853" s="20"/>
      <c r="BQ4853" s="41"/>
      <c r="BR4853" s="41"/>
      <c r="BS4853" s="41"/>
      <c r="BT4853" s="41"/>
      <c r="BU4853" s="41"/>
      <c r="BV4853" s="41"/>
      <c r="BW4853" s="41"/>
      <c r="BX4853" s="41"/>
      <c r="BY4853" s="26"/>
      <c r="BZ4853" s="26"/>
      <c r="CA4853" s="26"/>
      <c r="CB4853" s="26"/>
      <c r="CC4853" s="26"/>
      <c r="CD4853" s="26"/>
      <c r="CE4853" s="26"/>
      <c r="CF4853" s="26"/>
      <c r="CG4853" s="26"/>
      <c r="CH4853" s="26"/>
      <c r="CI4853" s="26"/>
      <c r="CJ4853" s="1"/>
      <c r="CK4853" s="1"/>
      <c r="CL4853" s="1"/>
      <c r="CM4853" s="1"/>
      <c r="CN4853" s="1"/>
      <c r="CO4853" s="1"/>
      <c r="CP4853" s="1"/>
      <c r="CQ4853" s="1"/>
      <c r="CR4853" s="1"/>
      <c r="CS4853" s="1"/>
      <c r="CT4853" s="1"/>
      <c r="CU4853" s="1"/>
    </row>
    <row r="4854" spans="1:99" x14ac:dyDescent="0.15">
      <c r="A4854" s="1"/>
      <c r="B4854" s="1"/>
      <c r="AM4854" s="1"/>
      <c r="AW4854" s="1"/>
      <c r="AX4854" s="1"/>
      <c r="AY4854" s="24"/>
      <c r="AZ4854" s="1"/>
      <c r="BA4854" s="1"/>
      <c r="BB4854" s="1"/>
      <c r="BC4854" s="1"/>
      <c r="BD4854" s="1"/>
      <c r="BE4854" s="1"/>
      <c r="BF4854" s="1"/>
      <c r="BG4854" s="1"/>
      <c r="BH4854" s="1"/>
      <c r="BI4854" s="1"/>
      <c r="BJ4854" s="1"/>
      <c r="BK4854" s="1"/>
      <c r="BL4854" s="1"/>
      <c r="BM4854" s="1"/>
      <c r="BN4854" s="1"/>
      <c r="BO4854" s="1"/>
      <c r="BP4854" s="20"/>
      <c r="BQ4854" s="41"/>
      <c r="BR4854" s="41"/>
      <c r="BS4854" s="41"/>
      <c r="BT4854" s="41"/>
      <c r="BU4854" s="41"/>
      <c r="BV4854" s="41"/>
      <c r="BW4854" s="41"/>
      <c r="BX4854" s="41"/>
      <c r="BY4854" s="26"/>
      <c r="BZ4854" s="26"/>
      <c r="CA4854" s="26"/>
      <c r="CB4854" s="26"/>
      <c r="CC4854" s="26"/>
      <c r="CD4854" s="26"/>
      <c r="CE4854" s="26"/>
      <c r="CF4854" s="26"/>
      <c r="CG4854" s="26"/>
      <c r="CH4854" s="26"/>
      <c r="CI4854" s="26"/>
      <c r="CJ4854" s="1"/>
      <c r="CK4854" s="1"/>
      <c r="CL4854" s="1"/>
      <c r="CM4854" s="1"/>
      <c r="CN4854" s="1"/>
      <c r="CO4854" s="1"/>
      <c r="CP4854" s="1"/>
      <c r="CQ4854" s="1"/>
      <c r="CR4854" s="1"/>
      <c r="CS4854" s="1"/>
      <c r="CT4854" s="1"/>
      <c r="CU4854" s="1"/>
    </row>
    <row r="4855" spans="1:99" x14ac:dyDescent="0.15">
      <c r="A4855" s="1"/>
      <c r="B4855" s="1"/>
      <c r="AM4855" s="1"/>
      <c r="AW4855" s="1"/>
      <c r="AX4855" s="1"/>
      <c r="AY4855" s="24"/>
      <c r="AZ4855" s="1"/>
      <c r="BA4855" s="1"/>
      <c r="BB4855" s="1"/>
      <c r="BC4855" s="1"/>
      <c r="BD4855" s="1"/>
      <c r="BE4855" s="1"/>
      <c r="BF4855" s="1"/>
      <c r="BG4855" s="1"/>
      <c r="BH4855" s="1"/>
      <c r="BI4855" s="1"/>
      <c r="BJ4855" s="1"/>
      <c r="BK4855" s="1"/>
      <c r="BL4855" s="1"/>
      <c r="BM4855" s="1"/>
      <c r="BN4855" s="1"/>
      <c r="BO4855" s="1"/>
      <c r="BP4855" s="20"/>
      <c r="BQ4855" s="41"/>
      <c r="BR4855" s="41"/>
      <c r="BS4855" s="41"/>
      <c r="BT4855" s="41"/>
      <c r="BU4855" s="41"/>
      <c r="BV4855" s="41"/>
      <c r="BW4855" s="41"/>
      <c r="BX4855" s="41"/>
      <c r="BY4855" s="26"/>
      <c r="BZ4855" s="26"/>
      <c r="CA4855" s="26"/>
      <c r="CB4855" s="26"/>
      <c r="CC4855" s="26"/>
      <c r="CD4855" s="26"/>
      <c r="CE4855" s="26"/>
      <c r="CF4855" s="26"/>
      <c r="CG4855" s="26"/>
      <c r="CH4855" s="26"/>
      <c r="CI4855" s="26"/>
      <c r="CJ4855" s="1"/>
      <c r="CK4855" s="1"/>
      <c r="CL4855" s="1"/>
      <c r="CM4855" s="1"/>
      <c r="CN4855" s="1"/>
      <c r="CO4855" s="1"/>
      <c r="CP4855" s="1"/>
      <c r="CQ4855" s="1"/>
      <c r="CR4855" s="1"/>
      <c r="CS4855" s="1"/>
      <c r="CT4855" s="1"/>
      <c r="CU4855" s="1"/>
    </row>
    <row r="4856" spans="1:99" x14ac:dyDescent="0.15">
      <c r="A4856" s="1"/>
      <c r="B4856" s="1"/>
      <c r="AM4856" s="1"/>
      <c r="AW4856" s="1"/>
      <c r="AX4856" s="1"/>
      <c r="AY4856" s="24"/>
      <c r="AZ4856" s="1"/>
      <c r="BA4856" s="1"/>
      <c r="BB4856" s="1"/>
      <c r="BC4856" s="1"/>
      <c r="BD4856" s="1"/>
      <c r="BE4856" s="1"/>
      <c r="BF4856" s="1"/>
      <c r="BG4856" s="1"/>
      <c r="BH4856" s="1"/>
      <c r="BI4856" s="1"/>
      <c r="BJ4856" s="1"/>
      <c r="BK4856" s="1"/>
      <c r="BL4856" s="1"/>
      <c r="BM4856" s="1"/>
      <c r="BN4856" s="1"/>
      <c r="BO4856" s="1"/>
      <c r="BP4856" s="20"/>
      <c r="BQ4856" s="41"/>
      <c r="BR4856" s="41"/>
      <c r="BS4856" s="41"/>
      <c r="BT4856" s="41"/>
      <c r="BU4856" s="41"/>
      <c r="BV4856" s="41"/>
      <c r="BW4856" s="41"/>
      <c r="BX4856" s="41"/>
      <c r="BY4856" s="26"/>
      <c r="BZ4856" s="26"/>
      <c r="CA4856" s="26"/>
      <c r="CB4856" s="26"/>
      <c r="CC4856" s="26"/>
      <c r="CD4856" s="26"/>
      <c r="CE4856" s="26"/>
      <c r="CF4856" s="26"/>
      <c r="CG4856" s="26"/>
      <c r="CH4856" s="26"/>
      <c r="CI4856" s="26"/>
      <c r="CJ4856" s="1"/>
      <c r="CK4856" s="1"/>
      <c r="CL4856" s="1"/>
      <c r="CM4856" s="1"/>
      <c r="CN4856" s="1"/>
      <c r="CO4856" s="1"/>
      <c r="CP4856" s="1"/>
      <c r="CQ4856" s="1"/>
      <c r="CR4856" s="1"/>
      <c r="CS4856" s="1"/>
      <c r="CT4856" s="1"/>
      <c r="CU4856" s="1"/>
    </row>
    <row r="4857" spans="1:99" x14ac:dyDescent="0.15">
      <c r="A4857" s="1"/>
      <c r="B4857" s="1"/>
      <c r="AM4857" s="1"/>
      <c r="AW4857" s="1"/>
      <c r="AX4857" s="1"/>
      <c r="AY4857" s="24"/>
      <c r="AZ4857" s="1"/>
      <c r="BA4857" s="1"/>
      <c r="BB4857" s="1"/>
      <c r="BC4857" s="1"/>
      <c r="BD4857" s="1"/>
      <c r="BE4857" s="1"/>
      <c r="BF4857" s="1"/>
      <c r="BG4857" s="1"/>
      <c r="BH4857" s="1"/>
      <c r="BI4857" s="1"/>
      <c r="BJ4857" s="1"/>
      <c r="BK4857" s="1"/>
      <c r="BL4857" s="1"/>
      <c r="BM4857" s="1"/>
      <c r="BN4857" s="1"/>
      <c r="BO4857" s="1"/>
      <c r="BP4857" s="20"/>
      <c r="BQ4857" s="41"/>
      <c r="BR4857" s="41"/>
      <c r="BS4857" s="41"/>
      <c r="BT4857" s="41"/>
      <c r="BU4857" s="41"/>
      <c r="BV4857" s="41"/>
      <c r="BW4857" s="41"/>
      <c r="BX4857" s="41"/>
      <c r="BY4857" s="26"/>
      <c r="BZ4857" s="26"/>
      <c r="CA4857" s="26"/>
      <c r="CB4857" s="26"/>
      <c r="CC4857" s="26"/>
      <c r="CD4857" s="26"/>
      <c r="CE4857" s="26"/>
      <c r="CF4857" s="26"/>
      <c r="CG4857" s="26"/>
      <c r="CH4857" s="26"/>
      <c r="CI4857" s="26"/>
      <c r="CJ4857" s="1"/>
      <c r="CK4857" s="1"/>
      <c r="CL4857" s="1"/>
      <c r="CM4857" s="1"/>
      <c r="CN4857" s="1"/>
      <c r="CO4857" s="1"/>
      <c r="CP4857" s="1"/>
      <c r="CQ4857" s="1"/>
      <c r="CR4857" s="1"/>
      <c r="CS4857" s="1"/>
      <c r="CT4857" s="1"/>
      <c r="CU4857" s="1"/>
    </row>
    <row r="4858" spans="1:99" x14ac:dyDescent="0.15">
      <c r="A4858" s="1"/>
      <c r="B4858" s="1"/>
      <c r="AM4858" s="1"/>
      <c r="AW4858" s="1"/>
      <c r="AX4858" s="1"/>
      <c r="AY4858" s="24"/>
      <c r="AZ4858" s="1"/>
      <c r="BA4858" s="1"/>
      <c r="BB4858" s="1"/>
      <c r="BC4858" s="1"/>
      <c r="BD4858" s="1"/>
      <c r="BE4858" s="1"/>
      <c r="BF4858" s="1"/>
      <c r="BG4858" s="1"/>
      <c r="BH4858" s="1"/>
      <c r="BI4858" s="1"/>
      <c r="BJ4858" s="1"/>
      <c r="BK4858" s="1"/>
      <c r="BL4858" s="1"/>
      <c r="BM4858" s="1"/>
      <c r="BN4858" s="1"/>
      <c r="BO4858" s="1"/>
      <c r="BP4858" s="20"/>
      <c r="BQ4858" s="41"/>
      <c r="BR4858" s="41"/>
      <c r="BS4858" s="41"/>
      <c r="BT4858" s="41"/>
      <c r="BU4858" s="41"/>
      <c r="BV4858" s="41"/>
      <c r="BW4858" s="41"/>
      <c r="BX4858" s="41"/>
      <c r="BY4858" s="26"/>
      <c r="BZ4858" s="26"/>
      <c r="CA4858" s="26"/>
      <c r="CB4858" s="26"/>
      <c r="CC4858" s="26"/>
      <c r="CD4858" s="26"/>
      <c r="CE4858" s="26"/>
      <c r="CF4858" s="26"/>
      <c r="CG4858" s="26"/>
      <c r="CH4858" s="26"/>
      <c r="CI4858" s="26"/>
      <c r="CJ4858" s="1"/>
      <c r="CK4858" s="1"/>
      <c r="CL4858" s="1"/>
      <c r="CM4858" s="1"/>
      <c r="CN4858" s="1"/>
      <c r="CO4858" s="1"/>
      <c r="CP4858" s="1"/>
      <c r="CQ4858" s="1"/>
      <c r="CR4858" s="1"/>
      <c r="CS4858" s="1"/>
      <c r="CT4858" s="1"/>
      <c r="CU4858" s="1"/>
    </row>
    <row r="4859" spans="1:99" x14ac:dyDescent="0.15">
      <c r="A4859" s="1"/>
      <c r="B4859" s="1"/>
      <c r="AM4859" s="1"/>
      <c r="AW4859" s="1"/>
      <c r="AX4859" s="1"/>
      <c r="AY4859" s="24"/>
      <c r="AZ4859" s="1"/>
      <c r="BA4859" s="1"/>
      <c r="BB4859" s="1"/>
      <c r="BC4859" s="1"/>
      <c r="BD4859" s="1"/>
      <c r="BE4859" s="1"/>
      <c r="BF4859" s="1"/>
      <c r="BG4859" s="1"/>
      <c r="BH4859" s="1"/>
      <c r="BI4859" s="1"/>
      <c r="BJ4859" s="1"/>
      <c r="BK4859" s="1"/>
      <c r="BL4859" s="1"/>
      <c r="BM4859" s="1"/>
      <c r="BN4859" s="1"/>
      <c r="BO4859" s="1"/>
      <c r="BP4859" s="20"/>
      <c r="BQ4859" s="41"/>
      <c r="BR4859" s="41"/>
      <c r="BS4859" s="41"/>
      <c r="BT4859" s="41"/>
      <c r="BU4859" s="41"/>
      <c r="BV4859" s="41"/>
      <c r="BW4859" s="41"/>
      <c r="BX4859" s="41"/>
      <c r="BY4859" s="26"/>
      <c r="BZ4859" s="26"/>
      <c r="CA4859" s="26"/>
      <c r="CB4859" s="26"/>
      <c r="CC4859" s="26"/>
      <c r="CD4859" s="26"/>
      <c r="CE4859" s="26"/>
      <c r="CF4859" s="26"/>
      <c r="CG4859" s="26"/>
      <c r="CH4859" s="26"/>
      <c r="CI4859" s="26"/>
      <c r="CJ4859" s="1"/>
      <c r="CK4859" s="1"/>
      <c r="CL4859" s="1"/>
      <c r="CM4859" s="1"/>
      <c r="CN4859" s="1"/>
      <c r="CO4859" s="1"/>
      <c r="CP4859" s="1"/>
      <c r="CQ4859" s="1"/>
      <c r="CR4859" s="1"/>
      <c r="CS4859" s="1"/>
      <c r="CT4859" s="1"/>
      <c r="CU4859" s="1"/>
    </row>
    <row r="4860" spans="1:99" x14ac:dyDescent="0.15">
      <c r="A4860" s="1"/>
      <c r="B4860" s="1"/>
      <c r="AM4860" s="1"/>
      <c r="AW4860" s="1"/>
      <c r="AX4860" s="1"/>
      <c r="AY4860" s="24"/>
      <c r="AZ4860" s="1"/>
      <c r="BA4860" s="1"/>
      <c r="BB4860" s="1"/>
      <c r="BC4860" s="1"/>
      <c r="BD4860" s="1"/>
      <c r="BE4860" s="1"/>
      <c r="BF4860" s="1"/>
      <c r="BG4860" s="1"/>
      <c r="BH4860" s="1"/>
      <c r="BI4860" s="1"/>
      <c r="BJ4860" s="1"/>
      <c r="BK4860" s="1"/>
      <c r="BL4860" s="1"/>
      <c r="BM4860" s="1"/>
      <c r="BN4860" s="1"/>
      <c r="BO4860" s="1"/>
      <c r="BP4860" s="20"/>
      <c r="BQ4860" s="41"/>
      <c r="BR4860" s="41"/>
      <c r="BS4860" s="41"/>
      <c r="BT4860" s="41"/>
      <c r="BU4860" s="41"/>
      <c r="BV4860" s="41"/>
      <c r="BW4860" s="41"/>
      <c r="BX4860" s="41"/>
      <c r="BY4860" s="26"/>
      <c r="BZ4860" s="26"/>
      <c r="CA4860" s="26"/>
      <c r="CB4860" s="26"/>
      <c r="CC4860" s="26"/>
      <c r="CD4860" s="26"/>
      <c r="CE4860" s="26"/>
      <c r="CF4860" s="26"/>
      <c r="CG4860" s="26"/>
      <c r="CH4860" s="26"/>
      <c r="CI4860" s="26"/>
      <c r="CJ4860" s="1"/>
      <c r="CK4860" s="1"/>
      <c r="CL4860" s="1"/>
      <c r="CM4860" s="1"/>
      <c r="CN4860" s="1"/>
      <c r="CO4860" s="1"/>
      <c r="CP4860" s="1"/>
      <c r="CQ4860" s="1"/>
      <c r="CR4860" s="1"/>
      <c r="CS4860" s="1"/>
      <c r="CT4860" s="1"/>
      <c r="CU4860" s="1"/>
    </row>
    <row r="4861" spans="1:99" x14ac:dyDescent="0.15">
      <c r="A4861" s="1"/>
      <c r="B4861" s="1"/>
      <c r="AM4861" s="1"/>
      <c r="AW4861" s="1"/>
      <c r="AX4861" s="1"/>
      <c r="AY4861" s="24"/>
      <c r="AZ4861" s="1"/>
      <c r="BA4861" s="1"/>
      <c r="BB4861" s="1"/>
      <c r="BC4861" s="1"/>
      <c r="BD4861" s="1"/>
      <c r="BE4861" s="1"/>
      <c r="BF4861" s="1"/>
      <c r="BG4861" s="1"/>
      <c r="BH4861" s="1"/>
      <c r="BI4861" s="1"/>
      <c r="BJ4861" s="1"/>
      <c r="BK4861" s="1"/>
      <c r="BL4861" s="1"/>
      <c r="BM4861" s="1"/>
      <c r="BN4861" s="1"/>
      <c r="BO4861" s="1"/>
      <c r="BP4861" s="20"/>
      <c r="BQ4861" s="41"/>
      <c r="BR4861" s="41"/>
      <c r="BS4861" s="41"/>
      <c r="BT4861" s="41"/>
      <c r="BU4861" s="41"/>
      <c r="BV4861" s="41"/>
      <c r="BW4861" s="41"/>
      <c r="BX4861" s="41"/>
      <c r="BY4861" s="26"/>
      <c r="BZ4861" s="26"/>
      <c r="CA4861" s="26"/>
      <c r="CB4861" s="26"/>
      <c r="CC4861" s="26"/>
      <c r="CD4861" s="26"/>
      <c r="CE4861" s="26"/>
      <c r="CF4861" s="26"/>
      <c r="CG4861" s="26"/>
      <c r="CH4861" s="26"/>
      <c r="CI4861" s="26"/>
      <c r="CJ4861" s="1"/>
      <c r="CK4861" s="1"/>
      <c r="CL4861" s="1"/>
      <c r="CM4861" s="1"/>
      <c r="CN4861" s="1"/>
      <c r="CO4861" s="1"/>
      <c r="CP4861" s="1"/>
      <c r="CQ4861" s="1"/>
      <c r="CR4861" s="1"/>
      <c r="CS4861" s="1"/>
      <c r="CT4861" s="1"/>
      <c r="CU4861" s="1"/>
    </row>
    <row r="4862" spans="1:99" x14ac:dyDescent="0.15">
      <c r="A4862" s="1"/>
      <c r="B4862" s="1"/>
      <c r="AM4862" s="1"/>
      <c r="AW4862" s="1"/>
      <c r="AX4862" s="1"/>
      <c r="AY4862" s="24"/>
      <c r="AZ4862" s="1"/>
      <c r="BA4862" s="1"/>
      <c r="BB4862" s="1"/>
      <c r="BC4862" s="1"/>
      <c r="BD4862" s="1"/>
      <c r="BE4862" s="1"/>
      <c r="BF4862" s="1"/>
      <c r="BG4862" s="1"/>
      <c r="BH4862" s="1"/>
      <c r="BI4862" s="1"/>
      <c r="BJ4862" s="1"/>
      <c r="BK4862" s="1"/>
      <c r="BL4862" s="1"/>
      <c r="BM4862" s="1"/>
      <c r="BN4862" s="1"/>
      <c r="BO4862" s="1"/>
      <c r="BP4862" s="20"/>
      <c r="BQ4862" s="41"/>
      <c r="BR4862" s="41"/>
      <c r="BS4862" s="41"/>
      <c r="BT4862" s="41"/>
      <c r="BU4862" s="41"/>
      <c r="BV4862" s="41"/>
      <c r="BW4862" s="41"/>
      <c r="BX4862" s="41"/>
      <c r="BY4862" s="26"/>
      <c r="BZ4862" s="26"/>
      <c r="CA4862" s="26"/>
      <c r="CB4862" s="26"/>
      <c r="CC4862" s="26"/>
      <c r="CD4862" s="26"/>
      <c r="CE4862" s="26"/>
      <c r="CF4862" s="26"/>
      <c r="CG4862" s="26"/>
      <c r="CH4862" s="26"/>
      <c r="CI4862" s="26"/>
      <c r="CJ4862" s="1"/>
      <c r="CK4862" s="1"/>
      <c r="CL4862" s="1"/>
      <c r="CM4862" s="1"/>
      <c r="CN4862" s="1"/>
      <c r="CO4862" s="1"/>
      <c r="CP4862" s="1"/>
      <c r="CQ4862" s="1"/>
      <c r="CR4862" s="1"/>
      <c r="CS4862" s="1"/>
      <c r="CT4862" s="1"/>
      <c r="CU4862" s="1"/>
    </row>
    <row r="4863" spans="1:99" x14ac:dyDescent="0.15">
      <c r="A4863" s="1"/>
      <c r="B4863" s="1"/>
      <c r="AM4863" s="1"/>
      <c r="AW4863" s="1"/>
      <c r="AX4863" s="1"/>
      <c r="AY4863" s="24"/>
      <c r="AZ4863" s="1"/>
      <c r="BA4863" s="1"/>
      <c r="BB4863" s="1"/>
      <c r="BC4863" s="1"/>
      <c r="BD4863" s="1"/>
      <c r="BE4863" s="1"/>
      <c r="BF4863" s="1"/>
      <c r="BG4863" s="1"/>
      <c r="BH4863" s="1"/>
      <c r="BI4863" s="1"/>
      <c r="BJ4863" s="1"/>
      <c r="BK4863" s="1"/>
      <c r="BL4863" s="1"/>
      <c r="BM4863" s="1"/>
      <c r="BN4863" s="1"/>
      <c r="BO4863" s="1"/>
      <c r="BP4863" s="20"/>
      <c r="BQ4863" s="41"/>
      <c r="BR4863" s="41"/>
      <c r="BS4863" s="41"/>
      <c r="BT4863" s="41"/>
      <c r="BU4863" s="41"/>
      <c r="BV4863" s="41"/>
      <c r="BW4863" s="41"/>
      <c r="BX4863" s="41"/>
      <c r="BY4863" s="26"/>
      <c r="BZ4863" s="26"/>
      <c r="CA4863" s="26"/>
      <c r="CB4863" s="26"/>
      <c r="CC4863" s="26"/>
      <c r="CD4863" s="26"/>
      <c r="CE4863" s="26"/>
      <c r="CF4863" s="26"/>
      <c r="CG4863" s="26"/>
      <c r="CH4863" s="26"/>
      <c r="CI4863" s="26"/>
      <c r="CJ4863" s="1"/>
      <c r="CK4863" s="1"/>
      <c r="CL4863" s="1"/>
      <c r="CM4863" s="1"/>
      <c r="CN4863" s="1"/>
      <c r="CO4863" s="1"/>
      <c r="CP4863" s="1"/>
      <c r="CQ4863" s="1"/>
      <c r="CR4863" s="1"/>
      <c r="CS4863" s="1"/>
      <c r="CT4863" s="1"/>
      <c r="CU4863" s="1"/>
    </row>
    <row r="4864" spans="1:99" x14ac:dyDescent="0.15">
      <c r="A4864" s="1"/>
      <c r="B4864" s="1"/>
      <c r="AM4864" s="1"/>
      <c r="AW4864" s="1"/>
      <c r="AX4864" s="1"/>
      <c r="AY4864" s="24"/>
      <c r="AZ4864" s="1"/>
      <c r="BA4864" s="1"/>
      <c r="BB4864" s="1"/>
      <c r="BC4864" s="1"/>
      <c r="BD4864" s="1"/>
      <c r="BE4864" s="1"/>
      <c r="BF4864" s="1"/>
      <c r="BG4864" s="1"/>
      <c r="BH4864" s="1"/>
      <c r="BI4864" s="1"/>
      <c r="BJ4864" s="1"/>
      <c r="BK4864" s="1"/>
      <c r="BL4864" s="1"/>
      <c r="BM4864" s="1"/>
      <c r="BN4864" s="1"/>
      <c r="BO4864" s="1"/>
      <c r="BP4864" s="20"/>
      <c r="BQ4864" s="41"/>
      <c r="BR4864" s="41"/>
      <c r="BS4864" s="41"/>
      <c r="BT4864" s="41"/>
      <c r="BU4864" s="41"/>
      <c r="BV4864" s="41"/>
      <c r="BW4864" s="41"/>
      <c r="BX4864" s="41"/>
      <c r="BY4864" s="26"/>
      <c r="BZ4864" s="26"/>
      <c r="CA4864" s="26"/>
      <c r="CB4864" s="26"/>
      <c r="CC4864" s="26"/>
      <c r="CD4864" s="26"/>
      <c r="CE4864" s="26"/>
      <c r="CF4864" s="26"/>
      <c r="CG4864" s="26"/>
      <c r="CH4864" s="26"/>
      <c r="CI4864" s="26"/>
      <c r="CJ4864" s="1"/>
      <c r="CK4864" s="1"/>
      <c r="CL4864" s="1"/>
      <c r="CM4864" s="1"/>
      <c r="CN4864" s="1"/>
      <c r="CO4864" s="1"/>
      <c r="CP4864" s="1"/>
      <c r="CQ4864" s="1"/>
      <c r="CR4864" s="1"/>
      <c r="CS4864" s="1"/>
      <c r="CT4864" s="1"/>
      <c r="CU4864" s="1"/>
    </row>
    <row r="4865" spans="1:99" x14ac:dyDescent="0.15">
      <c r="A4865" s="1"/>
      <c r="B4865" s="1"/>
      <c r="AM4865" s="1"/>
      <c r="AW4865" s="1"/>
      <c r="AX4865" s="1"/>
      <c r="AY4865" s="24"/>
      <c r="AZ4865" s="1"/>
      <c r="BA4865" s="1"/>
      <c r="BB4865" s="1"/>
      <c r="BC4865" s="1"/>
      <c r="BD4865" s="1"/>
      <c r="BE4865" s="1"/>
      <c r="BF4865" s="1"/>
      <c r="BG4865" s="1"/>
      <c r="BH4865" s="1"/>
      <c r="BI4865" s="1"/>
      <c r="BJ4865" s="1"/>
      <c r="BK4865" s="1"/>
      <c r="BL4865" s="1"/>
      <c r="BM4865" s="1"/>
      <c r="BN4865" s="1"/>
      <c r="BO4865" s="1"/>
      <c r="BP4865" s="20"/>
      <c r="BQ4865" s="41"/>
      <c r="BR4865" s="41"/>
      <c r="BS4865" s="41"/>
      <c r="BT4865" s="41"/>
      <c r="BU4865" s="41"/>
      <c r="BV4865" s="41"/>
      <c r="BW4865" s="41"/>
      <c r="BX4865" s="41"/>
      <c r="BY4865" s="26"/>
      <c r="BZ4865" s="26"/>
      <c r="CA4865" s="26"/>
      <c r="CB4865" s="26"/>
      <c r="CC4865" s="26"/>
      <c r="CD4865" s="26"/>
      <c r="CE4865" s="26"/>
      <c r="CF4865" s="26"/>
      <c r="CG4865" s="26"/>
      <c r="CH4865" s="26"/>
      <c r="CI4865" s="26"/>
      <c r="CJ4865" s="1"/>
      <c r="CK4865" s="1"/>
      <c r="CL4865" s="1"/>
      <c r="CM4865" s="1"/>
      <c r="CN4865" s="1"/>
      <c r="CO4865" s="1"/>
      <c r="CP4865" s="1"/>
      <c r="CQ4865" s="1"/>
      <c r="CR4865" s="1"/>
      <c r="CS4865" s="1"/>
      <c r="CT4865" s="1"/>
      <c r="CU4865" s="1"/>
    </row>
    <row r="4866" spans="1:99" x14ac:dyDescent="0.15">
      <c r="A4866" s="1"/>
      <c r="B4866" s="1"/>
      <c r="AM4866" s="1"/>
      <c r="AW4866" s="1"/>
      <c r="AX4866" s="1"/>
      <c r="AY4866" s="24"/>
      <c r="AZ4866" s="1"/>
      <c r="BA4866" s="1"/>
      <c r="BB4866" s="1"/>
      <c r="BC4866" s="1"/>
      <c r="BD4866" s="1"/>
      <c r="BE4866" s="1"/>
      <c r="BF4866" s="1"/>
      <c r="BG4866" s="1"/>
      <c r="BH4866" s="1"/>
      <c r="BI4866" s="1"/>
      <c r="BJ4866" s="1"/>
      <c r="BK4866" s="1"/>
      <c r="BL4866" s="1"/>
      <c r="BM4866" s="1"/>
      <c r="BN4866" s="1"/>
      <c r="BO4866" s="1"/>
      <c r="BP4866" s="20"/>
      <c r="BQ4866" s="41"/>
      <c r="BR4866" s="41"/>
      <c r="BS4866" s="41"/>
      <c r="BT4866" s="41"/>
      <c r="BU4866" s="41"/>
      <c r="BV4866" s="41"/>
      <c r="BW4866" s="41"/>
      <c r="BX4866" s="41"/>
      <c r="BY4866" s="26"/>
      <c r="BZ4866" s="26"/>
      <c r="CA4866" s="26"/>
      <c r="CB4866" s="26"/>
      <c r="CC4866" s="26"/>
      <c r="CD4866" s="26"/>
      <c r="CE4866" s="26"/>
      <c r="CF4866" s="26"/>
      <c r="CG4866" s="26"/>
      <c r="CH4866" s="26"/>
      <c r="CI4866" s="26"/>
      <c r="CJ4866" s="1"/>
      <c r="CK4866" s="1"/>
      <c r="CL4866" s="1"/>
      <c r="CM4866" s="1"/>
      <c r="CN4866" s="1"/>
      <c r="CO4866" s="1"/>
      <c r="CP4866" s="1"/>
      <c r="CQ4866" s="1"/>
      <c r="CR4866" s="1"/>
      <c r="CS4866" s="1"/>
      <c r="CT4866" s="1"/>
      <c r="CU4866" s="1"/>
    </row>
    <row r="4867" spans="1:99" x14ac:dyDescent="0.15">
      <c r="A4867" s="1"/>
      <c r="B4867" s="1"/>
      <c r="AM4867" s="1"/>
      <c r="AW4867" s="1"/>
      <c r="AX4867" s="1"/>
      <c r="AY4867" s="24"/>
      <c r="AZ4867" s="1"/>
      <c r="BA4867" s="1"/>
      <c r="BB4867" s="1"/>
      <c r="BC4867" s="1"/>
      <c r="BD4867" s="1"/>
      <c r="BE4867" s="1"/>
      <c r="BF4867" s="1"/>
      <c r="BG4867" s="1"/>
      <c r="BH4867" s="1"/>
      <c r="BI4867" s="1"/>
      <c r="BJ4867" s="1"/>
      <c r="BK4867" s="1"/>
      <c r="BL4867" s="1"/>
      <c r="BM4867" s="1"/>
      <c r="BN4867" s="1"/>
      <c r="BO4867" s="1"/>
      <c r="BP4867" s="20"/>
      <c r="BQ4867" s="41"/>
      <c r="BR4867" s="41"/>
      <c r="BS4867" s="41"/>
      <c r="BT4867" s="41"/>
      <c r="BU4867" s="41"/>
      <c r="BV4867" s="41"/>
      <c r="BW4867" s="41"/>
      <c r="BX4867" s="41"/>
      <c r="BY4867" s="26"/>
      <c r="BZ4867" s="26"/>
      <c r="CA4867" s="26"/>
      <c r="CB4867" s="26"/>
      <c r="CC4867" s="26"/>
      <c r="CD4867" s="26"/>
      <c r="CE4867" s="26"/>
      <c r="CF4867" s="26"/>
      <c r="CG4867" s="26"/>
      <c r="CH4867" s="26"/>
      <c r="CI4867" s="26"/>
      <c r="CJ4867" s="1"/>
      <c r="CK4867" s="1"/>
      <c r="CL4867" s="1"/>
      <c r="CM4867" s="1"/>
      <c r="CN4867" s="1"/>
      <c r="CO4867" s="1"/>
      <c r="CP4867" s="1"/>
      <c r="CQ4867" s="1"/>
      <c r="CR4867" s="1"/>
      <c r="CS4867" s="1"/>
      <c r="CT4867" s="1"/>
      <c r="CU4867" s="1"/>
    </row>
    <row r="4868" spans="1:99" x14ac:dyDescent="0.15">
      <c r="A4868" s="1"/>
      <c r="B4868" s="1"/>
      <c r="AM4868" s="1"/>
      <c r="AW4868" s="1"/>
      <c r="AX4868" s="1"/>
      <c r="AY4868" s="24"/>
      <c r="AZ4868" s="1"/>
      <c r="BA4868" s="1"/>
      <c r="BB4868" s="1"/>
      <c r="BC4868" s="1"/>
      <c r="BD4868" s="1"/>
      <c r="BE4868" s="1"/>
      <c r="BF4868" s="1"/>
      <c r="BG4868" s="1"/>
      <c r="BH4868" s="1"/>
      <c r="BI4868" s="1"/>
      <c r="BJ4868" s="1"/>
      <c r="BK4868" s="1"/>
      <c r="BL4868" s="1"/>
      <c r="BM4868" s="1"/>
      <c r="BN4868" s="1"/>
      <c r="BO4868" s="1"/>
      <c r="BP4868" s="20"/>
      <c r="BQ4868" s="41"/>
      <c r="BR4868" s="41"/>
      <c r="BS4868" s="41"/>
      <c r="BT4868" s="41"/>
      <c r="BU4868" s="41"/>
      <c r="BV4868" s="41"/>
      <c r="BW4868" s="41"/>
      <c r="BX4868" s="41"/>
      <c r="BY4868" s="26"/>
      <c r="BZ4868" s="26"/>
      <c r="CA4868" s="26"/>
      <c r="CB4868" s="26"/>
      <c r="CC4868" s="26"/>
      <c r="CD4868" s="26"/>
      <c r="CE4868" s="26"/>
      <c r="CF4868" s="26"/>
      <c r="CG4868" s="26"/>
      <c r="CH4868" s="26"/>
      <c r="CI4868" s="26"/>
      <c r="CJ4868" s="1"/>
      <c r="CK4868" s="1"/>
      <c r="CL4868" s="1"/>
      <c r="CM4868" s="1"/>
      <c r="CN4868" s="1"/>
      <c r="CO4868" s="1"/>
      <c r="CP4868" s="1"/>
      <c r="CQ4868" s="1"/>
      <c r="CR4868" s="1"/>
      <c r="CS4868" s="1"/>
      <c r="CT4868" s="1"/>
      <c r="CU4868" s="1"/>
    </row>
    <row r="4869" spans="1:99" x14ac:dyDescent="0.15">
      <c r="A4869" s="1"/>
      <c r="B4869" s="1"/>
      <c r="AM4869" s="1"/>
      <c r="AW4869" s="1"/>
      <c r="AX4869" s="1"/>
      <c r="AY4869" s="24"/>
      <c r="AZ4869" s="1"/>
      <c r="BA4869" s="1"/>
      <c r="BB4869" s="1"/>
      <c r="BC4869" s="1"/>
      <c r="BD4869" s="1"/>
      <c r="BE4869" s="1"/>
      <c r="BF4869" s="1"/>
      <c r="BG4869" s="1"/>
      <c r="BH4869" s="1"/>
      <c r="BI4869" s="1"/>
      <c r="BJ4869" s="1"/>
      <c r="BK4869" s="1"/>
      <c r="BL4869" s="1"/>
      <c r="BM4869" s="1"/>
      <c r="BN4869" s="1"/>
      <c r="BO4869" s="1"/>
      <c r="BP4869" s="20"/>
      <c r="BQ4869" s="41"/>
      <c r="BR4869" s="41"/>
      <c r="BS4869" s="41"/>
      <c r="BT4869" s="41"/>
      <c r="BU4869" s="41"/>
      <c r="BV4869" s="41"/>
      <c r="BW4869" s="41"/>
      <c r="BX4869" s="41"/>
      <c r="BY4869" s="26"/>
      <c r="BZ4869" s="26"/>
      <c r="CA4869" s="26"/>
      <c r="CB4869" s="26"/>
      <c r="CC4869" s="26"/>
      <c r="CD4869" s="26"/>
      <c r="CE4869" s="26"/>
      <c r="CF4869" s="26"/>
      <c r="CG4869" s="26"/>
      <c r="CH4869" s="26"/>
      <c r="CI4869" s="26"/>
      <c r="CJ4869" s="1"/>
      <c r="CK4869" s="1"/>
      <c r="CL4869" s="1"/>
      <c r="CM4869" s="1"/>
      <c r="CN4869" s="1"/>
      <c r="CO4869" s="1"/>
      <c r="CP4869" s="1"/>
      <c r="CQ4869" s="1"/>
      <c r="CR4869" s="1"/>
      <c r="CS4869" s="1"/>
      <c r="CT4869" s="1"/>
      <c r="CU4869" s="1"/>
    </row>
    <row r="4870" spans="1:99" x14ac:dyDescent="0.15">
      <c r="A4870" s="1"/>
      <c r="B4870" s="1"/>
      <c r="AM4870" s="1"/>
      <c r="AW4870" s="1"/>
      <c r="AX4870" s="1"/>
      <c r="AY4870" s="24"/>
      <c r="AZ4870" s="1"/>
      <c r="BA4870" s="1"/>
      <c r="BB4870" s="1"/>
      <c r="BC4870" s="1"/>
      <c r="BD4870" s="1"/>
      <c r="BE4870" s="1"/>
      <c r="BF4870" s="1"/>
      <c r="BG4870" s="1"/>
      <c r="BH4870" s="1"/>
      <c r="BI4870" s="1"/>
      <c r="BJ4870" s="1"/>
      <c r="BK4870" s="1"/>
      <c r="BL4870" s="1"/>
      <c r="BM4870" s="1"/>
      <c r="BN4870" s="1"/>
      <c r="BO4870" s="1"/>
      <c r="BP4870" s="20"/>
      <c r="BQ4870" s="41"/>
      <c r="BR4870" s="41"/>
      <c r="BS4870" s="41"/>
      <c r="BT4870" s="41"/>
      <c r="BU4870" s="41"/>
      <c r="BV4870" s="41"/>
      <c r="BW4870" s="41"/>
      <c r="BX4870" s="41"/>
      <c r="BY4870" s="26"/>
      <c r="BZ4870" s="26"/>
      <c r="CA4870" s="26"/>
      <c r="CB4870" s="26"/>
      <c r="CC4870" s="26"/>
      <c r="CD4870" s="26"/>
      <c r="CE4870" s="26"/>
      <c r="CF4870" s="26"/>
      <c r="CG4870" s="26"/>
      <c r="CH4870" s="26"/>
      <c r="CI4870" s="26"/>
      <c r="CJ4870" s="1"/>
      <c r="CK4870" s="1"/>
      <c r="CL4870" s="1"/>
      <c r="CM4870" s="1"/>
      <c r="CN4870" s="1"/>
      <c r="CO4870" s="1"/>
      <c r="CP4870" s="1"/>
      <c r="CQ4870" s="1"/>
      <c r="CR4870" s="1"/>
      <c r="CS4870" s="1"/>
      <c r="CT4870" s="1"/>
      <c r="CU4870" s="1"/>
    </row>
    <row r="4871" spans="1:99" x14ac:dyDescent="0.15">
      <c r="A4871" s="1"/>
      <c r="B4871" s="1"/>
      <c r="AM4871" s="1"/>
      <c r="AW4871" s="1"/>
      <c r="AX4871" s="1"/>
      <c r="AY4871" s="24"/>
      <c r="AZ4871" s="1"/>
      <c r="BA4871" s="1"/>
      <c r="BB4871" s="1"/>
      <c r="BC4871" s="1"/>
      <c r="BD4871" s="1"/>
      <c r="BE4871" s="1"/>
      <c r="BF4871" s="1"/>
      <c r="BG4871" s="1"/>
      <c r="BH4871" s="1"/>
      <c r="BI4871" s="1"/>
      <c r="BJ4871" s="1"/>
      <c r="BK4871" s="1"/>
      <c r="BL4871" s="1"/>
      <c r="BM4871" s="1"/>
      <c r="BN4871" s="1"/>
      <c r="BO4871" s="1"/>
      <c r="BP4871" s="20"/>
      <c r="BQ4871" s="41"/>
      <c r="BR4871" s="41"/>
      <c r="BS4871" s="41"/>
      <c r="BT4871" s="41"/>
      <c r="BU4871" s="41"/>
      <c r="BV4871" s="41"/>
      <c r="BW4871" s="41"/>
      <c r="BX4871" s="41"/>
      <c r="BY4871" s="26"/>
      <c r="BZ4871" s="26"/>
      <c r="CA4871" s="26"/>
      <c r="CB4871" s="26"/>
      <c r="CC4871" s="26"/>
      <c r="CD4871" s="26"/>
      <c r="CE4871" s="26"/>
      <c r="CF4871" s="26"/>
      <c r="CG4871" s="26"/>
      <c r="CH4871" s="26"/>
      <c r="CI4871" s="26"/>
      <c r="CJ4871" s="1"/>
      <c r="CK4871" s="1"/>
      <c r="CL4871" s="1"/>
      <c r="CM4871" s="1"/>
      <c r="CN4871" s="1"/>
      <c r="CO4871" s="1"/>
      <c r="CP4871" s="1"/>
      <c r="CQ4871" s="1"/>
      <c r="CR4871" s="1"/>
      <c r="CS4871" s="1"/>
      <c r="CT4871" s="1"/>
      <c r="CU4871" s="1"/>
    </row>
    <row r="4872" spans="1:99" x14ac:dyDescent="0.15">
      <c r="A4872" s="1"/>
      <c r="B4872" s="1"/>
      <c r="AM4872" s="1"/>
      <c r="AW4872" s="1"/>
      <c r="AX4872" s="1"/>
      <c r="AY4872" s="24"/>
      <c r="AZ4872" s="1"/>
      <c r="BA4872" s="1"/>
      <c r="BB4872" s="1"/>
      <c r="BC4872" s="1"/>
      <c r="BD4872" s="1"/>
      <c r="BE4872" s="1"/>
      <c r="BF4872" s="1"/>
      <c r="BG4872" s="1"/>
      <c r="BH4872" s="1"/>
      <c r="BI4872" s="1"/>
      <c r="BJ4872" s="1"/>
      <c r="BK4872" s="1"/>
      <c r="BL4872" s="1"/>
      <c r="BM4872" s="1"/>
      <c r="BN4872" s="1"/>
      <c r="BO4872" s="1"/>
      <c r="BP4872" s="20"/>
      <c r="BQ4872" s="41"/>
      <c r="BR4872" s="41"/>
      <c r="BS4872" s="41"/>
      <c r="BT4872" s="41"/>
      <c r="BU4872" s="41"/>
      <c r="BV4872" s="41"/>
      <c r="BW4872" s="41"/>
      <c r="BX4872" s="41"/>
      <c r="BY4872" s="26"/>
      <c r="BZ4872" s="26"/>
      <c r="CA4872" s="26"/>
      <c r="CB4872" s="26"/>
      <c r="CC4872" s="26"/>
      <c r="CD4872" s="26"/>
      <c r="CE4872" s="26"/>
      <c r="CF4872" s="26"/>
      <c r="CG4872" s="26"/>
      <c r="CH4872" s="26"/>
      <c r="CI4872" s="26"/>
      <c r="CJ4872" s="1"/>
      <c r="CK4872" s="1"/>
      <c r="CL4872" s="1"/>
      <c r="CM4872" s="1"/>
      <c r="CN4872" s="1"/>
      <c r="CO4872" s="1"/>
      <c r="CP4872" s="1"/>
      <c r="CQ4872" s="1"/>
      <c r="CR4872" s="1"/>
      <c r="CS4872" s="1"/>
      <c r="CT4872" s="1"/>
      <c r="CU4872" s="1"/>
    </row>
    <row r="4873" spans="1:99" x14ac:dyDescent="0.15">
      <c r="A4873" s="1"/>
      <c r="B4873" s="1"/>
      <c r="AM4873" s="1"/>
      <c r="AW4873" s="1"/>
      <c r="AX4873" s="1"/>
      <c r="AY4873" s="24"/>
      <c r="AZ4873" s="1"/>
      <c r="BA4873" s="1"/>
      <c r="BB4873" s="1"/>
      <c r="BC4873" s="1"/>
      <c r="BD4873" s="1"/>
      <c r="BE4873" s="1"/>
      <c r="BF4873" s="1"/>
      <c r="BG4873" s="1"/>
      <c r="BH4873" s="1"/>
      <c r="BI4873" s="1"/>
      <c r="BJ4873" s="1"/>
      <c r="BK4873" s="1"/>
      <c r="BL4873" s="1"/>
      <c r="BM4873" s="1"/>
      <c r="BN4873" s="1"/>
      <c r="BO4873" s="1"/>
      <c r="BP4873" s="20"/>
      <c r="BQ4873" s="41"/>
      <c r="BR4873" s="41"/>
      <c r="BS4873" s="41"/>
      <c r="BT4873" s="41"/>
      <c r="BU4873" s="41"/>
      <c r="BV4873" s="41"/>
      <c r="BW4873" s="41"/>
      <c r="BX4873" s="41"/>
      <c r="BY4873" s="26"/>
      <c r="BZ4873" s="26"/>
      <c r="CA4873" s="26"/>
      <c r="CB4873" s="26"/>
      <c r="CC4873" s="26"/>
      <c r="CD4873" s="26"/>
      <c r="CE4873" s="26"/>
      <c r="CF4873" s="26"/>
      <c r="CG4873" s="26"/>
      <c r="CH4873" s="26"/>
      <c r="CI4873" s="26"/>
      <c r="CJ4873" s="1"/>
      <c r="CK4873" s="1"/>
      <c r="CL4873" s="1"/>
      <c r="CM4873" s="1"/>
      <c r="CN4873" s="1"/>
      <c r="CO4873" s="1"/>
      <c r="CP4873" s="1"/>
      <c r="CQ4873" s="1"/>
      <c r="CR4873" s="1"/>
      <c r="CS4873" s="1"/>
      <c r="CT4873" s="1"/>
      <c r="CU4873" s="1"/>
    </row>
    <row r="4874" spans="1:99" x14ac:dyDescent="0.15">
      <c r="A4874" s="1"/>
      <c r="B4874" s="1"/>
      <c r="AM4874" s="1"/>
      <c r="AW4874" s="1"/>
      <c r="AX4874" s="1"/>
      <c r="AY4874" s="24"/>
      <c r="AZ4874" s="1"/>
      <c r="BA4874" s="1"/>
      <c r="BB4874" s="1"/>
      <c r="BC4874" s="1"/>
      <c r="BD4874" s="1"/>
      <c r="BE4874" s="1"/>
      <c r="BF4874" s="1"/>
      <c r="BG4874" s="1"/>
      <c r="BH4874" s="1"/>
      <c r="BI4874" s="1"/>
      <c r="BJ4874" s="1"/>
      <c r="BK4874" s="1"/>
      <c r="BL4874" s="1"/>
      <c r="BM4874" s="1"/>
      <c r="BN4874" s="1"/>
      <c r="BO4874" s="1"/>
      <c r="BP4874" s="20"/>
      <c r="BQ4874" s="41"/>
      <c r="BR4874" s="41"/>
      <c r="BS4874" s="41"/>
      <c r="BT4874" s="41"/>
      <c r="BU4874" s="41"/>
      <c r="BV4874" s="41"/>
      <c r="BW4874" s="41"/>
      <c r="BX4874" s="41"/>
      <c r="BY4874" s="26"/>
      <c r="BZ4874" s="26"/>
      <c r="CA4874" s="26"/>
      <c r="CB4874" s="26"/>
      <c r="CC4874" s="26"/>
      <c r="CD4874" s="26"/>
      <c r="CE4874" s="26"/>
      <c r="CF4874" s="26"/>
      <c r="CG4874" s="26"/>
      <c r="CH4874" s="26"/>
      <c r="CI4874" s="26"/>
      <c r="CJ4874" s="1"/>
      <c r="CK4874" s="1"/>
      <c r="CL4874" s="1"/>
      <c r="CM4874" s="1"/>
      <c r="CN4874" s="1"/>
      <c r="CO4874" s="1"/>
      <c r="CP4874" s="1"/>
      <c r="CQ4874" s="1"/>
      <c r="CR4874" s="1"/>
      <c r="CS4874" s="1"/>
      <c r="CT4874" s="1"/>
      <c r="CU4874" s="1"/>
    </row>
    <row r="4875" spans="1:99" x14ac:dyDescent="0.15">
      <c r="A4875" s="1"/>
      <c r="B4875" s="1"/>
      <c r="AM4875" s="1"/>
      <c r="AW4875" s="1"/>
      <c r="AX4875" s="1"/>
      <c r="AY4875" s="24"/>
      <c r="AZ4875" s="1"/>
      <c r="BA4875" s="1"/>
      <c r="BB4875" s="1"/>
      <c r="BC4875" s="1"/>
      <c r="BD4875" s="1"/>
      <c r="BE4875" s="1"/>
      <c r="BF4875" s="1"/>
      <c r="BG4875" s="1"/>
      <c r="BH4875" s="1"/>
      <c r="BI4875" s="1"/>
      <c r="BJ4875" s="1"/>
      <c r="BK4875" s="1"/>
      <c r="BL4875" s="1"/>
      <c r="BM4875" s="1"/>
      <c r="BN4875" s="1"/>
      <c r="BO4875" s="1"/>
      <c r="BP4875" s="20"/>
      <c r="BQ4875" s="41"/>
      <c r="BR4875" s="41"/>
      <c r="BS4875" s="41"/>
      <c r="BT4875" s="41"/>
      <c r="BU4875" s="41"/>
      <c r="BV4875" s="41"/>
      <c r="BW4875" s="41"/>
      <c r="BX4875" s="41"/>
      <c r="BY4875" s="26"/>
      <c r="BZ4875" s="26"/>
      <c r="CA4875" s="26"/>
      <c r="CB4875" s="26"/>
      <c r="CC4875" s="26"/>
      <c r="CD4875" s="26"/>
      <c r="CE4875" s="26"/>
      <c r="CF4875" s="26"/>
      <c r="CG4875" s="26"/>
      <c r="CH4875" s="26"/>
      <c r="CI4875" s="26"/>
      <c r="CJ4875" s="1"/>
      <c r="CK4875" s="1"/>
      <c r="CL4875" s="1"/>
      <c r="CM4875" s="1"/>
      <c r="CN4875" s="1"/>
      <c r="CO4875" s="1"/>
      <c r="CP4875" s="1"/>
      <c r="CQ4875" s="1"/>
      <c r="CR4875" s="1"/>
      <c r="CS4875" s="1"/>
      <c r="CT4875" s="1"/>
      <c r="CU4875" s="1"/>
    </row>
    <row r="4876" spans="1:99" x14ac:dyDescent="0.15">
      <c r="A4876" s="1"/>
      <c r="B4876" s="1"/>
      <c r="AM4876" s="1"/>
      <c r="AW4876" s="1"/>
      <c r="AX4876" s="1"/>
      <c r="AY4876" s="24"/>
      <c r="AZ4876" s="1"/>
      <c r="BA4876" s="1"/>
      <c r="BB4876" s="1"/>
      <c r="BC4876" s="1"/>
      <c r="BD4876" s="1"/>
      <c r="BE4876" s="1"/>
      <c r="BF4876" s="1"/>
      <c r="BG4876" s="1"/>
      <c r="BH4876" s="1"/>
      <c r="BI4876" s="1"/>
      <c r="BJ4876" s="1"/>
      <c r="BK4876" s="1"/>
      <c r="BL4876" s="1"/>
      <c r="BM4876" s="1"/>
      <c r="BN4876" s="1"/>
      <c r="BO4876" s="1"/>
      <c r="BP4876" s="20"/>
      <c r="BQ4876" s="41"/>
      <c r="BR4876" s="41"/>
      <c r="BS4876" s="41"/>
      <c r="BT4876" s="41"/>
      <c r="BU4876" s="41"/>
      <c r="BV4876" s="41"/>
      <c r="BW4876" s="41"/>
      <c r="BX4876" s="41"/>
      <c r="BY4876" s="26"/>
      <c r="BZ4876" s="26"/>
      <c r="CA4876" s="26"/>
      <c r="CB4876" s="26"/>
      <c r="CC4876" s="26"/>
      <c r="CD4876" s="26"/>
      <c r="CE4876" s="26"/>
      <c r="CF4876" s="26"/>
      <c r="CG4876" s="26"/>
      <c r="CH4876" s="26"/>
      <c r="CI4876" s="26"/>
      <c r="CJ4876" s="1"/>
      <c r="CK4876" s="1"/>
      <c r="CL4876" s="1"/>
      <c r="CM4876" s="1"/>
      <c r="CN4876" s="1"/>
      <c r="CO4876" s="1"/>
      <c r="CP4876" s="1"/>
      <c r="CQ4876" s="1"/>
      <c r="CR4876" s="1"/>
      <c r="CS4876" s="1"/>
      <c r="CT4876" s="1"/>
      <c r="CU4876" s="1"/>
    </row>
    <row r="4877" spans="1:99" x14ac:dyDescent="0.15">
      <c r="A4877" s="1"/>
      <c r="B4877" s="1"/>
      <c r="AM4877" s="1"/>
      <c r="AW4877" s="1"/>
      <c r="AX4877" s="1"/>
      <c r="AY4877" s="24"/>
      <c r="AZ4877" s="1"/>
      <c r="BA4877" s="1"/>
      <c r="BB4877" s="1"/>
      <c r="BC4877" s="1"/>
      <c r="BD4877" s="1"/>
      <c r="BE4877" s="1"/>
      <c r="BF4877" s="1"/>
      <c r="BG4877" s="1"/>
      <c r="BH4877" s="1"/>
      <c r="BI4877" s="1"/>
      <c r="BJ4877" s="1"/>
      <c r="BK4877" s="1"/>
      <c r="BL4877" s="1"/>
      <c r="BM4877" s="1"/>
      <c r="BN4877" s="1"/>
      <c r="BO4877" s="1"/>
      <c r="BP4877" s="20"/>
      <c r="BQ4877" s="41"/>
      <c r="BR4877" s="41"/>
      <c r="BS4877" s="41"/>
      <c r="BT4877" s="41"/>
      <c r="BU4877" s="41"/>
      <c r="BV4877" s="41"/>
      <c r="BW4877" s="41"/>
      <c r="BX4877" s="41"/>
      <c r="BY4877" s="26"/>
      <c r="BZ4877" s="26"/>
      <c r="CA4877" s="26"/>
      <c r="CB4877" s="26"/>
      <c r="CC4877" s="26"/>
      <c r="CD4877" s="26"/>
      <c r="CE4877" s="26"/>
      <c r="CF4877" s="26"/>
      <c r="CG4877" s="26"/>
      <c r="CH4877" s="26"/>
      <c r="CI4877" s="26"/>
      <c r="CJ4877" s="1"/>
      <c r="CK4877" s="1"/>
      <c r="CL4877" s="1"/>
      <c r="CM4877" s="1"/>
      <c r="CN4877" s="1"/>
      <c r="CO4877" s="1"/>
      <c r="CP4877" s="1"/>
      <c r="CQ4877" s="1"/>
      <c r="CR4877" s="1"/>
      <c r="CS4877" s="1"/>
      <c r="CT4877" s="1"/>
      <c r="CU4877" s="1"/>
    </row>
    <row r="4878" spans="1:99" x14ac:dyDescent="0.15">
      <c r="A4878" s="1"/>
      <c r="B4878" s="1"/>
      <c r="AM4878" s="1"/>
      <c r="AW4878" s="1"/>
      <c r="AX4878" s="1"/>
      <c r="AY4878" s="24"/>
      <c r="AZ4878" s="1"/>
      <c r="BA4878" s="1"/>
      <c r="BB4878" s="1"/>
      <c r="BC4878" s="1"/>
      <c r="BD4878" s="1"/>
      <c r="BE4878" s="1"/>
      <c r="BF4878" s="1"/>
      <c r="BG4878" s="1"/>
      <c r="BH4878" s="1"/>
      <c r="BI4878" s="1"/>
      <c r="BJ4878" s="1"/>
      <c r="BK4878" s="1"/>
      <c r="BL4878" s="1"/>
      <c r="BM4878" s="1"/>
      <c r="BN4878" s="1"/>
      <c r="BO4878" s="1"/>
      <c r="BP4878" s="20"/>
      <c r="BQ4878" s="41"/>
      <c r="BR4878" s="41"/>
      <c r="BS4878" s="41"/>
      <c r="BT4878" s="41"/>
      <c r="BU4878" s="41"/>
      <c r="BV4878" s="41"/>
      <c r="BW4878" s="41"/>
      <c r="BX4878" s="41"/>
      <c r="BY4878" s="26"/>
      <c r="BZ4878" s="26"/>
      <c r="CA4878" s="26"/>
      <c r="CB4878" s="26"/>
      <c r="CC4878" s="26"/>
      <c r="CD4878" s="26"/>
      <c r="CE4878" s="26"/>
      <c r="CF4878" s="26"/>
      <c r="CG4878" s="26"/>
      <c r="CH4878" s="26"/>
      <c r="CI4878" s="26"/>
      <c r="CJ4878" s="1"/>
      <c r="CK4878" s="1"/>
      <c r="CL4878" s="1"/>
      <c r="CM4878" s="1"/>
      <c r="CN4878" s="1"/>
      <c r="CO4878" s="1"/>
      <c r="CP4878" s="1"/>
      <c r="CQ4878" s="1"/>
      <c r="CR4878" s="1"/>
      <c r="CS4878" s="1"/>
      <c r="CT4878" s="1"/>
      <c r="CU4878" s="1"/>
    </row>
    <row r="4879" spans="1:99" x14ac:dyDescent="0.15">
      <c r="A4879" s="1"/>
      <c r="B4879" s="1"/>
      <c r="AM4879" s="1"/>
      <c r="AW4879" s="1"/>
      <c r="AX4879" s="1"/>
      <c r="AY4879" s="24"/>
      <c r="AZ4879" s="1"/>
      <c r="BA4879" s="1"/>
      <c r="BB4879" s="1"/>
      <c r="BC4879" s="1"/>
      <c r="BD4879" s="1"/>
      <c r="BE4879" s="1"/>
      <c r="BF4879" s="1"/>
      <c r="BG4879" s="1"/>
      <c r="BH4879" s="1"/>
      <c r="BI4879" s="1"/>
      <c r="BJ4879" s="1"/>
      <c r="BK4879" s="1"/>
      <c r="BL4879" s="1"/>
      <c r="BM4879" s="1"/>
      <c r="BN4879" s="1"/>
      <c r="BO4879" s="1"/>
      <c r="BP4879" s="20"/>
      <c r="BQ4879" s="41"/>
      <c r="BR4879" s="41"/>
      <c r="BS4879" s="41"/>
      <c r="BT4879" s="41"/>
      <c r="BU4879" s="41"/>
      <c r="BV4879" s="41"/>
      <c r="BW4879" s="41"/>
      <c r="BX4879" s="41"/>
      <c r="BY4879" s="26"/>
      <c r="BZ4879" s="26"/>
      <c r="CA4879" s="26"/>
      <c r="CB4879" s="26"/>
      <c r="CC4879" s="26"/>
      <c r="CD4879" s="26"/>
      <c r="CE4879" s="26"/>
      <c r="CF4879" s="26"/>
      <c r="CG4879" s="26"/>
      <c r="CH4879" s="26"/>
      <c r="CI4879" s="26"/>
      <c r="CJ4879" s="1"/>
      <c r="CK4879" s="1"/>
      <c r="CL4879" s="1"/>
      <c r="CM4879" s="1"/>
      <c r="CN4879" s="1"/>
      <c r="CO4879" s="1"/>
      <c r="CP4879" s="1"/>
      <c r="CQ4879" s="1"/>
      <c r="CR4879" s="1"/>
      <c r="CS4879" s="1"/>
      <c r="CT4879" s="1"/>
      <c r="CU4879" s="1"/>
    </row>
    <row r="4880" spans="1:99" x14ac:dyDescent="0.15">
      <c r="A4880" s="1"/>
      <c r="B4880" s="1"/>
      <c r="AM4880" s="1"/>
      <c r="AW4880" s="1"/>
      <c r="AX4880" s="1"/>
      <c r="AY4880" s="24"/>
      <c r="AZ4880" s="1"/>
      <c r="BA4880" s="1"/>
      <c r="BB4880" s="1"/>
      <c r="BC4880" s="1"/>
      <c r="BD4880" s="1"/>
      <c r="BE4880" s="1"/>
      <c r="BF4880" s="1"/>
      <c r="BG4880" s="1"/>
      <c r="BH4880" s="1"/>
      <c r="BI4880" s="1"/>
      <c r="BJ4880" s="1"/>
      <c r="BK4880" s="1"/>
      <c r="BL4880" s="1"/>
      <c r="BM4880" s="1"/>
      <c r="BN4880" s="1"/>
      <c r="BO4880" s="1"/>
      <c r="BP4880" s="20"/>
      <c r="BQ4880" s="41"/>
      <c r="BR4880" s="41"/>
      <c r="BS4880" s="41"/>
      <c r="BT4880" s="41"/>
      <c r="BU4880" s="41"/>
      <c r="BV4880" s="41"/>
      <c r="BW4880" s="41"/>
      <c r="BX4880" s="41"/>
      <c r="BY4880" s="26"/>
      <c r="BZ4880" s="26"/>
      <c r="CA4880" s="26"/>
      <c r="CB4880" s="26"/>
      <c r="CC4880" s="26"/>
      <c r="CD4880" s="26"/>
      <c r="CE4880" s="26"/>
      <c r="CF4880" s="26"/>
      <c r="CG4880" s="26"/>
      <c r="CH4880" s="26"/>
      <c r="CI4880" s="26"/>
      <c r="CJ4880" s="1"/>
      <c r="CK4880" s="1"/>
      <c r="CL4880" s="1"/>
      <c r="CM4880" s="1"/>
      <c r="CN4880" s="1"/>
      <c r="CO4880" s="1"/>
      <c r="CP4880" s="1"/>
      <c r="CQ4880" s="1"/>
      <c r="CR4880" s="1"/>
      <c r="CS4880" s="1"/>
      <c r="CT4880" s="1"/>
      <c r="CU4880" s="1"/>
    </row>
    <row r="4881" spans="1:99" x14ac:dyDescent="0.15">
      <c r="A4881" s="1"/>
      <c r="B4881" s="1"/>
      <c r="AM4881" s="1"/>
      <c r="AW4881" s="1"/>
      <c r="AX4881" s="1"/>
      <c r="AY4881" s="24"/>
      <c r="AZ4881" s="1"/>
      <c r="BA4881" s="1"/>
      <c r="BB4881" s="1"/>
      <c r="BC4881" s="1"/>
      <c r="BD4881" s="1"/>
      <c r="BE4881" s="1"/>
      <c r="BF4881" s="1"/>
      <c r="BG4881" s="1"/>
      <c r="BH4881" s="1"/>
      <c r="BI4881" s="1"/>
      <c r="BJ4881" s="1"/>
      <c r="BK4881" s="1"/>
      <c r="BL4881" s="1"/>
      <c r="BM4881" s="1"/>
      <c r="BN4881" s="1"/>
      <c r="BO4881" s="1"/>
      <c r="BP4881" s="20"/>
      <c r="BQ4881" s="41"/>
      <c r="BR4881" s="41"/>
      <c r="BS4881" s="41"/>
      <c r="BT4881" s="41"/>
      <c r="BU4881" s="41"/>
      <c r="BV4881" s="41"/>
      <c r="BW4881" s="41"/>
      <c r="BX4881" s="41"/>
      <c r="BY4881" s="26"/>
      <c r="BZ4881" s="26"/>
      <c r="CA4881" s="26"/>
      <c r="CB4881" s="26"/>
      <c r="CC4881" s="26"/>
      <c r="CD4881" s="26"/>
      <c r="CE4881" s="26"/>
      <c r="CF4881" s="26"/>
      <c r="CG4881" s="26"/>
      <c r="CH4881" s="26"/>
      <c r="CI4881" s="26"/>
      <c r="CJ4881" s="1"/>
      <c r="CK4881" s="1"/>
      <c r="CL4881" s="1"/>
      <c r="CM4881" s="1"/>
      <c r="CN4881" s="1"/>
      <c r="CO4881" s="1"/>
      <c r="CP4881" s="1"/>
      <c r="CQ4881" s="1"/>
      <c r="CR4881" s="1"/>
      <c r="CS4881" s="1"/>
      <c r="CT4881" s="1"/>
      <c r="CU4881" s="1"/>
    </row>
    <row r="4882" spans="1:99" x14ac:dyDescent="0.15">
      <c r="A4882" s="1"/>
      <c r="B4882" s="1"/>
      <c r="AM4882" s="1"/>
      <c r="AW4882" s="1"/>
      <c r="AX4882" s="1"/>
      <c r="AY4882" s="24"/>
      <c r="AZ4882" s="1"/>
      <c r="BA4882" s="1"/>
      <c r="BB4882" s="1"/>
      <c r="BC4882" s="1"/>
      <c r="BD4882" s="1"/>
      <c r="BE4882" s="1"/>
      <c r="BF4882" s="1"/>
      <c r="BG4882" s="1"/>
      <c r="BH4882" s="1"/>
      <c r="BI4882" s="1"/>
      <c r="BJ4882" s="1"/>
      <c r="BK4882" s="1"/>
      <c r="BL4882" s="1"/>
      <c r="BM4882" s="1"/>
      <c r="BN4882" s="1"/>
      <c r="BO4882" s="1"/>
      <c r="BP4882" s="20"/>
      <c r="BQ4882" s="41"/>
      <c r="BR4882" s="41"/>
      <c r="BS4882" s="41"/>
      <c r="BT4882" s="41"/>
      <c r="BU4882" s="41"/>
      <c r="BV4882" s="41"/>
      <c r="BW4882" s="41"/>
      <c r="BX4882" s="41"/>
      <c r="BY4882" s="26"/>
      <c r="BZ4882" s="26"/>
      <c r="CA4882" s="26"/>
      <c r="CB4882" s="26"/>
      <c r="CC4882" s="26"/>
      <c r="CD4882" s="26"/>
      <c r="CE4882" s="26"/>
      <c r="CF4882" s="26"/>
      <c r="CG4882" s="26"/>
      <c r="CH4882" s="26"/>
      <c r="CI4882" s="26"/>
      <c r="CJ4882" s="1"/>
      <c r="CK4882" s="1"/>
      <c r="CL4882" s="1"/>
      <c r="CM4882" s="1"/>
      <c r="CN4882" s="1"/>
      <c r="CO4882" s="1"/>
      <c r="CP4882" s="1"/>
      <c r="CQ4882" s="1"/>
      <c r="CR4882" s="1"/>
      <c r="CS4882" s="1"/>
      <c r="CT4882" s="1"/>
      <c r="CU4882" s="1"/>
    </row>
    <row r="4883" spans="1:99" x14ac:dyDescent="0.15">
      <c r="A4883" s="1"/>
      <c r="B4883" s="1"/>
      <c r="AM4883" s="1"/>
      <c r="AW4883" s="1"/>
      <c r="AX4883" s="1"/>
      <c r="AY4883" s="24"/>
      <c r="AZ4883" s="1"/>
      <c r="BA4883" s="1"/>
      <c r="BB4883" s="1"/>
      <c r="BC4883" s="1"/>
      <c r="BD4883" s="1"/>
      <c r="BE4883" s="1"/>
      <c r="BF4883" s="1"/>
      <c r="BG4883" s="1"/>
      <c r="BH4883" s="1"/>
      <c r="BI4883" s="1"/>
      <c r="BJ4883" s="1"/>
      <c r="BK4883" s="1"/>
      <c r="BL4883" s="1"/>
      <c r="BM4883" s="1"/>
      <c r="BN4883" s="1"/>
      <c r="BO4883" s="1"/>
      <c r="BP4883" s="20"/>
      <c r="BQ4883" s="41"/>
      <c r="BR4883" s="41"/>
      <c r="BS4883" s="41"/>
      <c r="BT4883" s="41"/>
      <c r="BU4883" s="41"/>
      <c r="BV4883" s="41"/>
      <c r="BW4883" s="41"/>
      <c r="BX4883" s="41"/>
      <c r="BY4883" s="26"/>
      <c r="BZ4883" s="26"/>
      <c r="CA4883" s="26"/>
      <c r="CB4883" s="26"/>
      <c r="CC4883" s="26"/>
      <c r="CD4883" s="26"/>
      <c r="CE4883" s="26"/>
      <c r="CF4883" s="26"/>
      <c r="CG4883" s="26"/>
      <c r="CH4883" s="26"/>
      <c r="CI4883" s="26"/>
      <c r="CJ4883" s="1"/>
      <c r="CK4883" s="1"/>
      <c r="CL4883" s="1"/>
      <c r="CM4883" s="1"/>
      <c r="CN4883" s="1"/>
      <c r="CO4883" s="1"/>
      <c r="CP4883" s="1"/>
      <c r="CQ4883" s="1"/>
      <c r="CR4883" s="1"/>
      <c r="CS4883" s="1"/>
      <c r="CT4883" s="1"/>
      <c r="CU4883" s="1"/>
    </row>
    <row r="4884" spans="1:99" x14ac:dyDescent="0.15">
      <c r="A4884" s="1"/>
      <c r="B4884" s="1"/>
      <c r="AM4884" s="1"/>
      <c r="AW4884" s="1"/>
      <c r="AX4884" s="1"/>
      <c r="AY4884" s="24"/>
      <c r="AZ4884" s="1"/>
      <c r="BA4884" s="1"/>
      <c r="BB4884" s="1"/>
      <c r="BC4884" s="1"/>
      <c r="BD4884" s="1"/>
      <c r="BE4884" s="1"/>
      <c r="BF4884" s="1"/>
      <c r="BG4884" s="1"/>
      <c r="BH4884" s="1"/>
      <c r="BI4884" s="1"/>
      <c r="BJ4884" s="1"/>
      <c r="BK4884" s="1"/>
      <c r="BL4884" s="1"/>
      <c r="BM4884" s="1"/>
      <c r="BN4884" s="1"/>
      <c r="BO4884" s="1"/>
      <c r="BP4884" s="20"/>
      <c r="BQ4884" s="41"/>
      <c r="BR4884" s="41"/>
      <c r="BS4884" s="41"/>
      <c r="BT4884" s="41"/>
      <c r="BU4884" s="41"/>
      <c r="BV4884" s="41"/>
      <c r="BW4884" s="41"/>
      <c r="BX4884" s="41"/>
      <c r="BY4884" s="26"/>
      <c r="BZ4884" s="26"/>
      <c r="CA4884" s="26"/>
      <c r="CB4884" s="26"/>
      <c r="CC4884" s="26"/>
      <c r="CD4884" s="26"/>
      <c r="CE4884" s="26"/>
      <c r="CF4884" s="26"/>
      <c r="CG4884" s="26"/>
      <c r="CH4884" s="26"/>
      <c r="CI4884" s="26"/>
      <c r="CJ4884" s="1"/>
      <c r="CK4884" s="1"/>
      <c r="CL4884" s="1"/>
      <c r="CM4884" s="1"/>
      <c r="CN4884" s="1"/>
      <c r="CO4884" s="1"/>
      <c r="CP4884" s="1"/>
      <c r="CQ4884" s="1"/>
      <c r="CR4884" s="1"/>
      <c r="CS4884" s="1"/>
      <c r="CT4884" s="1"/>
      <c r="CU4884" s="1"/>
    </row>
    <row r="4885" spans="1:99" x14ac:dyDescent="0.15">
      <c r="A4885" s="1"/>
      <c r="B4885" s="1"/>
      <c r="AM4885" s="1"/>
      <c r="AW4885" s="1"/>
      <c r="AX4885" s="1"/>
      <c r="AY4885" s="24"/>
      <c r="AZ4885" s="1"/>
      <c r="BA4885" s="1"/>
      <c r="BB4885" s="1"/>
      <c r="BC4885" s="1"/>
      <c r="BD4885" s="1"/>
      <c r="BE4885" s="1"/>
      <c r="BF4885" s="1"/>
      <c r="BG4885" s="1"/>
      <c r="BH4885" s="1"/>
      <c r="BI4885" s="1"/>
      <c r="BJ4885" s="1"/>
      <c r="BK4885" s="1"/>
      <c r="BL4885" s="1"/>
      <c r="BM4885" s="1"/>
      <c r="BN4885" s="1"/>
      <c r="BO4885" s="1"/>
      <c r="BP4885" s="20"/>
      <c r="BQ4885" s="41"/>
      <c r="BR4885" s="41"/>
      <c r="BS4885" s="41"/>
      <c r="BT4885" s="41"/>
      <c r="BU4885" s="41"/>
      <c r="BV4885" s="41"/>
      <c r="BW4885" s="41"/>
      <c r="BX4885" s="41"/>
      <c r="BY4885" s="26"/>
      <c r="BZ4885" s="26"/>
      <c r="CA4885" s="26"/>
      <c r="CB4885" s="26"/>
      <c r="CC4885" s="26"/>
      <c r="CD4885" s="26"/>
      <c r="CE4885" s="26"/>
      <c r="CF4885" s="26"/>
      <c r="CG4885" s="26"/>
      <c r="CH4885" s="26"/>
      <c r="CI4885" s="26"/>
      <c r="CJ4885" s="1"/>
      <c r="CK4885" s="1"/>
      <c r="CL4885" s="1"/>
      <c r="CM4885" s="1"/>
      <c r="CN4885" s="1"/>
      <c r="CO4885" s="1"/>
      <c r="CP4885" s="1"/>
      <c r="CQ4885" s="1"/>
      <c r="CR4885" s="1"/>
      <c r="CS4885" s="1"/>
      <c r="CT4885" s="1"/>
      <c r="CU4885" s="1"/>
    </row>
    <row r="4886" spans="1:99" x14ac:dyDescent="0.15">
      <c r="A4886" s="1"/>
      <c r="B4886" s="1"/>
      <c r="AM4886" s="1"/>
      <c r="AW4886" s="1"/>
      <c r="AX4886" s="1"/>
      <c r="AY4886" s="24"/>
      <c r="AZ4886" s="1"/>
      <c r="BA4886" s="1"/>
      <c r="BB4886" s="1"/>
      <c r="BC4886" s="1"/>
      <c r="BD4886" s="1"/>
      <c r="BE4886" s="1"/>
      <c r="BF4886" s="1"/>
      <c r="BG4886" s="1"/>
      <c r="BH4886" s="1"/>
      <c r="BI4886" s="1"/>
      <c r="BJ4886" s="1"/>
      <c r="BK4886" s="1"/>
      <c r="BL4886" s="1"/>
      <c r="BM4886" s="1"/>
      <c r="BN4886" s="1"/>
      <c r="BO4886" s="1"/>
      <c r="BP4886" s="20"/>
      <c r="BQ4886" s="41"/>
      <c r="BR4886" s="41"/>
      <c r="BS4886" s="41"/>
      <c r="BT4886" s="41"/>
      <c r="BU4886" s="41"/>
      <c r="BV4886" s="41"/>
      <c r="BW4886" s="41"/>
      <c r="BX4886" s="41"/>
      <c r="BY4886" s="26"/>
      <c r="BZ4886" s="26"/>
      <c r="CA4886" s="26"/>
      <c r="CB4886" s="26"/>
      <c r="CC4886" s="26"/>
      <c r="CD4886" s="26"/>
      <c r="CE4886" s="26"/>
      <c r="CF4886" s="26"/>
      <c r="CG4886" s="26"/>
      <c r="CH4886" s="26"/>
      <c r="CI4886" s="26"/>
      <c r="CJ4886" s="1"/>
      <c r="CK4886" s="1"/>
      <c r="CL4886" s="1"/>
      <c r="CM4886" s="1"/>
      <c r="CN4886" s="1"/>
      <c r="CO4886" s="1"/>
      <c r="CP4886" s="1"/>
      <c r="CQ4886" s="1"/>
      <c r="CR4886" s="1"/>
      <c r="CS4886" s="1"/>
      <c r="CT4886" s="1"/>
      <c r="CU4886" s="1"/>
    </row>
    <row r="4887" spans="1:99" x14ac:dyDescent="0.15">
      <c r="A4887" s="1"/>
      <c r="B4887" s="1"/>
      <c r="AM4887" s="1"/>
      <c r="AW4887" s="1"/>
      <c r="AX4887" s="1"/>
      <c r="AY4887" s="24"/>
      <c r="AZ4887" s="1"/>
      <c r="BA4887" s="1"/>
      <c r="BB4887" s="1"/>
      <c r="BC4887" s="1"/>
      <c r="BD4887" s="1"/>
      <c r="BE4887" s="1"/>
      <c r="BF4887" s="1"/>
      <c r="BG4887" s="1"/>
      <c r="BH4887" s="1"/>
      <c r="BI4887" s="1"/>
      <c r="BJ4887" s="1"/>
      <c r="BK4887" s="1"/>
      <c r="BL4887" s="1"/>
      <c r="BM4887" s="1"/>
      <c r="BN4887" s="1"/>
      <c r="BO4887" s="1"/>
      <c r="BP4887" s="20"/>
      <c r="BQ4887" s="41"/>
      <c r="BR4887" s="41"/>
      <c r="BS4887" s="41"/>
      <c r="BT4887" s="41"/>
      <c r="BU4887" s="41"/>
      <c r="BV4887" s="41"/>
      <c r="BW4887" s="41"/>
      <c r="BX4887" s="41"/>
      <c r="BY4887" s="26"/>
      <c r="BZ4887" s="26"/>
      <c r="CA4887" s="26"/>
      <c r="CB4887" s="26"/>
      <c r="CC4887" s="26"/>
      <c r="CD4887" s="26"/>
      <c r="CE4887" s="26"/>
      <c r="CF4887" s="26"/>
      <c r="CG4887" s="26"/>
      <c r="CH4887" s="26"/>
      <c r="CI4887" s="26"/>
      <c r="CJ4887" s="1"/>
      <c r="CK4887" s="1"/>
      <c r="CL4887" s="1"/>
      <c r="CM4887" s="1"/>
      <c r="CN4887" s="1"/>
      <c r="CO4887" s="1"/>
      <c r="CP4887" s="1"/>
      <c r="CQ4887" s="1"/>
      <c r="CR4887" s="1"/>
      <c r="CS4887" s="1"/>
      <c r="CT4887" s="1"/>
      <c r="CU4887" s="1"/>
    </row>
    <row r="4888" spans="1:99" x14ac:dyDescent="0.15">
      <c r="A4888" s="1"/>
      <c r="B4888" s="1"/>
      <c r="AM4888" s="1"/>
      <c r="AW4888" s="1"/>
      <c r="AX4888" s="1"/>
      <c r="AY4888" s="24"/>
      <c r="AZ4888" s="1"/>
      <c r="BA4888" s="1"/>
      <c r="BB4888" s="1"/>
      <c r="BC4888" s="1"/>
      <c r="BD4888" s="1"/>
      <c r="BE4888" s="1"/>
      <c r="BF4888" s="1"/>
      <c r="BG4888" s="1"/>
      <c r="BH4888" s="1"/>
      <c r="BI4888" s="1"/>
      <c r="BJ4888" s="1"/>
      <c r="BK4888" s="1"/>
      <c r="BL4888" s="1"/>
      <c r="BM4888" s="1"/>
      <c r="BN4888" s="1"/>
      <c r="BO4888" s="1"/>
      <c r="BP4888" s="20"/>
      <c r="BQ4888" s="41"/>
      <c r="BR4888" s="41"/>
      <c r="BS4888" s="41"/>
      <c r="BT4888" s="41"/>
      <c r="BU4888" s="41"/>
      <c r="BV4888" s="41"/>
      <c r="BW4888" s="41"/>
      <c r="BX4888" s="41"/>
      <c r="BY4888" s="26"/>
      <c r="BZ4888" s="26"/>
      <c r="CA4888" s="26"/>
      <c r="CB4888" s="26"/>
      <c r="CC4888" s="26"/>
      <c r="CD4888" s="26"/>
      <c r="CE4888" s="26"/>
      <c r="CF4888" s="26"/>
      <c r="CG4888" s="26"/>
      <c r="CH4888" s="26"/>
      <c r="CI4888" s="26"/>
      <c r="CJ4888" s="1"/>
      <c r="CK4888" s="1"/>
      <c r="CL4888" s="1"/>
      <c r="CM4888" s="1"/>
      <c r="CN4888" s="1"/>
      <c r="CO4888" s="1"/>
      <c r="CP4888" s="1"/>
      <c r="CQ4888" s="1"/>
      <c r="CR4888" s="1"/>
      <c r="CS4888" s="1"/>
      <c r="CT4888" s="1"/>
      <c r="CU4888" s="1"/>
    </row>
    <row r="4889" spans="1:99" x14ac:dyDescent="0.15">
      <c r="A4889" s="1"/>
      <c r="B4889" s="1"/>
      <c r="AM4889" s="1"/>
      <c r="AW4889" s="1"/>
      <c r="AX4889" s="1"/>
      <c r="AY4889" s="24"/>
      <c r="AZ4889" s="1"/>
      <c r="BA4889" s="1"/>
      <c r="BB4889" s="1"/>
      <c r="BC4889" s="1"/>
      <c r="BD4889" s="1"/>
      <c r="BE4889" s="1"/>
      <c r="BF4889" s="1"/>
      <c r="BG4889" s="1"/>
      <c r="BH4889" s="1"/>
      <c r="BI4889" s="1"/>
      <c r="BJ4889" s="1"/>
      <c r="BK4889" s="1"/>
      <c r="BL4889" s="1"/>
      <c r="BM4889" s="1"/>
      <c r="BN4889" s="1"/>
      <c r="BO4889" s="1"/>
      <c r="BP4889" s="20"/>
      <c r="BQ4889" s="41"/>
      <c r="BR4889" s="41"/>
      <c r="BS4889" s="41"/>
      <c r="BT4889" s="41"/>
      <c r="BU4889" s="41"/>
      <c r="BV4889" s="41"/>
      <c r="BW4889" s="41"/>
      <c r="BX4889" s="41"/>
      <c r="BY4889" s="26"/>
      <c r="BZ4889" s="26"/>
      <c r="CA4889" s="26"/>
      <c r="CB4889" s="26"/>
      <c r="CC4889" s="26"/>
      <c r="CD4889" s="26"/>
      <c r="CE4889" s="26"/>
      <c r="CF4889" s="26"/>
      <c r="CG4889" s="26"/>
      <c r="CH4889" s="26"/>
      <c r="CI4889" s="26"/>
      <c r="CJ4889" s="1"/>
      <c r="CK4889" s="1"/>
      <c r="CL4889" s="1"/>
      <c r="CM4889" s="1"/>
      <c r="CN4889" s="1"/>
      <c r="CO4889" s="1"/>
      <c r="CP4889" s="1"/>
      <c r="CQ4889" s="1"/>
      <c r="CR4889" s="1"/>
      <c r="CS4889" s="1"/>
      <c r="CT4889" s="1"/>
      <c r="CU4889" s="1"/>
    </row>
    <row r="4890" spans="1:99" x14ac:dyDescent="0.15">
      <c r="A4890" s="1"/>
      <c r="B4890" s="1"/>
      <c r="AM4890" s="1"/>
      <c r="AW4890" s="1"/>
      <c r="AX4890" s="1"/>
      <c r="AY4890" s="24"/>
      <c r="AZ4890" s="1"/>
      <c r="BA4890" s="1"/>
      <c r="BB4890" s="1"/>
      <c r="BC4890" s="1"/>
      <c r="BD4890" s="1"/>
      <c r="BE4890" s="1"/>
      <c r="BF4890" s="1"/>
      <c r="BG4890" s="1"/>
      <c r="BH4890" s="1"/>
      <c r="BI4890" s="1"/>
      <c r="BJ4890" s="1"/>
      <c r="BK4890" s="1"/>
      <c r="BL4890" s="1"/>
      <c r="BM4890" s="1"/>
      <c r="BN4890" s="1"/>
      <c r="BO4890" s="1"/>
      <c r="BP4890" s="20"/>
      <c r="BQ4890" s="41"/>
      <c r="BR4890" s="41"/>
      <c r="BS4890" s="41"/>
      <c r="BT4890" s="41"/>
      <c r="BU4890" s="41"/>
      <c r="BV4890" s="41"/>
      <c r="BW4890" s="41"/>
      <c r="BX4890" s="41"/>
      <c r="BY4890" s="26"/>
      <c r="BZ4890" s="26"/>
      <c r="CA4890" s="26"/>
      <c r="CB4890" s="26"/>
      <c r="CC4890" s="26"/>
      <c r="CD4890" s="26"/>
      <c r="CE4890" s="26"/>
      <c r="CF4890" s="26"/>
      <c r="CG4890" s="26"/>
      <c r="CH4890" s="26"/>
      <c r="CI4890" s="26"/>
      <c r="CJ4890" s="1"/>
      <c r="CK4890" s="1"/>
      <c r="CL4890" s="1"/>
      <c r="CM4890" s="1"/>
      <c r="CN4890" s="1"/>
      <c r="CO4890" s="1"/>
      <c r="CP4890" s="1"/>
      <c r="CQ4890" s="1"/>
      <c r="CR4890" s="1"/>
      <c r="CS4890" s="1"/>
      <c r="CT4890" s="1"/>
      <c r="CU4890" s="1"/>
    </row>
    <row r="4891" spans="1:99" x14ac:dyDescent="0.15">
      <c r="A4891" s="1"/>
      <c r="B4891" s="1"/>
      <c r="AM4891" s="1"/>
      <c r="AW4891" s="1"/>
      <c r="AX4891" s="1"/>
      <c r="AY4891" s="24"/>
      <c r="AZ4891" s="1"/>
      <c r="BA4891" s="1"/>
      <c r="BB4891" s="1"/>
      <c r="BC4891" s="1"/>
      <c r="BD4891" s="1"/>
      <c r="BE4891" s="1"/>
      <c r="BF4891" s="1"/>
      <c r="BG4891" s="1"/>
      <c r="BH4891" s="1"/>
      <c r="BI4891" s="1"/>
      <c r="BJ4891" s="1"/>
      <c r="BK4891" s="1"/>
      <c r="BL4891" s="1"/>
      <c r="BM4891" s="1"/>
      <c r="BN4891" s="1"/>
      <c r="BO4891" s="1"/>
      <c r="BP4891" s="20"/>
      <c r="BQ4891" s="41"/>
      <c r="BR4891" s="41"/>
      <c r="BS4891" s="41"/>
      <c r="BT4891" s="41"/>
      <c r="BU4891" s="41"/>
      <c r="BV4891" s="41"/>
      <c r="BW4891" s="41"/>
      <c r="BX4891" s="41"/>
      <c r="BY4891" s="26"/>
      <c r="BZ4891" s="26"/>
      <c r="CA4891" s="26"/>
      <c r="CB4891" s="26"/>
      <c r="CC4891" s="26"/>
      <c r="CD4891" s="26"/>
      <c r="CE4891" s="26"/>
      <c r="CF4891" s="26"/>
      <c r="CG4891" s="26"/>
      <c r="CH4891" s="26"/>
      <c r="CI4891" s="26"/>
      <c r="CJ4891" s="1"/>
      <c r="CK4891" s="1"/>
      <c r="CL4891" s="1"/>
      <c r="CM4891" s="1"/>
      <c r="CN4891" s="1"/>
      <c r="CO4891" s="1"/>
      <c r="CP4891" s="1"/>
      <c r="CQ4891" s="1"/>
      <c r="CR4891" s="1"/>
      <c r="CS4891" s="1"/>
      <c r="CT4891" s="1"/>
      <c r="CU4891" s="1"/>
    </row>
    <row r="4892" spans="1:99" x14ac:dyDescent="0.15">
      <c r="A4892" s="1"/>
      <c r="B4892" s="1"/>
      <c r="AM4892" s="1"/>
      <c r="AW4892" s="1"/>
      <c r="AX4892" s="1"/>
      <c r="AY4892" s="24"/>
      <c r="AZ4892" s="1"/>
      <c r="BA4892" s="1"/>
      <c r="BB4892" s="1"/>
      <c r="BC4892" s="1"/>
      <c r="BD4892" s="1"/>
      <c r="BE4892" s="1"/>
      <c r="BF4892" s="1"/>
      <c r="BG4892" s="1"/>
      <c r="BH4892" s="1"/>
      <c r="BI4892" s="1"/>
      <c r="BJ4892" s="1"/>
      <c r="BK4892" s="1"/>
      <c r="BL4892" s="1"/>
      <c r="BM4892" s="1"/>
      <c r="BN4892" s="1"/>
      <c r="BO4892" s="1"/>
      <c r="BP4892" s="20"/>
      <c r="BQ4892" s="41"/>
      <c r="BR4892" s="41"/>
      <c r="BS4892" s="41"/>
      <c r="BT4892" s="41"/>
      <c r="BU4892" s="41"/>
      <c r="BV4892" s="41"/>
      <c r="BW4892" s="41"/>
      <c r="BX4892" s="41"/>
      <c r="BY4892" s="26"/>
      <c r="BZ4892" s="26"/>
      <c r="CA4892" s="26"/>
      <c r="CB4892" s="26"/>
      <c r="CC4892" s="26"/>
      <c r="CD4892" s="26"/>
      <c r="CE4892" s="26"/>
      <c r="CF4892" s="26"/>
      <c r="CG4892" s="26"/>
      <c r="CH4892" s="26"/>
      <c r="CI4892" s="26"/>
      <c r="CJ4892" s="1"/>
      <c r="CK4892" s="1"/>
      <c r="CL4892" s="1"/>
      <c r="CM4892" s="1"/>
      <c r="CN4892" s="1"/>
      <c r="CO4892" s="1"/>
      <c r="CP4892" s="1"/>
      <c r="CQ4892" s="1"/>
      <c r="CR4892" s="1"/>
      <c r="CS4892" s="1"/>
      <c r="CT4892" s="1"/>
      <c r="CU4892" s="1"/>
    </row>
    <row r="4893" spans="1:99" x14ac:dyDescent="0.15">
      <c r="A4893" s="1"/>
      <c r="B4893" s="1"/>
      <c r="AM4893" s="1"/>
      <c r="AW4893" s="1"/>
      <c r="AX4893" s="1"/>
      <c r="AY4893" s="24"/>
      <c r="AZ4893" s="1"/>
      <c r="BA4893" s="1"/>
      <c r="BB4893" s="1"/>
      <c r="BC4893" s="1"/>
      <c r="BD4893" s="1"/>
      <c r="BE4893" s="1"/>
      <c r="BF4893" s="1"/>
      <c r="BG4893" s="1"/>
      <c r="BH4893" s="1"/>
      <c r="BI4893" s="1"/>
      <c r="BJ4893" s="1"/>
      <c r="BK4893" s="1"/>
      <c r="BL4893" s="1"/>
      <c r="BM4893" s="1"/>
      <c r="BN4893" s="1"/>
      <c r="BO4893" s="1"/>
      <c r="BP4893" s="20"/>
      <c r="BQ4893" s="41"/>
      <c r="BR4893" s="41"/>
      <c r="BS4893" s="41"/>
      <c r="BT4893" s="41"/>
      <c r="BU4893" s="41"/>
      <c r="BV4893" s="41"/>
      <c r="BW4893" s="41"/>
      <c r="BX4893" s="41"/>
      <c r="BY4893" s="26"/>
      <c r="BZ4893" s="26"/>
      <c r="CA4893" s="26"/>
      <c r="CB4893" s="26"/>
      <c r="CC4893" s="26"/>
      <c r="CD4893" s="26"/>
      <c r="CE4893" s="26"/>
      <c r="CF4893" s="26"/>
      <c r="CG4893" s="26"/>
      <c r="CH4893" s="26"/>
      <c r="CI4893" s="26"/>
      <c r="CJ4893" s="1"/>
      <c r="CK4893" s="1"/>
      <c r="CL4893" s="1"/>
      <c r="CM4893" s="1"/>
      <c r="CN4893" s="1"/>
      <c r="CO4893" s="1"/>
      <c r="CP4893" s="1"/>
      <c r="CQ4893" s="1"/>
      <c r="CR4893" s="1"/>
      <c r="CS4893" s="1"/>
      <c r="CT4893" s="1"/>
      <c r="CU4893" s="1"/>
    </row>
    <row r="4894" spans="1:99" x14ac:dyDescent="0.15">
      <c r="A4894" s="1"/>
      <c r="B4894" s="1"/>
      <c r="AM4894" s="1"/>
      <c r="AW4894" s="1"/>
      <c r="AX4894" s="1"/>
      <c r="AY4894" s="24"/>
      <c r="AZ4894" s="1"/>
      <c r="BA4894" s="1"/>
      <c r="BB4894" s="1"/>
      <c r="BC4894" s="1"/>
      <c r="BD4894" s="1"/>
      <c r="BE4894" s="1"/>
      <c r="BF4894" s="1"/>
      <c r="BG4894" s="1"/>
      <c r="BH4894" s="1"/>
      <c r="BI4894" s="1"/>
      <c r="BJ4894" s="1"/>
      <c r="BK4894" s="1"/>
      <c r="BL4894" s="1"/>
      <c r="BM4894" s="1"/>
      <c r="BN4894" s="1"/>
      <c r="BO4894" s="1"/>
      <c r="BP4894" s="20"/>
      <c r="BQ4894" s="41"/>
      <c r="BR4894" s="41"/>
      <c r="BS4894" s="41"/>
      <c r="BT4894" s="41"/>
      <c r="BU4894" s="41"/>
      <c r="BV4894" s="41"/>
      <c r="BW4894" s="41"/>
      <c r="BX4894" s="41"/>
      <c r="BY4894" s="26"/>
      <c r="BZ4894" s="26"/>
      <c r="CA4894" s="26"/>
      <c r="CB4894" s="26"/>
      <c r="CC4894" s="26"/>
      <c r="CD4894" s="26"/>
      <c r="CE4894" s="26"/>
      <c r="CF4894" s="26"/>
      <c r="CG4894" s="26"/>
      <c r="CH4894" s="26"/>
      <c r="CI4894" s="26"/>
      <c r="CJ4894" s="1"/>
      <c r="CK4894" s="1"/>
      <c r="CL4894" s="1"/>
      <c r="CM4894" s="1"/>
      <c r="CN4894" s="1"/>
      <c r="CO4894" s="1"/>
      <c r="CP4894" s="1"/>
      <c r="CQ4894" s="1"/>
      <c r="CR4894" s="1"/>
      <c r="CS4894" s="1"/>
      <c r="CT4894" s="1"/>
      <c r="CU4894" s="1"/>
    </row>
    <row r="4895" spans="1:99" x14ac:dyDescent="0.15">
      <c r="A4895" s="1"/>
      <c r="B4895" s="1"/>
      <c r="AM4895" s="1"/>
      <c r="AW4895" s="1"/>
      <c r="AX4895" s="1"/>
      <c r="AY4895" s="24"/>
      <c r="AZ4895" s="1"/>
      <c r="BA4895" s="1"/>
      <c r="BB4895" s="1"/>
      <c r="BC4895" s="1"/>
      <c r="BD4895" s="1"/>
      <c r="BE4895" s="1"/>
      <c r="BF4895" s="1"/>
      <c r="BG4895" s="1"/>
      <c r="BH4895" s="1"/>
      <c r="BI4895" s="1"/>
      <c r="BJ4895" s="1"/>
      <c r="BK4895" s="1"/>
      <c r="BL4895" s="1"/>
      <c r="BM4895" s="1"/>
      <c r="BN4895" s="1"/>
      <c r="BO4895" s="1"/>
      <c r="BP4895" s="20"/>
      <c r="BQ4895" s="41"/>
      <c r="BR4895" s="41"/>
      <c r="BS4895" s="41"/>
      <c r="BT4895" s="41"/>
      <c r="BU4895" s="41"/>
      <c r="BV4895" s="41"/>
      <c r="BW4895" s="41"/>
      <c r="BX4895" s="41"/>
      <c r="BY4895" s="26"/>
      <c r="BZ4895" s="26"/>
      <c r="CA4895" s="26"/>
      <c r="CB4895" s="26"/>
      <c r="CC4895" s="26"/>
      <c r="CD4895" s="26"/>
      <c r="CE4895" s="26"/>
      <c r="CF4895" s="26"/>
      <c r="CG4895" s="26"/>
      <c r="CH4895" s="26"/>
      <c r="CI4895" s="26"/>
      <c r="CJ4895" s="1"/>
      <c r="CK4895" s="1"/>
      <c r="CL4895" s="1"/>
      <c r="CM4895" s="1"/>
      <c r="CN4895" s="1"/>
      <c r="CO4895" s="1"/>
      <c r="CP4895" s="1"/>
      <c r="CQ4895" s="1"/>
      <c r="CR4895" s="1"/>
      <c r="CS4895" s="1"/>
      <c r="CT4895" s="1"/>
      <c r="CU4895" s="1"/>
    </row>
    <row r="4896" spans="1:99" x14ac:dyDescent="0.15">
      <c r="A4896" s="1"/>
      <c r="B4896" s="1"/>
      <c r="AM4896" s="1"/>
      <c r="AW4896" s="1"/>
      <c r="AX4896" s="1"/>
      <c r="AY4896" s="24"/>
      <c r="AZ4896" s="1"/>
      <c r="BA4896" s="1"/>
      <c r="BB4896" s="1"/>
      <c r="BC4896" s="1"/>
      <c r="BD4896" s="1"/>
      <c r="BE4896" s="1"/>
      <c r="BF4896" s="1"/>
      <c r="BG4896" s="1"/>
      <c r="BH4896" s="1"/>
      <c r="BI4896" s="1"/>
      <c r="BJ4896" s="1"/>
      <c r="BK4896" s="1"/>
      <c r="BL4896" s="1"/>
      <c r="BM4896" s="1"/>
      <c r="BN4896" s="1"/>
      <c r="BO4896" s="1"/>
      <c r="BP4896" s="20"/>
      <c r="BQ4896" s="41"/>
      <c r="BR4896" s="41"/>
      <c r="BS4896" s="41"/>
      <c r="BT4896" s="41"/>
      <c r="BU4896" s="41"/>
      <c r="BV4896" s="41"/>
      <c r="BW4896" s="41"/>
      <c r="BX4896" s="41"/>
      <c r="BY4896" s="26"/>
      <c r="BZ4896" s="26"/>
      <c r="CA4896" s="26"/>
      <c r="CB4896" s="26"/>
      <c r="CC4896" s="26"/>
      <c r="CD4896" s="26"/>
      <c r="CE4896" s="26"/>
      <c r="CF4896" s="26"/>
      <c r="CG4896" s="26"/>
      <c r="CH4896" s="26"/>
      <c r="CI4896" s="26"/>
      <c r="CJ4896" s="1"/>
      <c r="CK4896" s="1"/>
      <c r="CL4896" s="1"/>
      <c r="CM4896" s="1"/>
      <c r="CN4896" s="1"/>
      <c r="CO4896" s="1"/>
      <c r="CP4896" s="1"/>
      <c r="CQ4896" s="1"/>
      <c r="CR4896" s="1"/>
      <c r="CS4896" s="1"/>
      <c r="CT4896" s="1"/>
      <c r="CU4896" s="1"/>
    </row>
    <row r="4897" spans="1:99" x14ac:dyDescent="0.15">
      <c r="A4897" s="1"/>
      <c r="B4897" s="1"/>
      <c r="AM4897" s="1"/>
      <c r="AW4897" s="1"/>
      <c r="AX4897" s="1"/>
      <c r="AY4897" s="24"/>
      <c r="AZ4897" s="1"/>
      <c r="BA4897" s="1"/>
      <c r="BB4897" s="1"/>
      <c r="BC4897" s="1"/>
      <c r="BD4897" s="1"/>
      <c r="BE4897" s="1"/>
      <c r="BF4897" s="1"/>
      <c r="BG4897" s="1"/>
      <c r="BH4897" s="1"/>
      <c r="BI4897" s="1"/>
      <c r="BJ4897" s="1"/>
      <c r="BK4897" s="1"/>
      <c r="BL4897" s="1"/>
      <c r="BM4897" s="1"/>
      <c r="BN4897" s="1"/>
      <c r="BO4897" s="1"/>
      <c r="BP4897" s="20"/>
      <c r="BQ4897" s="41"/>
      <c r="BR4897" s="41"/>
      <c r="BS4897" s="41"/>
      <c r="BT4897" s="41"/>
      <c r="BU4897" s="41"/>
      <c r="BV4897" s="41"/>
      <c r="BW4897" s="41"/>
      <c r="BX4897" s="41"/>
      <c r="BY4897" s="26"/>
      <c r="BZ4897" s="26"/>
      <c r="CA4897" s="26"/>
      <c r="CB4897" s="26"/>
      <c r="CC4897" s="26"/>
      <c r="CD4897" s="26"/>
      <c r="CE4897" s="26"/>
      <c r="CF4897" s="26"/>
      <c r="CG4897" s="26"/>
      <c r="CH4897" s="26"/>
      <c r="CI4897" s="26"/>
      <c r="CJ4897" s="1"/>
      <c r="CK4897" s="1"/>
      <c r="CL4897" s="1"/>
      <c r="CM4897" s="1"/>
      <c r="CN4897" s="1"/>
      <c r="CO4897" s="1"/>
      <c r="CP4897" s="1"/>
      <c r="CQ4897" s="1"/>
      <c r="CR4897" s="1"/>
      <c r="CS4897" s="1"/>
      <c r="CT4897" s="1"/>
      <c r="CU4897" s="1"/>
    </row>
    <row r="4898" spans="1:99" x14ac:dyDescent="0.15">
      <c r="A4898" s="1"/>
      <c r="B4898" s="1"/>
      <c r="AM4898" s="1"/>
      <c r="AW4898" s="1"/>
      <c r="AX4898" s="1"/>
      <c r="AY4898" s="24"/>
      <c r="AZ4898" s="1"/>
      <c r="BA4898" s="1"/>
      <c r="BB4898" s="1"/>
      <c r="BC4898" s="1"/>
      <c r="BD4898" s="1"/>
      <c r="BE4898" s="1"/>
      <c r="BF4898" s="1"/>
      <c r="BG4898" s="1"/>
      <c r="BH4898" s="1"/>
      <c r="BI4898" s="1"/>
      <c r="BJ4898" s="1"/>
      <c r="BK4898" s="1"/>
      <c r="BL4898" s="1"/>
      <c r="BM4898" s="1"/>
      <c r="BN4898" s="1"/>
      <c r="BO4898" s="1"/>
      <c r="BP4898" s="20"/>
      <c r="BQ4898" s="41"/>
      <c r="BR4898" s="41"/>
      <c r="BS4898" s="41"/>
      <c r="BT4898" s="41"/>
      <c r="BU4898" s="41"/>
      <c r="BV4898" s="41"/>
      <c r="BW4898" s="41"/>
      <c r="BX4898" s="41"/>
      <c r="BY4898" s="26"/>
      <c r="BZ4898" s="26"/>
      <c r="CA4898" s="26"/>
      <c r="CB4898" s="26"/>
      <c r="CC4898" s="26"/>
      <c r="CD4898" s="26"/>
      <c r="CE4898" s="26"/>
      <c r="CF4898" s="26"/>
      <c r="CG4898" s="26"/>
      <c r="CH4898" s="26"/>
      <c r="CI4898" s="26"/>
      <c r="CJ4898" s="1"/>
      <c r="CK4898" s="1"/>
      <c r="CL4898" s="1"/>
      <c r="CM4898" s="1"/>
      <c r="CN4898" s="1"/>
      <c r="CO4898" s="1"/>
      <c r="CP4898" s="1"/>
      <c r="CQ4898" s="1"/>
      <c r="CR4898" s="1"/>
      <c r="CS4898" s="1"/>
      <c r="CT4898" s="1"/>
      <c r="CU4898" s="1"/>
    </row>
    <row r="4899" spans="1:99" x14ac:dyDescent="0.15">
      <c r="A4899" s="1"/>
      <c r="B4899" s="1"/>
      <c r="AM4899" s="1"/>
      <c r="AW4899" s="1"/>
      <c r="AX4899" s="1"/>
      <c r="AY4899" s="24"/>
      <c r="AZ4899" s="1"/>
      <c r="BA4899" s="1"/>
      <c r="BB4899" s="1"/>
      <c r="BC4899" s="1"/>
      <c r="BD4899" s="1"/>
      <c r="BE4899" s="1"/>
      <c r="BF4899" s="1"/>
      <c r="BG4899" s="1"/>
      <c r="BH4899" s="1"/>
      <c r="BI4899" s="1"/>
      <c r="BJ4899" s="1"/>
      <c r="BK4899" s="1"/>
      <c r="BL4899" s="1"/>
      <c r="BM4899" s="1"/>
      <c r="BN4899" s="1"/>
      <c r="BO4899" s="1"/>
      <c r="BP4899" s="20"/>
      <c r="BQ4899" s="41"/>
      <c r="BR4899" s="41"/>
      <c r="BS4899" s="41"/>
      <c r="BT4899" s="41"/>
      <c r="BU4899" s="41"/>
      <c r="BV4899" s="41"/>
      <c r="BW4899" s="41"/>
      <c r="BX4899" s="41"/>
      <c r="BY4899" s="26"/>
      <c r="BZ4899" s="26"/>
      <c r="CA4899" s="26"/>
      <c r="CB4899" s="26"/>
      <c r="CC4899" s="26"/>
      <c r="CD4899" s="26"/>
      <c r="CE4899" s="26"/>
      <c r="CF4899" s="26"/>
      <c r="CG4899" s="26"/>
      <c r="CH4899" s="26"/>
      <c r="CI4899" s="26"/>
      <c r="CJ4899" s="1"/>
      <c r="CK4899" s="1"/>
      <c r="CL4899" s="1"/>
      <c r="CM4899" s="1"/>
      <c r="CN4899" s="1"/>
      <c r="CO4899" s="1"/>
      <c r="CP4899" s="1"/>
      <c r="CQ4899" s="1"/>
      <c r="CR4899" s="1"/>
      <c r="CS4899" s="1"/>
      <c r="CT4899" s="1"/>
      <c r="CU4899" s="1"/>
    </row>
    <row r="4900" spans="1:99" x14ac:dyDescent="0.15">
      <c r="A4900" s="1"/>
      <c r="B4900" s="1"/>
      <c r="AM4900" s="1"/>
      <c r="AW4900" s="1"/>
      <c r="AX4900" s="1"/>
      <c r="AY4900" s="24"/>
      <c r="AZ4900" s="1"/>
      <c r="BA4900" s="1"/>
      <c r="BB4900" s="1"/>
      <c r="BC4900" s="1"/>
      <c r="BD4900" s="1"/>
      <c r="BE4900" s="1"/>
      <c r="BF4900" s="1"/>
      <c r="BG4900" s="1"/>
      <c r="BH4900" s="1"/>
      <c r="BI4900" s="1"/>
      <c r="BJ4900" s="1"/>
      <c r="BK4900" s="1"/>
      <c r="BL4900" s="1"/>
      <c r="BM4900" s="1"/>
      <c r="BN4900" s="1"/>
      <c r="BO4900" s="1"/>
      <c r="BP4900" s="20"/>
      <c r="BQ4900" s="41"/>
      <c r="BR4900" s="41"/>
      <c r="BS4900" s="41"/>
      <c r="BT4900" s="41"/>
      <c r="BU4900" s="41"/>
      <c r="BV4900" s="41"/>
      <c r="BW4900" s="41"/>
      <c r="BX4900" s="41"/>
      <c r="BY4900" s="26"/>
      <c r="BZ4900" s="26"/>
      <c r="CA4900" s="26"/>
      <c r="CB4900" s="26"/>
      <c r="CC4900" s="26"/>
      <c r="CD4900" s="26"/>
      <c r="CE4900" s="26"/>
      <c r="CF4900" s="26"/>
      <c r="CG4900" s="26"/>
      <c r="CH4900" s="26"/>
      <c r="CI4900" s="26"/>
      <c r="CJ4900" s="1"/>
      <c r="CK4900" s="1"/>
      <c r="CL4900" s="1"/>
      <c r="CM4900" s="1"/>
      <c r="CN4900" s="1"/>
      <c r="CO4900" s="1"/>
      <c r="CP4900" s="1"/>
      <c r="CQ4900" s="1"/>
      <c r="CR4900" s="1"/>
      <c r="CS4900" s="1"/>
      <c r="CT4900" s="1"/>
      <c r="CU4900" s="1"/>
    </row>
    <row r="4901" spans="1:99" x14ac:dyDescent="0.15">
      <c r="A4901" s="1"/>
      <c r="B4901" s="1"/>
      <c r="AM4901" s="1"/>
      <c r="AW4901" s="1"/>
      <c r="AX4901" s="1"/>
      <c r="AY4901" s="24"/>
      <c r="AZ4901" s="1"/>
      <c r="BA4901" s="1"/>
      <c r="BB4901" s="1"/>
      <c r="BC4901" s="1"/>
      <c r="BD4901" s="1"/>
      <c r="BE4901" s="1"/>
      <c r="BF4901" s="1"/>
      <c r="BG4901" s="1"/>
      <c r="BH4901" s="1"/>
      <c r="BI4901" s="1"/>
      <c r="BJ4901" s="1"/>
      <c r="BK4901" s="1"/>
      <c r="BL4901" s="1"/>
      <c r="BM4901" s="1"/>
      <c r="BN4901" s="1"/>
      <c r="BO4901" s="1"/>
      <c r="BP4901" s="20"/>
      <c r="BQ4901" s="41"/>
      <c r="BR4901" s="41"/>
      <c r="BS4901" s="41"/>
      <c r="BT4901" s="41"/>
      <c r="BU4901" s="41"/>
      <c r="BV4901" s="41"/>
      <c r="BW4901" s="41"/>
      <c r="BX4901" s="41"/>
      <c r="BY4901" s="26"/>
      <c r="BZ4901" s="26"/>
      <c r="CA4901" s="26"/>
      <c r="CB4901" s="26"/>
      <c r="CC4901" s="26"/>
      <c r="CD4901" s="26"/>
      <c r="CE4901" s="26"/>
      <c r="CF4901" s="26"/>
      <c r="CG4901" s="26"/>
      <c r="CH4901" s="26"/>
      <c r="CI4901" s="26"/>
      <c r="CJ4901" s="1"/>
      <c r="CK4901" s="1"/>
      <c r="CL4901" s="1"/>
      <c r="CM4901" s="1"/>
      <c r="CN4901" s="1"/>
      <c r="CO4901" s="1"/>
      <c r="CP4901" s="1"/>
      <c r="CQ4901" s="1"/>
      <c r="CR4901" s="1"/>
      <c r="CS4901" s="1"/>
      <c r="CT4901" s="1"/>
      <c r="CU4901" s="1"/>
    </row>
    <row r="4902" spans="1:99" x14ac:dyDescent="0.15">
      <c r="A4902" s="1"/>
      <c r="B4902" s="1"/>
      <c r="AM4902" s="1"/>
      <c r="AW4902" s="1"/>
      <c r="AX4902" s="1"/>
      <c r="AY4902" s="24"/>
      <c r="AZ4902" s="1"/>
      <c r="BA4902" s="1"/>
      <c r="BB4902" s="1"/>
      <c r="BC4902" s="1"/>
      <c r="BD4902" s="1"/>
      <c r="BE4902" s="1"/>
      <c r="BF4902" s="1"/>
      <c r="BG4902" s="1"/>
      <c r="BH4902" s="1"/>
      <c r="BI4902" s="1"/>
      <c r="BJ4902" s="1"/>
      <c r="BK4902" s="1"/>
      <c r="BL4902" s="1"/>
      <c r="BM4902" s="1"/>
      <c r="BN4902" s="1"/>
      <c r="BO4902" s="1"/>
      <c r="BP4902" s="20"/>
      <c r="BQ4902" s="41"/>
      <c r="BR4902" s="41"/>
      <c r="BS4902" s="41"/>
      <c r="BT4902" s="41"/>
      <c r="BU4902" s="41"/>
      <c r="BV4902" s="41"/>
      <c r="BW4902" s="41"/>
      <c r="BX4902" s="41"/>
      <c r="BY4902" s="26"/>
      <c r="BZ4902" s="26"/>
      <c r="CA4902" s="26"/>
      <c r="CB4902" s="26"/>
      <c r="CC4902" s="26"/>
      <c r="CD4902" s="26"/>
      <c r="CE4902" s="26"/>
      <c r="CF4902" s="26"/>
      <c r="CG4902" s="26"/>
      <c r="CH4902" s="26"/>
      <c r="CI4902" s="26"/>
      <c r="CJ4902" s="1"/>
      <c r="CK4902" s="1"/>
      <c r="CL4902" s="1"/>
      <c r="CM4902" s="1"/>
      <c r="CN4902" s="1"/>
      <c r="CO4902" s="1"/>
      <c r="CP4902" s="1"/>
      <c r="CQ4902" s="1"/>
      <c r="CR4902" s="1"/>
      <c r="CS4902" s="1"/>
      <c r="CT4902" s="1"/>
      <c r="CU4902" s="1"/>
    </row>
    <row r="4903" spans="1:99" x14ac:dyDescent="0.15">
      <c r="A4903" s="1"/>
      <c r="B4903" s="1"/>
      <c r="AM4903" s="1"/>
      <c r="AW4903" s="1"/>
      <c r="AX4903" s="1"/>
      <c r="AY4903" s="24"/>
      <c r="AZ4903" s="1"/>
      <c r="BA4903" s="1"/>
      <c r="BB4903" s="1"/>
      <c r="BC4903" s="1"/>
      <c r="BD4903" s="1"/>
      <c r="BE4903" s="1"/>
      <c r="BF4903" s="1"/>
      <c r="BG4903" s="1"/>
      <c r="BH4903" s="1"/>
      <c r="BI4903" s="1"/>
      <c r="BJ4903" s="1"/>
      <c r="BK4903" s="1"/>
      <c r="BL4903" s="1"/>
      <c r="BM4903" s="1"/>
      <c r="BN4903" s="1"/>
      <c r="BO4903" s="1"/>
      <c r="BP4903" s="20"/>
      <c r="BQ4903" s="41"/>
      <c r="BR4903" s="41"/>
      <c r="BS4903" s="41"/>
      <c r="BT4903" s="41"/>
      <c r="BU4903" s="41"/>
      <c r="BV4903" s="41"/>
      <c r="BW4903" s="41"/>
      <c r="BX4903" s="41"/>
      <c r="BY4903" s="26"/>
      <c r="BZ4903" s="26"/>
      <c r="CA4903" s="26"/>
      <c r="CB4903" s="26"/>
      <c r="CC4903" s="26"/>
      <c r="CD4903" s="26"/>
      <c r="CE4903" s="26"/>
      <c r="CF4903" s="26"/>
      <c r="CG4903" s="26"/>
      <c r="CH4903" s="26"/>
      <c r="CI4903" s="26"/>
      <c r="CJ4903" s="1"/>
      <c r="CK4903" s="1"/>
      <c r="CL4903" s="1"/>
      <c r="CM4903" s="1"/>
      <c r="CN4903" s="1"/>
      <c r="CO4903" s="1"/>
      <c r="CP4903" s="1"/>
      <c r="CQ4903" s="1"/>
      <c r="CR4903" s="1"/>
      <c r="CS4903" s="1"/>
      <c r="CT4903" s="1"/>
      <c r="CU4903" s="1"/>
    </row>
    <row r="4904" spans="1:99" x14ac:dyDescent="0.15">
      <c r="A4904" s="1"/>
      <c r="B4904" s="1"/>
      <c r="AM4904" s="1"/>
      <c r="AW4904" s="1"/>
      <c r="AX4904" s="1"/>
      <c r="AY4904" s="24"/>
      <c r="AZ4904" s="1"/>
      <c r="BA4904" s="1"/>
      <c r="BB4904" s="1"/>
      <c r="BC4904" s="1"/>
      <c r="BD4904" s="1"/>
      <c r="BE4904" s="1"/>
      <c r="BF4904" s="1"/>
      <c r="BG4904" s="1"/>
      <c r="BH4904" s="1"/>
      <c r="BI4904" s="1"/>
      <c r="BJ4904" s="1"/>
      <c r="BK4904" s="1"/>
      <c r="BL4904" s="1"/>
      <c r="BM4904" s="1"/>
      <c r="BN4904" s="1"/>
      <c r="BO4904" s="1"/>
      <c r="BP4904" s="20"/>
      <c r="BQ4904" s="41"/>
      <c r="BR4904" s="41"/>
      <c r="BS4904" s="41"/>
      <c r="BT4904" s="41"/>
      <c r="BU4904" s="41"/>
      <c r="BV4904" s="41"/>
      <c r="BW4904" s="41"/>
      <c r="BX4904" s="41"/>
      <c r="BY4904" s="26"/>
      <c r="BZ4904" s="26"/>
      <c r="CA4904" s="26"/>
      <c r="CB4904" s="26"/>
      <c r="CC4904" s="26"/>
      <c r="CD4904" s="26"/>
      <c r="CE4904" s="26"/>
      <c r="CF4904" s="26"/>
      <c r="CG4904" s="26"/>
      <c r="CH4904" s="26"/>
      <c r="CI4904" s="26"/>
      <c r="CJ4904" s="1"/>
      <c r="CK4904" s="1"/>
      <c r="CL4904" s="1"/>
      <c r="CM4904" s="1"/>
      <c r="CN4904" s="1"/>
      <c r="CO4904" s="1"/>
      <c r="CP4904" s="1"/>
      <c r="CQ4904" s="1"/>
      <c r="CR4904" s="1"/>
      <c r="CS4904" s="1"/>
      <c r="CT4904" s="1"/>
      <c r="CU4904" s="1"/>
    </row>
    <row r="4905" spans="1:99" x14ac:dyDescent="0.15">
      <c r="A4905" s="1"/>
      <c r="B4905" s="1"/>
      <c r="AM4905" s="1"/>
      <c r="AW4905" s="1"/>
      <c r="AX4905" s="1"/>
      <c r="AY4905" s="24"/>
      <c r="AZ4905" s="1"/>
      <c r="BA4905" s="1"/>
      <c r="BB4905" s="1"/>
      <c r="BC4905" s="1"/>
      <c r="BD4905" s="1"/>
      <c r="BE4905" s="1"/>
      <c r="BF4905" s="1"/>
      <c r="BG4905" s="1"/>
      <c r="BH4905" s="1"/>
      <c r="BI4905" s="1"/>
      <c r="BJ4905" s="1"/>
      <c r="BK4905" s="1"/>
      <c r="BL4905" s="1"/>
      <c r="BM4905" s="1"/>
      <c r="BN4905" s="1"/>
      <c r="BO4905" s="1"/>
      <c r="BP4905" s="20"/>
      <c r="BQ4905" s="41"/>
      <c r="BR4905" s="41"/>
      <c r="BS4905" s="41"/>
      <c r="BT4905" s="41"/>
      <c r="BU4905" s="41"/>
      <c r="BV4905" s="41"/>
      <c r="BW4905" s="41"/>
      <c r="BX4905" s="41"/>
      <c r="BY4905" s="26"/>
      <c r="BZ4905" s="26"/>
      <c r="CA4905" s="26"/>
      <c r="CB4905" s="26"/>
      <c r="CC4905" s="26"/>
      <c r="CD4905" s="26"/>
      <c r="CE4905" s="26"/>
      <c r="CF4905" s="26"/>
      <c r="CG4905" s="26"/>
      <c r="CH4905" s="26"/>
      <c r="CI4905" s="26"/>
      <c r="CJ4905" s="1"/>
      <c r="CK4905" s="1"/>
      <c r="CL4905" s="1"/>
      <c r="CM4905" s="1"/>
      <c r="CN4905" s="1"/>
      <c r="CO4905" s="1"/>
      <c r="CP4905" s="1"/>
      <c r="CQ4905" s="1"/>
      <c r="CR4905" s="1"/>
      <c r="CS4905" s="1"/>
      <c r="CT4905" s="1"/>
      <c r="CU4905" s="1"/>
    </row>
    <row r="4906" spans="1:99" x14ac:dyDescent="0.15">
      <c r="A4906" s="1"/>
      <c r="B4906" s="1"/>
      <c r="AM4906" s="1"/>
      <c r="AW4906" s="1"/>
      <c r="AX4906" s="1"/>
      <c r="AY4906" s="24"/>
      <c r="AZ4906" s="1"/>
      <c r="BA4906" s="1"/>
      <c r="BB4906" s="1"/>
      <c r="BC4906" s="1"/>
      <c r="BD4906" s="1"/>
      <c r="BE4906" s="1"/>
      <c r="BF4906" s="1"/>
      <c r="BG4906" s="1"/>
      <c r="BH4906" s="1"/>
      <c r="BI4906" s="1"/>
      <c r="BJ4906" s="1"/>
      <c r="BK4906" s="1"/>
      <c r="BL4906" s="1"/>
      <c r="BM4906" s="1"/>
      <c r="BN4906" s="1"/>
      <c r="BO4906" s="1"/>
      <c r="BP4906" s="20"/>
      <c r="BQ4906" s="41"/>
      <c r="BR4906" s="41"/>
      <c r="BS4906" s="41"/>
      <c r="BT4906" s="41"/>
      <c r="BU4906" s="41"/>
      <c r="BV4906" s="41"/>
      <c r="BW4906" s="41"/>
      <c r="BX4906" s="41"/>
      <c r="BY4906" s="26"/>
      <c r="BZ4906" s="26"/>
      <c r="CA4906" s="26"/>
      <c r="CB4906" s="26"/>
      <c r="CC4906" s="26"/>
      <c r="CD4906" s="26"/>
      <c r="CE4906" s="26"/>
      <c r="CF4906" s="26"/>
      <c r="CG4906" s="26"/>
      <c r="CH4906" s="26"/>
      <c r="CI4906" s="26"/>
      <c r="CJ4906" s="1"/>
      <c r="CK4906" s="1"/>
      <c r="CL4906" s="1"/>
      <c r="CM4906" s="1"/>
      <c r="CN4906" s="1"/>
      <c r="CO4906" s="1"/>
      <c r="CP4906" s="1"/>
      <c r="CQ4906" s="1"/>
      <c r="CR4906" s="1"/>
      <c r="CS4906" s="1"/>
      <c r="CT4906" s="1"/>
      <c r="CU4906" s="1"/>
    </row>
    <row r="4907" spans="1:99" x14ac:dyDescent="0.15">
      <c r="A4907" s="1"/>
      <c r="B4907" s="1"/>
      <c r="AM4907" s="1"/>
      <c r="AW4907" s="1"/>
      <c r="AX4907" s="1"/>
      <c r="AY4907" s="24"/>
      <c r="AZ4907" s="1"/>
      <c r="BA4907" s="1"/>
      <c r="BB4907" s="1"/>
      <c r="BC4907" s="1"/>
      <c r="BD4907" s="1"/>
      <c r="BE4907" s="1"/>
      <c r="BF4907" s="1"/>
      <c r="BG4907" s="1"/>
      <c r="BH4907" s="1"/>
      <c r="BI4907" s="1"/>
      <c r="BJ4907" s="1"/>
      <c r="BK4907" s="1"/>
      <c r="BL4907" s="1"/>
      <c r="BM4907" s="1"/>
      <c r="BN4907" s="1"/>
      <c r="BO4907" s="1"/>
      <c r="BP4907" s="20"/>
      <c r="BQ4907" s="41"/>
      <c r="BR4907" s="41"/>
      <c r="BS4907" s="41"/>
      <c r="BT4907" s="41"/>
      <c r="BU4907" s="41"/>
      <c r="BV4907" s="41"/>
      <c r="BW4907" s="41"/>
      <c r="BX4907" s="41"/>
      <c r="BY4907" s="26"/>
      <c r="BZ4907" s="26"/>
      <c r="CA4907" s="26"/>
      <c r="CB4907" s="26"/>
      <c r="CC4907" s="26"/>
      <c r="CD4907" s="26"/>
      <c r="CE4907" s="26"/>
      <c r="CF4907" s="26"/>
      <c r="CG4907" s="26"/>
      <c r="CH4907" s="26"/>
      <c r="CI4907" s="26"/>
      <c r="CJ4907" s="1"/>
      <c r="CK4907" s="1"/>
      <c r="CL4907" s="1"/>
      <c r="CM4907" s="1"/>
      <c r="CN4907" s="1"/>
      <c r="CO4907" s="1"/>
      <c r="CP4907" s="1"/>
      <c r="CQ4907" s="1"/>
      <c r="CR4907" s="1"/>
      <c r="CS4907" s="1"/>
      <c r="CT4907" s="1"/>
      <c r="CU4907" s="1"/>
    </row>
    <row r="4908" spans="1:99" x14ac:dyDescent="0.15">
      <c r="A4908" s="1"/>
      <c r="B4908" s="1"/>
      <c r="AM4908" s="1"/>
      <c r="AW4908" s="1"/>
      <c r="AX4908" s="1"/>
      <c r="AY4908" s="24"/>
      <c r="AZ4908" s="1"/>
      <c r="BA4908" s="1"/>
      <c r="BB4908" s="1"/>
      <c r="BC4908" s="1"/>
      <c r="BD4908" s="1"/>
      <c r="BE4908" s="1"/>
      <c r="BF4908" s="1"/>
      <c r="BG4908" s="1"/>
      <c r="BH4908" s="1"/>
      <c r="BI4908" s="1"/>
      <c r="BJ4908" s="1"/>
      <c r="BK4908" s="1"/>
      <c r="BL4908" s="1"/>
      <c r="BM4908" s="1"/>
      <c r="BN4908" s="1"/>
      <c r="BO4908" s="1"/>
      <c r="BP4908" s="20"/>
      <c r="BQ4908" s="41"/>
      <c r="BR4908" s="41"/>
      <c r="BS4908" s="41"/>
      <c r="BT4908" s="41"/>
      <c r="BU4908" s="41"/>
      <c r="BV4908" s="41"/>
      <c r="BW4908" s="41"/>
      <c r="BX4908" s="41"/>
      <c r="BY4908" s="26"/>
      <c r="BZ4908" s="26"/>
      <c r="CA4908" s="26"/>
      <c r="CB4908" s="26"/>
      <c r="CC4908" s="26"/>
      <c r="CD4908" s="26"/>
      <c r="CE4908" s="26"/>
      <c r="CF4908" s="26"/>
      <c r="CG4908" s="26"/>
      <c r="CH4908" s="26"/>
      <c r="CI4908" s="26"/>
      <c r="CJ4908" s="1"/>
      <c r="CK4908" s="1"/>
      <c r="CL4908" s="1"/>
      <c r="CM4908" s="1"/>
      <c r="CN4908" s="1"/>
      <c r="CO4908" s="1"/>
      <c r="CP4908" s="1"/>
      <c r="CQ4908" s="1"/>
      <c r="CR4908" s="1"/>
      <c r="CS4908" s="1"/>
      <c r="CT4908" s="1"/>
      <c r="CU4908" s="1"/>
    </row>
    <row r="4909" spans="1:99" x14ac:dyDescent="0.15">
      <c r="A4909" s="1"/>
      <c r="B4909" s="1"/>
      <c r="AM4909" s="1"/>
      <c r="AW4909" s="1"/>
      <c r="AX4909" s="1"/>
      <c r="AY4909" s="24"/>
      <c r="AZ4909" s="1"/>
      <c r="BA4909" s="1"/>
      <c r="BB4909" s="1"/>
      <c r="BC4909" s="1"/>
      <c r="BD4909" s="1"/>
      <c r="BE4909" s="1"/>
      <c r="BF4909" s="1"/>
      <c r="BG4909" s="1"/>
      <c r="BH4909" s="1"/>
      <c r="BI4909" s="1"/>
      <c r="BJ4909" s="1"/>
      <c r="BK4909" s="1"/>
      <c r="BL4909" s="1"/>
      <c r="BM4909" s="1"/>
      <c r="BN4909" s="1"/>
      <c r="BO4909" s="1"/>
      <c r="BP4909" s="20"/>
      <c r="BQ4909" s="41"/>
      <c r="BR4909" s="41"/>
      <c r="BS4909" s="41"/>
      <c r="BT4909" s="41"/>
      <c r="BU4909" s="41"/>
      <c r="BV4909" s="41"/>
      <c r="BW4909" s="41"/>
      <c r="BX4909" s="41"/>
      <c r="BY4909" s="26"/>
      <c r="BZ4909" s="26"/>
      <c r="CA4909" s="26"/>
      <c r="CB4909" s="26"/>
      <c r="CC4909" s="26"/>
      <c r="CD4909" s="26"/>
      <c r="CE4909" s="26"/>
      <c r="CF4909" s="26"/>
      <c r="CG4909" s="26"/>
      <c r="CH4909" s="26"/>
      <c r="CI4909" s="26"/>
      <c r="CJ4909" s="1"/>
      <c r="CK4909" s="1"/>
      <c r="CL4909" s="1"/>
      <c r="CM4909" s="1"/>
      <c r="CN4909" s="1"/>
      <c r="CO4909" s="1"/>
      <c r="CP4909" s="1"/>
      <c r="CQ4909" s="1"/>
      <c r="CR4909" s="1"/>
      <c r="CS4909" s="1"/>
      <c r="CT4909" s="1"/>
      <c r="CU4909" s="1"/>
    </row>
    <row r="4910" spans="1:99" x14ac:dyDescent="0.15">
      <c r="A4910" s="1"/>
      <c r="B4910" s="1"/>
      <c r="AM4910" s="1"/>
      <c r="AW4910" s="1"/>
      <c r="AX4910" s="1"/>
      <c r="AY4910" s="24"/>
      <c r="AZ4910" s="1"/>
      <c r="BA4910" s="1"/>
      <c r="BB4910" s="1"/>
      <c r="BC4910" s="1"/>
      <c r="BD4910" s="1"/>
      <c r="BE4910" s="1"/>
      <c r="BF4910" s="1"/>
      <c r="BG4910" s="1"/>
      <c r="BH4910" s="1"/>
      <c r="BI4910" s="1"/>
      <c r="BJ4910" s="1"/>
      <c r="BK4910" s="1"/>
      <c r="BL4910" s="1"/>
      <c r="BM4910" s="1"/>
      <c r="BN4910" s="1"/>
      <c r="BO4910" s="1"/>
      <c r="BP4910" s="20"/>
      <c r="BQ4910" s="41"/>
      <c r="BR4910" s="41"/>
      <c r="BS4910" s="41"/>
      <c r="BT4910" s="41"/>
      <c r="BU4910" s="41"/>
      <c r="BV4910" s="41"/>
      <c r="BW4910" s="41"/>
      <c r="BX4910" s="41"/>
      <c r="BY4910" s="26"/>
      <c r="BZ4910" s="26"/>
      <c r="CA4910" s="26"/>
      <c r="CB4910" s="26"/>
      <c r="CC4910" s="26"/>
      <c r="CD4910" s="26"/>
      <c r="CE4910" s="26"/>
      <c r="CF4910" s="26"/>
      <c r="CG4910" s="26"/>
      <c r="CH4910" s="26"/>
      <c r="CI4910" s="26"/>
      <c r="CJ4910" s="1"/>
      <c r="CK4910" s="1"/>
      <c r="CL4910" s="1"/>
      <c r="CM4910" s="1"/>
      <c r="CN4910" s="1"/>
      <c r="CO4910" s="1"/>
      <c r="CP4910" s="1"/>
      <c r="CQ4910" s="1"/>
      <c r="CR4910" s="1"/>
      <c r="CS4910" s="1"/>
      <c r="CT4910" s="1"/>
      <c r="CU4910" s="1"/>
    </row>
    <row r="4911" spans="1:99" x14ac:dyDescent="0.15">
      <c r="A4911" s="1"/>
      <c r="B4911" s="1"/>
      <c r="AM4911" s="1"/>
      <c r="AW4911" s="1"/>
      <c r="AX4911" s="1"/>
      <c r="AY4911" s="24"/>
      <c r="AZ4911" s="1"/>
      <c r="BA4911" s="1"/>
      <c r="BB4911" s="1"/>
      <c r="BC4911" s="1"/>
      <c r="BD4911" s="1"/>
      <c r="BE4911" s="1"/>
      <c r="BF4911" s="1"/>
      <c r="BG4911" s="1"/>
      <c r="BH4911" s="1"/>
      <c r="BI4911" s="1"/>
      <c r="BJ4911" s="1"/>
      <c r="BK4911" s="1"/>
      <c r="BL4911" s="1"/>
      <c r="BM4911" s="1"/>
      <c r="BN4911" s="1"/>
      <c r="BO4911" s="1"/>
      <c r="BP4911" s="20"/>
      <c r="BQ4911" s="41"/>
      <c r="BR4911" s="41"/>
      <c r="BS4911" s="41"/>
      <c r="BT4911" s="41"/>
      <c r="BU4911" s="41"/>
      <c r="BV4911" s="41"/>
      <c r="BW4911" s="41"/>
      <c r="BX4911" s="41"/>
      <c r="BY4911" s="26"/>
      <c r="BZ4911" s="26"/>
      <c r="CA4911" s="26"/>
      <c r="CB4911" s="26"/>
      <c r="CC4911" s="26"/>
      <c r="CD4911" s="26"/>
      <c r="CE4911" s="26"/>
      <c r="CF4911" s="26"/>
      <c r="CG4911" s="26"/>
      <c r="CH4911" s="26"/>
      <c r="CI4911" s="26"/>
      <c r="CJ4911" s="1"/>
      <c r="CK4911" s="1"/>
      <c r="CL4911" s="1"/>
      <c r="CM4911" s="1"/>
      <c r="CN4911" s="1"/>
      <c r="CO4911" s="1"/>
      <c r="CP4911" s="1"/>
      <c r="CQ4911" s="1"/>
      <c r="CR4911" s="1"/>
      <c r="CS4911" s="1"/>
      <c r="CT4911" s="1"/>
      <c r="CU4911" s="1"/>
    </row>
    <row r="4912" spans="1:99" x14ac:dyDescent="0.15">
      <c r="A4912" s="1"/>
      <c r="B4912" s="1"/>
      <c r="AM4912" s="1"/>
      <c r="AW4912" s="1"/>
      <c r="AX4912" s="1"/>
      <c r="AY4912" s="24"/>
      <c r="AZ4912" s="1"/>
      <c r="BA4912" s="1"/>
      <c r="BB4912" s="1"/>
      <c r="BC4912" s="1"/>
      <c r="BD4912" s="1"/>
      <c r="BE4912" s="1"/>
      <c r="BF4912" s="1"/>
      <c r="BG4912" s="1"/>
      <c r="BH4912" s="1"/>
      <c r="BI4912" s="1"/>
      <c r="BJ4912" s="1"/>
      <c r="BK4912" s="1"/>
      <c r="BL4912" s="1"/>
      <c r="BM4912" s="1"/>
      <c r="BN4912" s="1"/>
      <c r="BO4912" s="1"/>
      <c r="BP4912" s="20"/>
      <c r="BQ4912" s="41"/>
      <c r="BR4912" s="41"/>
      <c r="BS4912" s="41"/>
      <c r="BT4912" s="41"/>
      <c r="BU4912" s="41"/>
      <c r="BV4912" s="41"/>
      <c r="BW4912" s="41"/>
      <c r="BX4912" s="41"/>
      <c r="BY4912" s="26"/>
      <c r="BZ4912" s="26"/>
      <c r="CA4912" s="26"/>
      <c r="CB4912" s="26"/>
      <c r="CC4912" s="26"/>
      <c r="CD4912" s="26"/>
      <c r="CE4912" s="26"/>
      <c r="CF4912" s="26"/>
      <c r="CG4912" s="26"/>
      <c r="CH4912" s="26"/>
      <c r="CI4912" s="26"/>
      <c r="CJ4912" s="1"/>
      <c r="CK4912" s="1"/>
      <c r="CL4912" s="1"/>
      <c r="CM4912" s="1"/>
      <c r="CN4912" s="1"/>
      <c r="CO4912" s="1"/>
      <c r="CP4912" s="1"/>
      <c r="CQ4912" s="1"/>
      <c r="CR4912" s="1"/>
      <c r="CS4912" s="1"/>
      <c r="CT4912" s="1"/>
      <c r="CU4912" s="1"/>
    </row>
    <row r="4913" spans="1:99" x14ac:dyDescent="0.15">
      <c r="A4913" s="1"/>
      <c r="B4913" s="1"/>
      <c r="AM4913" s="1"/>
      <c r="AW4913" s="1"/>
      <c r="AX4913" s="1"/>
      <c r="AY4913" s="24"/>
      <c r="AZ4913" s="1"/>
      <c r="BA4913" s="1"/>
      <c r="BB4913" s="1"/>
      <c r="BC4913" s="1"/>
      <c r="BD4913" s="1"/>
      <c r="BE4913" s="1"/>
      <c r="BF4913" s="1"/>
      <c r="BG4913" s="1"/>
      <c r="BH4913" s="1"/>
      <c r="BI4913" s="1"/>
      <c r="BJ4913" s="1"/>
      <c r="BK4913" s="1"/>
      <c r="BL4913" s="1"/>
      <c r="BM4913" s="1"/>
      <c r="BN4913" s="1"/>
      <c r="BO4913" s="1"/>
      <c r="BP4913" s="20"/>
      <c r="BQ4913" s="41"/>
      <c r="BR4913" s="41"/>
      <c r="BS4913" s="41"/>
      <c r="BT4913" s="41"/>
      <c r="BU4913" s="41"/>
      <c r="BV4913" s="41"/>
      <c r="BW4913" s="41"/>
      <c r="BX4913" s="41"/>
      <c r="BY4913" s="26"/>
      <c r="BZ4913" s="26"/>
      <c r="CA4913" s="26"/>
      <c r="CB4913" s="26"/>
      <c r="CC4913" s="26"/>
      <c r="CD4913" s="26"/>
      <c r="CE4913" s="26"/>
      <c r="CF4913" s="26"/>
      <c r="CG4913" s="26"/>
      <c r="CH4913" s="26"/>
      <c r="CI4913" s="26"/>
      <c r="CJ4913" s="1"/>
      <c r="CK4913" s="1"/>
      <c r="CL4913" s="1"/>
      <c r="CM4913" s="1"/>
      <c r="CN4913" s="1"/>
      <c r="CO4913" s="1"/>
      <c r="CP4913" s="1"/>
      <c r="CQ4913" s="1"/>
      <c r="CR4913" s="1"/>
      <c r="CS4913" s="1"/>
      <c r="CT4913" s="1"/>
      <c r="CU4913" s="1"/>
    </row>
    <row r="4914" spans="1:99" x14ac:dyDescent="0.15">
      <c r="A4914" s="1"/>
      <c r="B4914" s="1"/>
      <c r="AM4914" s="1"/>
      <c r="AW4914" s="1"/>
      <c r="AX4914" s="1"/>
      <c r="AY4914" s="24"/>
      <c r="AZ4914" s="1"/>
      <c r="BA4914" s="1"/>
      <c r="BB4914" s="1"/>
      <c r="BC4914" s="1"/>
      <c r="BD4914" s="1"/>
      <c r="BE4914" s="1"/>
      <c r="BF4914" s="1"/>
      <c r="BG4914" s="1"/>
      <c r="BH4914" s="1"/>
      <c r="BI4914" s="1"/>
      <c r="BJ4914" s="1"/>
      <c r="BK4914" s="1"/>
      <c r="BL4914" s="1"/>
      <c r="BM4914" s="1"/>
      <c r="BN4914" s="1"/>
      <c r="BO4914" s="1"/>
      <c r="BP4914" s="20"/>
      <c r="BQ4914" s="41"/>
      <c r="BR4914" s="41"/>
      <c r="BS4914" s="41"/>
      <c r="BT4914" s="41"/>
      <c r="BU4914" s="41"/>
      <c r="BV4914" s="41"/>
      <c r="BW4914" s="41"/>
      <c r="BX4914" s="41"/>
      <c r="BY4914" s="26"/>
      <c r="BZ4914" s="26"/>
      <c r="CA4914" s="26"/>
      <c r="CB4914" s="26"/>
      <c r="CC4914" s="26"/>
      <c r="CD4914" s="26"/>
      <c r="CE4914" s="26"/>
      <c r="CF4914" s="26"/>
      <c r="CG4914" s="26"/>
      <c r="CH4914" s="26"/>
      <c r="CI4914" s="26"/>
      <c r="CJ4914" s="1"/>
      <c r="CK4914" s="1"/>
      <c r="CL4914" s="1"/>
      <c r="CM4914" s="1"/>
      <c r="CN4914" s="1"/>
      <c r="CO4914" s="1"/>
      <c r="CP4914" s="1"/>
      <c r="CQ4914" s="1"/>
      <c r="CR4914" s="1"/>
      <c r="CS4914" s="1"/>
      <c r="CT4914" s="1"/>
      <c r="CU4914" s="1"/>
    </row>
    <row r="4915" spans="1:99" x14ac:dyDescent="0.15">
      <c r="A4915" s="1"/>
      <c r="B4915" s="1"/>
      <c r="AM4915" s="1"/>
      <c r="AW4915" s="1"/>
      <c r="AX4915" s="1"/>
      <c r="AY4915" s="24"/>
      <c r="AZ4915" s="1"/>
      <c r="BA4915" s="1"/>
      <c r="BB4915" s="1"/>
      <c r="BC4915" s="1"/>
      <c r="BD4915" s="1"/>
      <c r="BE4915" s="1"/>
      <c r="BF4915" s="1"/>
      <c r="BG4915" s="1"/>
      <c r="BH4915" s="1"/>
      <c r="BI4915" s="1"/>
      <c r="BJ4915" s="1"/>
      <c r="BK4915" s="1"/>
      <c r="BL4915" s="1"/>
      <c r="BM4915" s="1"/>
      <c r="BN4915" s="1"/>
      <c r="BO4915" s="1"/>
      <c r="BP4915" s="20"/>
      <c r="BQ4915" s="41"/>
      <c r="BR4915" s="41"/>
      <c r="BS4915" s="41"/>
      <c r="BT4915" s="41"/>
      <c r="BU4915" s="41"/>
      <c r="BV4915" s="41"/>
      <c r="BW4915" s="41"/>
      <c r="BX4915" s="41"/>
      <c r="BY4915" s="26"/>
      <c r="BZ4915" s="26"/>
      <c r="CA4915" s="26"/>
      <c r="CB4915" s="26"/>
      <c r="CC4915" s="26"/>
      <c r="CD4915" s="26"/>
      <c r="CE4915" s="26"/>
      <c r="CF4915" s="26"/>
      <c r="CG4915" s="26"/>
      <c r="CH4915" s="26"/>
      <c r="CI4915" s="26"/>
      <c r="CJ4915" s="1"/>
      <c r="CK4915" s="1"/>
      <c r="CL4915" s="1"/>
      <c r="CM4915" s="1"/>
      <c r="CN4915" s="1"/>
      <c r="CO4915" s="1"/>
      <c r="CP4915" s="1"/>
      <c r="CQ4915" s="1"/>
      <c r="CR4915" s="1"/>
      <c r="CS4915" s="1"/>
      <c r="CT4915" s="1"/>
      <c r="CU4915" s="1"/>
    </row>
    <row r="4916" spans="1:99" x14ac:dyDescent="0.15">
      <c r="A4916" s="1"/>
      <c r="B4916" s="1"/>
      <c r="AM4916" s="1"/>
      <c r="AW4916" s="1"/>
      <c r="AX4916" s="1"/>
      <c r="AY4916" s="24"/>
      <c r="AZ4916" s="1"/>
      <c r="BA4916" s="1"/>
      <c r="BB4916" s="1"/>
      <c r="BC4916" s="1"/>
      <c r="BD4916" s="1"/>
      <c r="BE4916" s="1"/>
      <c r="BF4916" s="1"/>
      <c r="BG4916" s="1"/>
      <c r="BH4916" s="1"/>
      <c r="BI4916" s="1"/>
      <c r="BJ4916" s="1"/>
      <c r="BK4916" s="1"/>
      <c r="BL4916" s="1"/>
      <c r="BM4916" s="1"/>
      <c r="BN4916" s="1"/>
      <c r="BO4916" s="1"/>
      <c r="BP4916" s="20"/>
      <c r="BQ4916" s="41"/>
      <c r="BR4916" s="41"/>
      <c r="BS4916" s="41"/>
      <c r="BT4916" s="41"/>
      <c r="BU4916" s="41"/>
      <c r="BV4916" s="41"/>
      <c r="BW4916" s="41"/>
      <c r="BX4916" s="41"/>
      <c r="BY4916" s="26"/>
      <c r="BZ4916" s="26"/>
      <c r="CA4916" s="26"/>
      <c r="CB4916" s="26"/>
      <c r="CC4916" s="26"/>
      <c r="CD4916" s="26"/>
      <c r="CE4916" s="26"/>
      <c r="CF4916" s="26"/>
      <c r="CG4916" s="26"/>
      <c r="CH4916" s="26"/>
      <c r="CI4916" s="26"/>
      <c r="CJ4916" s="1"/>
      <c r="CK4916" s="1"/>
      <c r="CL4916" s="1"/>
      <c r="CM4916" s="1"/>
      <c r="CN4916" s="1"/>
      <c r="CO4916" s="1"/>
      <c r="CP4916" s="1"/>
      <c r="CQ4916" s="1"/>
      <c r="CR4916" s="1"/>
      <c r="CS4916" s="1"/>
      <c r="CT4916" s="1"/>
      <c r="CU4916" s="1"/>
    </row>
    <row r="4917" spans="1:99" x14ac:dyDescent="0.15">
      <c r="A4917" s="1"/>
      <c r="B4917" s="1"/>
      <c r="AM4917" s="1"/>
      <c r="AW4917" s="1"/>
      <c r="AX4917" s="1"/>
      <c r="AY4917" s="24"/>
      <c r="AZ4917" s="1"/>
      <c r="BA4917" s="1"/>
      <c r="BB4917" s="1"/>
      <c r="BC4917" s="1"/>
      <c r="BD4917" s="1"/>
      <c r="BE4917" s="1"/>
      <c r="BF4917" s="1"/>
      <c r="BG4917" s="1"/>
      <c r="BH4917" s="1"/>
      <c r="BI4917" s="1"/>
      <c r="BJ4917" s="1"/>
      <c r="BK4917" s="1"/>
      <c r="BL4917" s="1"/>
      <c r="BM4917" s="1"/>
      <c r="BN4917" s="1"/>
      <c r="BO4917" s="1"/>
      <c r="BP4917" s="20"/>
      <c r="BQ4917" s="41"/>
      <c r="BR4917" s="41"/>
      <c r="BS4917" s="41"/>
      <c r="BT4917" s="41"/>
      <c r="BU4917" s="41"/>
      <c r="BV4917" s="41"/>
      <c r="BW4917" s="41"/>
      <c r="BX4917" s="41"/>
      <c r="BY4917" s="26"/>
      <c r="BZ4917" s="26"/>
      <c r="CA4917" s="26"/>
      <c r="CB4917" s="26"/>
      <c r="CC4917" s="26"/>
      <c r="CD4917" s="26"/>
      <c r="CE4917" s="26"/>
      <c r="CF4917" s="26"/>
      <c r="CG4917" s="26"/>
      <c r="CH4917" s="26"/>
      <c r="CI4917" s="26"/>
      <c r="CJ4917" s="1"/>
      <c r="CK4917" s="1"/>
      <c r="CL4917" s="1"/>
      <c r="CM4917" s="1"/>
      <c r="CN4917" s="1"/>
      <c r="CO4917" s="1"/>
      <c r="CP4917" s="1"/>
      <c r="CQ4917" s="1"/>
      <c r="CR4917" s="1"/>
      <c r="CS4917" s="1"/>
      <c r="CT4917" s="1"/>
      <c r="CU4917" s="1"/>
    </row>
    <row r="4918" spans="1:99" x14ac:dyDescent="0.15">
      <c r="A4918" s="1"/>
      <c r="B4918" s="1"/>
      <c r="AM4918" s="1"/>
      <c r="AW4918" s="1"/>
      <c r="AX4918" s="1"/>
      <c r="AY4918" s="24"/>
      <c r="AZ4918" s="1"/>
      <c r="BA4918" s="1"/>
      <c r="BB4918" s="1"/>
      <c r="BC4918" s="1"/>
      <c r="BD4918" s="1"/>
      <c r="BE4918" s="1"/>
      <c r="BF4918" s="1"/>
      <c r="BG4918" s="1"/>
      <c r="BH4918" s="1"/>
      <c r="BI4918" s="1"/>
      <c r="BJ4918" s="1"/>
      <c r="BK4918" s="1"/>
      <c r="BL4918" s="1"/>
      <c r="BM4918" s="1"/>
      <c r="BN4918" s="1"/>
      <c r="BO4918" s="1"/>
      <c r="BP4918" s="20"/>
      <c r="BQ4918" s="41"/>
      <c r="BR4918" s="41"/>
      <c r="BS4918" s="41"/>
      <c r="BT4918" s="41"/>
      <c r="BU4918" s="41"/>
      <c r="BV4918" s="41"/>
      <c r="BW4918" s="41"/>
      <c r="BX4918" s="41"/>
      <c r="BY4918" s="26"/>
      <c r="BZ4918" s="26"/>
      <c r="CA4918" s="26"/>
      <c r="CB4918" s="26"/>
      <c r="CC4918" s="26"/>
      <c r="CD4918" s="26"/>
      <c r="CE4918" s="26"/>
      <c r="CF4918" s="26"/>
      <c r="CG4918" s="26"/>
      <c r="CH4918" s="26"/>
      <c r="CI4918" s="26"/>
      <c r="CJ4918" s="1"/>
      <c r="CK4918" s="1"/>
      <c r="CL4918" s="1"/>
      <c r="CM4918" s="1"/>
      <c r="CN4918" s="1"/>
      <c r="CO4918" s="1"/>
      <c r="CP4918" s="1"/>
      <c r="CQ4918" s="1"/>
      <c r="CR4918" s="1"/>
      <c r="CS4918" s="1"/>
      <c r="CT4918" s="1"/>
      <c r="CU4918" s="1"/>
    </row>
    <row r="4919" spans="1:99" x14ac:dyDescent="0.15">
      <c r="A4919" s="1"/>
      <c r="B4919" s="1"/>
      <c r="AM4919" s="1"/>
      <c r="AW4919" s="1"/>
      <c r="AX4919" s="1"/>
      <c r="AY4919" s="24"/>
      <c r="AZ4919" s="1"/>
      <c r="BA4919" s="1"/>
      <c r="BB4919" s="1"/>
      <c r="BC4919" s="1"/>
      <c r="BD4919" s="1"/>
      <c r="BE4919" s="1"/>
      <c r="BF4919" s="1"/>
      <c r="BG4919" s="1"/>
      <c r="BH4919" s="1"/>
      <c r="BI4919" s="1"/>
      <c r="BJ4919" s="1"/>
      <c r="BK4919" s="1"/>
      <c r="BL4919" s="1"/>
      <c r="BM4919" s="1"/>
      <c r="BN4919" s="1"/>
      <c r="BO4919" s="1"/>
      <c r="BP4919" s="20"/>
      <c r="BQ4919" s="41"/>
      <c r="BR4919" s="41"/>
      <c r="BS4919" s="41"/>
      <c r="BT4919" s="41"/>
      <c r="BU4919" s="41"/>
      <c r="BV4919" s="41"/>
      <c r="BW4919" s="41"/>
      <c r="BX4919" s="41"/>
      <c r="BY4919" s="26"/>
      <c r="BZ4919" s="26"/>
      <c r="CA4919" s="26"/>
      <c r="CB4919" s="26"/>
      <c r="CC4919" s="26"/>
      <c r="CD4919" s="26"/>
      <c r="CE4919" s="26"/>
      <c r="CF4919" s="26"/>
      <c r="CG4919" s="26"/>
      <c r="CH4919" s="26"/>
      <c r="CI4919" s="26"/>
      <c r="CJ4919" s="1"/>
      <c r="CK4919" s="1"/>
      <c r="CL4919" s="1"/>
      <c r="CM4919" s="1"/>
      <c r="CN4919" s="1"/>
      <c r="CO4919" s="1"/>
      <c r="CP4919" s="1"/>
      <c r="CQ4919" s="1"/>
      <c r="CR4919" s="1"/>
      <c r="CS4919" s="1"/>
      <c r="CT4919" s="1"/>
      <c r="CU4919" s="1"/>
    </row>
    <row r="4920" spans="1:99" x14ac:dyDescent="0.15">
      <c r="A4920" s="1"/>
      <c r="B4920" s="1"/>
      <c r="AM4920" s="1"/>
      <c r="AW4920" s="1"/>
      <c r="AX4920" s="1"/>
      <c r="AY4920" s="24"/>
      <c r="AZ4920" s="1"/>
      <c r="BA4920" s="1"/>
      <c r="BB4920" s="1"/>
      <c r="BC4920" s="1"/>
      <c r="BD4920" s="1"/>
      <c r="BE4920" s="1"/>
      <c r="BF4920" s="1"/>
      <c r="BG4920" s="1"/>
      <c r="BH4920" s="1"/>
      <c r="BI4920" s="1"/>
      <c r="BJ4920" s="1"/>
      <c r="BK4920" s="1"/>
      <c r="BL4920" s="1"/>
      <c r="BM4920" s="1"/>
      <c r="BN4920" s="1"/>
      <c r="BO4920" s="1"/>
      <c r="BP4920" s="20"/>
      <c r="BQ4920" s="41"/>
      <c r="BR4920" s="41"/>
      <c r="BS4920" s="41"/>
      <c r="BT4920" s="41"/>
      <c r="BU4920" s="41"/>
      <c r="BV4920" s="41"/>
      <c r="BW4920" s="41"/>
      <c r="BX4920" s="41"/>
      <c r="BY4920" s="26"/>
      <c r="BZ4920" s="26"/>
      <c r="CA4920" s="26"/>
      <c r="CB4920" s="26"/>
      <c r="CC4920" s="26"/>
      <c r="CD4920" s="26"/>
      <c r="CE4920" s="26"/>
      <c r="CF4920" s="26"/>
      <c r="CG4920" s="26"/>
      <c r="CH4920" s="26"/>
      <c r="CI4920" s="26"/>
      <c r="CJ4920" s="1"/>
      <c r="CK4920" s="1"/>
      <c r="CL4920" s="1"/>
      <c r="CM4920" s="1"/>
      <c r="CN4920" s="1"/>
      <c r="CO4920" s="1"/>
      <c r="CP4920" s="1"/>
      <c r="CQ4920" s="1"/>
      <c r="CR4920" s="1"/>
      <c r="CS4920" s="1"/>
      <c r="CT4920" s="1"/>
      <c r="CU4920" s="1"/>
    </row>
    <row r="4921" spans="1:99" x14ac:dyDescent="0.15">
      <c r="A4921" s="1"/>
      <c r="B4921" s="1"/>
      <c r="AM4921" s="1"/>
      <c r="AW4921" s="1"/>
      <c r="AX4921" s="1"/>
      <c r="AY4921" s="24"/>
      <c r="AZ4921" s="1"/>
      <c r="BA4921" s="1"/>
      <c r="BB4921" s="1"/>
      <c r="BC4921" s="1"/>
      <c r="BD4921" s="1"/>
      <c r="BE4921" s="1"/>
      <c r="BF4921" s="1"/>
      <c r="BG4921" s="1"/>
      <c r="BH4921" s="1"/>
      <c r="BI4921" s="1"/>
      <c r="BJ4921" s="1"/>
      <c r="BK4921" s="1"/>
      <c r="BL4921" s="1"/>
      <c r="BM4921" s="1"/>
      <c r="BN4921" s="1"/>
      <c r="BO4921" s="1"/>
      <c r="BP4921" s="20"/>
      <c r="BQ4921" s="41"/>
      <c r="BR4921" s="41"/>
      <c r="BS4921" s="41"/>
      <c r="BT4921" s="41"/>
      <c r="BU4921" s="41"/>
      <c r="BV4921" s="41"/>
      <c r="BW4921" s="41"/>
      <c r="BX4921" s="41"/>
      <c r="BY4921" s="26"/>
      <c r="BZ4921" s="26"/>
      <c r="CA4921" s="26"/>
      <c r="CB4921" s="26"/>
      <c r="CC4921" s="26"/>
      <c r="CD4921" s="26"/>
      <c r="CE4921" s="26"/>
      <c r="CF4921" s="26"/>
      <c r="CG4921" s="26"/>
      <c r="CH4921" s="26"/>
      <c r="CI4921" s="26"/>
      <c r="CJ4921" s="1"/>
      <c r="CK4921" s="1"/>
      <c r="CL4921" s="1"/>
      <c r="CM4921" s="1"/>
      <c r="CN4921" s="1"/>
      <c r="CO4921" s="1"/>
      <c r="CP4921" s="1"/>
      <c r="CQ4921" s="1"/>
      <c r="CR4921" s="1"/>
      <c r="CS4921" s="1"/>
      <c r="CT4921" s="1"/>
      <c r="CU4921" s="1"/>
    </row>
    <row r="4922" spans="1:99" x14ac:dyDescent="0.15">
      <c r="A4922" s="1"/>
      <c r="B4922" s="1"/>
      <c r="AM4922" s="1"/>
      <c r="AW4922" s="1"/>
      <c r="AX4922" s="1"/>
      <c r="AY4922" s="24"/>
      <c r="AZ4922" s="1"/>
      <c r="BA4922" s="1"/>
      <c r="BB4922" s="1"/>
      <c r="BC4922" s="1"/>
      <c r="BD4922" s="1"/>
      <c r="BE4922" s="1"/>
      <c r="BF4922" s="1"/>
      <c r="BG4922" s="1"/>
      <c r="BH4922" s="1"/>
      <c r="BI4922" s="1"/>
      <c r="BJ4922" s="1"/>
      <c r="BK4922" s="1"/>
      <c r="BL4922" s="1"/>
      <c r="BM4922" s="1"/>
      <c r="BN4922" s="1"/>
      <c r="BO4922" s="1"/>
      <c r="BP4922" s="20"/>
      <c r="BQ4922" s="41"/>
      <c r="BR4922" s="41"/>
      <c r="BS4922" s="41"/>
      <c r="BT4922" s="41"/>
      <c r="BU4922" s="41"/>
      <c r="BV4922" s="41"/>
      <c r="BW4922" s="41"/>
      <c r="BX4922" s="41"/>
      <c r="BY4922" s="26"/>
      <c r="BZ4922" s="26"/>
      <c r="CA4922" s="26"/>
      <c r="CB4922" s="26"/>
      <c r="CC4922" s="26"/>
      <c r="CD4922" s="26"/>
      <c r="CE4922" s="26"/>
      <c r="CF4922" s="26"/>
      <c r="CG4922" s="26"/>
      <c r="CH4922" s="26"/>
      <c r="CI4922" s="26"/>
      <c r="CJ4922" s="1"/>
      <c r="CK4922" s="1"/>
      <c r="CL4922" s="1"/>
      <c r="CM4922" s="1"/>
      <c r="CN4922" s="1"/>
      <c r="CO4922" s="1"/>
      <c r="CP4922" s="1"/>
      <c r="CQ4922" s="1"/>
      <c r="CR4922" s="1"/>
      <c r="CS4922" s="1"/>
      <c r="CT4922" s="1"/>
      <c r="CU4922" s="1"/>
    </row>
    <row r="4923" spans="1:99" x14ac:dyDescent="0.15">
      <c r="A4923" s="1"/>
      <c r="B4923" s="1"/>
      <c r="AM4923" s="1"/>
      <c r="AW4923" s="1"/>
      <c r="AX4923" s="1"/>
      <c r="AY4923" s="24"/>
      <c r="AZ4923" s="1"/>
      <c r="BA4923" s="1"/>
      <c r="BB4923" s="1"/>
      <c r="BC4923" s="1"/>
      <c r="BD4923" s="1"/>
      <c r="BE4923" s="1"/>
      <c r="BF4923" s="1"/>
      <c r="BG4923" s="1"/>
      <c r="BH4923" s="1"/>
      <c r="BI4923" s="1"/>
      <c r="BJ4923" s="1"/>
      <c r="BK4923" s="1"/>
      <c r="BL4923" s="1"/>
      <c r="BM4923" s="1"/>
      <c r="BN4923" s="1"/>
      <c r="BO4923" s="1"/>
      <c r="BP4923" s="20"/>
      <c r="BQ4923" s="41"/>
      <c r="BR4923" s="41"/>
      <c r="BS4923" s="41"/>
      <c r="BT4923" s="41"/>
      <c r="BU4923" s="41"/>
      <c r="BV4923" s="41"/>
      <c r="BW4923" s="41"/>
      <c r="BX4923" s="41"/>
      <c r="BY4923" s="26"/>
      <c r="BZ4923" s="26"/>
      <c r="CA4923" s="26"/>
      <c r="CB4923" s="26"/>
      <c r="CC4923" s="26"/>
      <c r="CD4923" s="26"/>
      <c r="CE4923" s="26"/>
      <c r="CF4923" s="26"/>
      <c r="CG4923" s="26"/>
      <c r="CH4923" s="26"/>
      <c r="CI4923" s="26"/>
      <c r="CJ4923" s="1"/>
      <c r="CK4923" s="1"/>
      <c r="CL4923" s="1"/>
      <c r="CM4923" s="1"/>
      <c r="CN4923" s="1"/>
      <c r="CO4923" s="1"/>
      <c r="CP4923" s="1"/>
      <c r="CQ4923" s="1"/>
      <c r="CR4923" s="1"/>
      <c r="CS4923" s="1"/>
      <c r="CT4923" s="1"/>
      <c r="CU4923" s="1"/>
    </row>
    <row r="4924" spans="1:99" x14ac:dyDescent="0.15">
      <c r="A4924" s="1"/>
      <c r="B4924" s="1"/>
      <c r="AM4924" s="1"/>
      <c r="AW4924" s="1"/>
      <c r="AX4924" s="1"/>
      <c r="AY4924" s="24"/>
      <c r="AZ4924" s="1"/>
      <c r="BA4924" s="1"/>
      <c r="BB4924" s="1"/>
      <c r="BC4924" s="1"/>
      <c r="BD4924" s="1"/>
      <c r="BE4924" s="1"/>
      <c r="BF4924" s="1"/>
      <c r="BG4924" s="1"/>
      <c r="BH4924" s="1"/>
      <c r="BI4924" s="1"/>
      <c r="BJ4924" s="1"/>
      <c r="BK4924" s="1"/>
      <c r="BL4924" s="1"/>
      <c r="BM4924" s="1"/>
      <c r="BN4924" s="1"/>
      <c r="BO4924" s="1"/>
      <c r="BP4924" s="20"/>
      <c r="BQ4924" s="41"/>
      <c r="BR4924" s="41"/>
      <c r="BS4924" s="41"/>
      <c r="BT4924" s="41"/>
      <c r="BU4924" s="41"/>
      <c r="BV4924" s="41"/>
      <c r="BW4924" s="41"/>
      <c r="BX4924" s="41"/>
      <c r="BY4924" s="26"/>
      <c r="BZ4924" s="26"/>
      <c r="CA4924" s="26"/>
      <c r="CB4924" s="26"/>
      <c r="CC4924" s="26"/>
      <c r="CD4924" s="26"/>
      <c r="CE4924" s="26"/>
      <c r="CF4924" s="26"/>
      <c r="CG4924" s="26"/>
      <c r="CH4924" s="26"/>
      <c r="CI4924" s="26"/>
      <c r="CJ4924" s="1"/>
      <c r="CK4924" s="1"/>
      <c r="CL4924" s="1"/>
      <c r="CM4924" s="1"/>
      <c r="CN4924" s="1"/>
      <c r="CO4924" s="1"/>
      <c r="CP4924" s="1"/>
      <c r="CQ4924" s="1"/>
      <c r="CR4924" s="1"/>
      <c r="CS4924" s="1"/>
      <c r="CT4924" s="1"/>
      <c r="CU4924" s="1"/>
    </row>
    <row r="4925" spans="1:99" x14ac:dyDescent="0.15">
      <c r="A4925" s="1"/>
      <c r="B4925" s="1"/>
      <c r="AM4925" s="1"/>
      <c r="AW4925" s="1"/>
      <c r="AX4925" s="1"/>
      <c r="AY4925" s="24"/>
      <c r="AZ4925" s="1"/>
      <c r="BA4925" s="1"/>
      <c r="BB4925" s="1"/>
      <c r="BC4925" s="1"/>
      <c r="BD4925" s="1"/>
      <c r="BE4925" s="1"/>
      <c r="BF4925" s="1"/>
      <c r="BG4925" s="1"/>
      <c r="BH4925" s="1"/>
      <c r="BI4925" s="1"/>
      <c r="BJ4925" s="1"/>
      <c r="BK4925" s="1"/>
      <c r="BL4925" s="1"/>
      <c r="BM4925" s="1"/>
      <c r="BN4925" s="1"/>
      <c r="BO4925" s="1"/>
      <c r="BP4925" s="20"/>
      <c r="BQ4925" s="41"/>
      <c r="BR4925" s="41"/>
      <c r="BS4925" s="41"/>
      <c r="BT4925" s="41"/>
      <c r="BU4925" s="41"/>
      <c r="BV4925" s="41"/>
      <c r="BW4925" s="41"/>
      <c r="BX4925" s="41"/>
      <c r="BY4925" s="26"/>
      <c r="BZ4925" s="26"/>
      <c r="CA4925" s="26"/>
      <c r="CB4925" s="26"/>
      <c r="CC4925" s="26"/>
      <c r="CD4925" s="26"/>
      <c r="CE4925" s="26"/>
      <c r="CF4925" s="26"/>
      <c r="CG4925" s="26"/>
      <c r="CH4925" s="26"/>
      <c r="CI4925" s="26"/>
      <c r="CJ4925" s="1"/>
      <c r="CK4925" s="1"/>
      <c r="CL4925" s="1"/>
      <c r="CM4925" s="1"/>
      <c r="CN4925" s="1"/>
      <c r="CO4925" s="1"/>
      <c r="CP4925" s="1"/>
      <c r="CQ4925" s="1"/>
      <c r="CR4925" s="1"/>
      <c r="CS4925" s="1"/>
      <c r="CT4925" s="1"/>
      <c r="CU4925" s="1"/>
    </row>
    <row r="4926" spans="1:99" x14ac:dyDescent="0.15">
      <c r="A4926" s="1"/>
      <c r="B4926" s="1"/>
      <c r="AM4926" s="1"/>
      <c r="AW4926" s="1"/>
      <c r="AX4926" s="1"/>
      <c r="AY4926" s="24"/>
      <c r="AZ4926" s="1"/>
      <c r="BA4926" s="1"/>
      <c r="BB4926" s="1"/>
      <c r="BC4926" s="1"/>
      <c r="BD4926" s="1"/>
      <c r="BE4926" s="1"/>
      <c r="BF4926" s="1"/>
      <c r="BG4926" s="1"/>
      <c r="BH4926" s="1"/>
      <c r="BI4926" s="1"/>
      <c r="BJ4926" s="1"/>
      <c r="BK4926" s="1"/>
      <c r="BL4926" s="1"/>
      <c r="BM4926" s="1"/>
      <c r="BN4926" s="1"/>
      <c r="BO4926" s="1"/>
      <c r="BP4926" s="20"/>
      <c r="BQ4926" s="41"/>
      <c r="BR4926" s="41"/>
      <c r="BS4926" s="41"/>
      <c r="BT4926" s="41"/>
      <c r="BU4926" s="41"/>
      <c r="BV4926" s="41"/>
      <c r="BW4926" s="41"/>
      <c r="BX4926" s="41"/>
      <c r="BY4926" s="26"/>
      <c r="BZ4926" s="26"/>
      <c r="CA4926" s="26"/>
      <c r="CB4926" s="26"/>
      <c r="CC4926" s="26"/>
      <c r="CD4926" s="26"/>
      <c r="CE4926" s="26"/>
      <c r="CF4926" s="26"/>
      <c r="CG4926" s="26"/>
      <c r="CH4926" s="26"/>
      <c r="CI4926" s="26"/>
      <c r="CJ4926" s="1"/>
      <c r="CK4926" s="1"/>
      <c r="CL4926" s="1"/>
      <c r="CM4926" s="1"/>
      <c r="CN4926" s="1"/>
      <c r="CO4926" s="1"/>
      <c r="CP4926" s="1"/>
      <c r="CQ4926" s="1"/>
      <c r="CR4926" s="1"/>
      <c r="CS4926" s="1"/>
      <c r="CT4926" s="1"/>
      <c r="CU4926" s="1"/>
    </row>
    <row r="4927" spans="1:99" x14ac:dyDescent="0.15">
      <c r="A4927" s="1"/>
      <c r="B4927" s="1"/>
      <c r="AM4927" s="1"/>
      <c r="AW4927" s="1"/>
      <c r="AX4927" s="1"/>
      <c r="AY4927" s="24"/>
      <c r="AZ4927" s="1"/>
      <c r="BA4927" s="1"/>
      <c r="BB4927" s="1"/>
      <c r="BC4927" s="1"/>
      <c r="BD4927" s="1"/>
      <c r="BE4927" s="1"/>
      <c r="BF4927" s="1"/>
      <c r="BG4927" s="1"/>
      <c r="BH4927" s="1"/>
      <c r="BI4927" s="1"/>
      <c r="BJ4927" s="1"/>
      <c r="BK4927" s="1"/>
      <c r="BL4927" s="1"/>
      <c r="BM4927" s="1"/>
      <c r="BN4927" s="1"/>
      <c r="BO4927" s="1"/>
      <c r="BP4927" s="20"/>
      <c r="BQ4927" s="41"/>
      <c r="BR4927" s="41"/>
      <c r="BS4927" s="41"/>
      <c r="BT4927" s="41"/>
      <c r="BU4927" s="41"/>
      <c r="BV4927" s="41"/>
      <c r="BW4927" s="41"/>
      <c r="BX4927" s="41"/>
      <c r="BY4927" s="26"/>
      <c r="BZ4927" s="26"/>
      <c r="CA4927" s="26"/>
      <c r="CB4927" s="26"/>
      <c r="CC4927" s="26"/>
      <c r="CD4927" s="26"/>
      <c r="CE4927" s="26"/>
      <c r="CF4927" s="26"/>
      <c r="CG4927" s="26"/>
      <c r="CH4927" s="26"/>
      <c r="CI4927" s="26"/>
      <c r="CJ4927" s="1"/>
      <c r="CK4927" s="1"/>
      <c r="CL4927" s="1"/>
      <c r="CM4927" s="1"/>
      <c r="CN4927" s="1"/>
      <c r="CO4927" s="1"/>
      <c r="CP4927" s="1"/>
      <c r="CQ4927" s="1"/>
      <c r="CR4927" s="1"/>
      <c r="CS4927" s="1"/>
      <c r="CT4927" s="1"/>
      <c r="CU4927" s="1"/>
    </row>
    <row r="4928" spans="1:99" x14ac:dyDescent="0.15">
      <c r="A4928" s="1"/>
      <c r="B4928" s="1"/>
      <c r="AM4928" s="1"/>
      <c r="AW4928" s="1"/>
      <c r="AX4928" s="1"/>
      <c r="AY4928" s="24"/>
      <c r="AZ4928" s="1"/>
      <c r="BA4928" s="1"/>
      <c r="BB4928" s="1"/>
      <c r="BC4928" s="1"/>
      <c r="BD4928" s="1"/>
      <c r="BE4928" s="1"/>
      <c r="BF4928" s="1"/>
      <c r="BG4928" s="1"/>
      <c r="BH4928" s="1"/>
      <c r="BI4928" s="1"/>
      <c r="BJ4928" s="1"/>
      <c r="BK4928" s="1"/>
      <c r="BL4928" s="1"/>
      <c r="BM4928" s="1"/>
      <c r="BN4928" s="1"/>
      <c r="BO4928" s="1"/>
      <c r="BP4928" s="20"/>
      <c r="BQ4928" s="41"/>
      <c r="BR4928" s="41"/>
      <c r="BS4928" s="41"/>
      <c r="BT4928" s="41"/>
      <c r="BU4928" s="41"/>
      <c r="BV4928" s="41"/>
      <c r="BW4928" s="41"/>
      <c r="BX4928" s="41"/>
      <c r="BY4928" s="26"/>
      <c r="BZ4928" s="26"/>
      <c r="CA4928" s="26"/>
      <c r="CB4928" s="26"/>
      <c r="CC4928" s="26"/>
      <c r="CD4928" s="26"/>
      <c r="CE4928" s="26"/>
      <c r="CF4928" s="26"/>
      <c r="CG4928" s="26"/>
      <c r="CH4928" s="26"/>
      <c r="CI4928" s="26"/>
      <c r="CJ4928" s="1"/>
      <c r="CK4928" s="1"/>
      <c r="CL4928" s="1"/>
      <c r="CM4928" s="1"/>
      <c r="CN4928" s="1"/>
      <c r="CO4928" s="1"/>
      <c r="CP4928" s="1"/>
      <c r="CQ4928" s="1"/>
      <c r="CR4928" s="1"/>
      <c r="CS4928" s="1"/>
      <c r="CT4928" s="1"/>
      <c r="CU4928" s="1"/>
    </row>
    <row r="4929" spans="1:99" x14ac:dyDescent="0.15">
      <c r="A4929" s="1"/>
      <c r="B4929" s="1"/>
      <c r="AM4929" s="1"/>
      <c r="AW4929" s="1"/>
      <c r="AX4929" s="1"/>
      <c r="AY4929" s="24"/>
      <c r="AZ4929" s="1"/>
      <c r="BA4929" s="1"/>
      <c r="BB4929" s="1"/>
      <c r="BC4929" s="1"/>
      <c r="BD4929" s="1"/>
      <c r="BE4929" s="1"/>
      <c r="BF4929" s="1"/>
      <c r="BG4929" s="1"/>
      <c r="BH4929" s="1"/>
      <c r="BI4929" s="1"/>
      <c r="BJ4929" s="1"/>
      <c r="BK4929" s="1"/>
      <c r="BL4929" s="1"/>
      <c r="BM4929" s="1"/>
      <c r="BN4929" s="1"/>
      <c r="BO4929" s="1"/>
      <c r="BP4929" s="20"/>
      <c r="BQ4929" s="41"/>
      <c r="BR4929" s="41"/>
      <c r="BS4929" s="41"/>
      <c r="BT4929" s="41"/>
      <c r="BU4929" s="41"/>
      <c r="BV4929" s="41"/>
      <c r="BW4929" s="41"/>
      <c r="BX4929" s="41"/>
      <c r="BY4929" s="26"/>
      <c r="BZ4929" s="26"/>
      <c r="CA4929" s="26"/>
      <c r="CB4929" s="26"/>
      <c r="CC4929" s="26"/>
      <c r="CD4929" s="26"/>
      <c r="CE4929" s="26"/>
      <c r="CF4929" s="26"/>
      <c r="CG4929" s="26"/>
      <c r="CH4929" s="26"/>
      <c r="CI4929" s="26"/>
      <c r="CJ4929" s="1"/>
      <c r="CK4929" s="1"/>
      <c r="CL4929" s="1"/>
      <c r="CM4929" s="1"/>
      <c r="CN4929" s="1"/>
      <c r="CO4929" s="1"/>
      <c r="CP4929" s="1"/>
      <c r="CQ4929" s="1"/>
      <c r="CR4929" s="1"/>
      <c r="CS4929" s="1"/>
      <c r="CT4929" s="1"/>
      <c r="CU4929" s="1"/>
    </row>
    <row r="4930" spans="1:99" x14ac:dyDescent="0.15">
      <c r="A4930" s="1"/>
      <c r="B4930" s="1"/>
      <c r="AM4930" s="1"/>
      <c r="AW4930" s="1"/>
      <c r="AX4930" s="1"/>
      <c r="AY4930" s="24"/>
      <c r="AZ4930" s="1"/>
      <c r="BA4930" s="1"/>
      <c r="BB4930" s="1"/>
      <c r="BC4930" s="1"/>
      <c r="BD4930" s="1"/>
      <c r="BE4930" s="1"/>
      <c r="BF4930" s="1"/>
      <c r="BG4930" s="1"/>
      <c r="BH4930" s="1"/>
      <c r="BI4930" s="1"/>
      <c r="BJ4930" s="1"/>
      <c r="BK4930" s="1"/>
      <c r="BL4930" s="1"/>
      <c r="BM4930" s="1"/>
      <c r="BN4930" s="1"/>
      <c r="BO4930" s="1"/>
      <c r="BP4930" s="20"/>
      <c r="BQ4930" s="41"/>
      <c r="BR4930" s="41"/>
      <c r="BS4930" s="41"/>
      <c r="BT4930" s="41"/>
      <c r="BU4930" s="41"/>
      <c r="BV4930" s="41"/>
      <c r="BW4930" s="41"/>
      <c r="BX4930" s="41"/>
      <c r="BY4930" s="26"/>
      <c r="BZ4930" s="26"/>
      <c r="CA4930" s="26"/>
      <c r="CB4930" s="26"/>
      <c r="CC4930" s="26"/>
      <c r="CD4930" s="26"/>
      <c r="CE4930" s="26"/>
      <c r="CF4930" s="26"/>
      <c r="CG4930" s="26"/>
      <c r="CH4930" s="26"/>
      <c r="CI4930" s="26"/>
      <c r="CJ4930" s="1"/>
      <c r="CK4930" s="1"/>
      <c r="CL4930" s="1"/>
      <c r="CM4930" s="1"/>
      <c r="CN4930" s="1"/>
      <c r="CO4930" s="1"/>
      <c r="CP4930" s="1"/>
      <c r="CQ4930" s="1"/>
      <c r="CR4930" s="1"/>
      <c r="CS4930" s="1"/>
      <c r="CT4930" s="1"/>
      <c r="CU4930" s="1"/>
    </row>
    <row r="4931" spans="1:99" x14ac:dyDescent="0.15">
      <c r="A4931" s="1"/>
      <c r="B4931" s="1"/>
      <c r="AM4931" s="1"/>
      <c r="AW4931" s="1"/>
      <c r="AX4931" s="1"/>
      <c r="AY4931" s="24"/>
      <c r="AZ4931" s="1"/>
      <c r="BA4931" s="1"/>
      <c r="BB4931" s="1"/>
      <c r="BC4931" s="1"/>
      <c r="BD4931" s="1"/>
      <c r="BE4931" s="1"/>
      <c r="BF4931" s="1"/>
      <c r="BG4931" s="1"/>
      <c r="BH4931" s="1"/>
      <c r="BI4931" s="1"/>
      <c r="BJ4931" s="1"/>
      <c r="BK4931" s="1"/>
      <c r="BL4931" s="1"/>
      <c r="BM4931" s="1"/>
      <c r="BN4931" s="1"/>
      <c r="BO4931" s="1"/>
      <c r="BP4931" s="20"/>
      <c r="BQ4931" s="41"/>
      <c r="BR4931" s="41"/>
      <c r="BS4931" s="41"/>
      <c r="BT4931" s="41"/>
      <c r="BU4931" s="41"/>
      <c r="BV4931" s="41"/>
      <c r="BW4931" s="41"/>
      <c r="BX4931" s="41"/>
      <c r="BY4931" s="26"/>
      <c r="BZ4931" s="26"/>
      <c r="CA4931" s="26"/>
      <c r="CB4931" s="26"/>
      <c r="CC4931" s="26"/>
      <c r="CD4931" s="26"/>
      <c r="CE4931" s="26"/>
      <c r="CF4931" s="26"/>
      <c r="CG4931" s="26"/>
      <c r="CH4931" s="26"/>
      <c r="CI4931" s="26"/>
      <c r="CJ4931" s="1"/>
      <c r="CK4931" s="1"/>
      <c r="CL4931" s="1"/>
      <c r="CM4931" s="1"/>
      <c r="CN4931" s="1"/>
      <c r="CO4931" s="1"/>
      <c r="CP4931" s="1"/>
      <c r="CQ4931" s="1"/>
      <c r="CR4931" s="1"/>
      <c r="CS4931" s="1"/>
      <c r="CT4931" s="1"/>
      <c r="CU4931" s="1"/>
    </row>
    <row r="4932" spans="1:99" x14ac:dyDescent="0.15">
      <c r="A4932" s="1"/>
      <c r="B4932" s="1"/>
      <c r="AM4932" s="1"/>
      <c r="AW4932" s="1"/>
      <c r="AX4932" s="1"/>
      <c r="AY4932" s="24"/>
      <c r="AZ4932" s="1"/>
      <c r="BA4932" s="1"/>
      <c r="BB4932" s="1"/>
      <c r="BC4932" s="1"/>
      <c r="BD4932" s="1"/>
      <c r="BE4932" s="1"/>
      <c r="BF4932" s="1"/>
      <c r="BG4932" s="1"/>
      <c r="BH4932" s="1"/>
      <c r="BI4932" s="1"/>
      <c r="BJ4932" s="1"/>
      <c r="BK4932" s="1"/>
      <c r="BL4932" s="1"/>
      <c r="BM4932" s="1"/>
      <c r="BN4932" s="1"/>
      <c r="BO4932" s="1"/>
      <c r="BP4932" s="20"/>
      <c r="BQ4932" s="41"/>
      <c r="BR4932" s="41"/>
      <c r="BS4932" s="41"/>
      <c r="BT4932" s="41"/>
      <c r="BU4932" s="41"/>
      <c r="BV4932" s="41"/>
      <c r="BW4932" s="41"/>
      <c r="BX4932" s="41"/>
      <c r="BY4932" s="26"/>
      <c r="BZ4932" s="26"/>
      <c r="CA4932" s="26"/>
      <c r="CB4932" s="26"/>
      <c r="CC4932" s="26"/>
      <c r="CD4932" s="26"/>
      <c r="CE4932" s="26"/>
      <c r="CF4932" s="26"/>
      <c r="CG4932" s="26"/>
      <c r="CH4932" s="26"/>
      <c r="CI4932" s="26"/>
      <c r="CJ4932" s="1"/>
      <c r="CK4932" s="1"/>
      <c r="CL4932" s="1"/>
      <c r="CM4932" s="1"/>
      <c r="CN4932" s="1"/>
      <c r="CO4932" s="1"/>
      <c r="CP4932" s="1"/>
      <c r="CQ4932" s="1"/>
      <c r="CR4932" s="1"/>
      <c r="CS4932" s="1"/>
      <c r="CT4932" s="1"/>
      <c r="CU4932" s="1"/>
    </row>
    <row r="4933" spans="1:99" x14ac:dyDescent="0.15">
      <c r="A4933" s="1"/>
      <c r="B4933" s="1"/>
      <c r="AM4933" s="1"/>
      <c r="AW4933" s="1"/>
      <c r="AX4933" s="1"/>
      <c r="AY4933" s="24"/>
      <c r="AZ4933" s="1"/>
      <c r="BA4933" s="1"/>
      <c r="BB4933" s="1"/>
      <c r="BC4933" s="1"/>
      <c r="BD4933" s="1"/>
      <c r="BE4933" s="1"/>
      <c r="BF4933" s="1"/>
      <c r="BG4933" s="1"/>
      <c r="BH4933" s="1"/>
      <c r="BI4933" s="1"/>
      <c r="BJ4933" s="1"/>
      <c r="BK4933" s="1"/>
      <c r="BL4933" s="1"/>
      <c r="BM4933" s="1"/>
      <c r="BN4933" s="1"/>
      <c r="BO4933" s="1"/>
      <c r="BP4933" s="20"/>
      <c r="BQ4933" s="41"/>
      <c r="BR4933" s="41"/>
      <c r="BS4933" s="41"/>
      <c r="BT4933" s="41"/>
      <c r="BU4933" s="41"/>
      <c r="BV4933" s="41"/>
      <c r="BW4933" s="41"/>
      <c r="BX4933" s="41"/>
      <c r="BY4933" s="26"/>
      <c r="BZ4933" s="26"/>
      <c r="CA4933" s="26"/>
      <c r="CB4933" s="26"/>
      <c r="CC4933" s="26"/>
      <c r="CD4933" s="26"/>
      <c r="CE4933" s="26"/>
      <c r="CF4933" s="26"/>
      <c r="CG4933" s="26"/>
      <c r="CH4933" s="26"/>
      <c r="CI4933" s="26"/>
      <c r="CJ4933" s="1"/>
      <c r="CK4933" s="1"/>
      <c r="CL4933" s="1"/>
      <c r="CM4933" s="1"/>
      <c r="CN4933" s="1"/>
      <c r="CO4933" s="1"/>
      <c r="CP4933" s="1"/>
      <c r="CQ4933" s="1"/>
      <c r="CR4933" s="1"/>
      <c r="CS4933" s="1"/>
      <c r="CT4933" s="1"/>
      <c r="CU4933" s="1"/>
    </row>
    <row r="4934" spans="1:99" x14ac:dyDescent="0.15">
      <c r="A4934" s="1"/>
      <c r="B4934" s="1"/>
      <c r="AM4934" s="1"/>
      <c r="AW4934" s="1"/>
      <c r="AX4934" s="1"/>
      <c r="AY4934" s="24"/>
      <c r="AZ4934" s="1"/>
      <c r="BA4934" s="1"/>
      <c r="BB4934" s="1"/>
      <c r="BC4934" s="1"/>
      <c r="BD4934" s="1"/>
      <c r="BE4934" s="1"/>
      <c r="BF4934" s="1"/>
      <c r="BG4934" s="1"/>
      <c r="BH4934" s="1"/>
      <c r="BI4934" s="1"/>
      <c r="BJ4934" s="1"/>
      <c r="BK4934" s="1"/>
      <c r="BL4934" s="1"/>
      <c r="BM4934" s="1"/>
      <c r="BN4934" s="1"/>
      <c r="BO4934" s="1"/>
      <c r="BP4934" s="20"/>
      <c r="BQ4934" s="41"/>
      <c r="BR4934" s="41"/>
      <c r="BS4934" s="41"/>
      <c r="BT4934" s="41"/>
      <c r="BU4934" s="41"/>
      <c r="BV4934" s="41"/>
      <c r="BW4934" s="41"/>
      <c r="BX4934" s="41"/>
      <c r="BY4934" s="26"/>
      <c r="BZ4934" s="26"/>
      <c r="CA4934" s="26"/>
      <c r="CB4934" s="26"/>
      <c r="CC4934" s="26"/>
      <c r="CD4934" s="26"/>
      <c r="CE4934" s="26"/>
      <c r="CF4934" s="26"/>
      <c r="CG4934" s="26"/>
      <c r="CH4934" s="26"/>
      <c r="CI4934" s="26"/>
      <c r="CJ4934" s="1"/>
      <c r="CK4934" s="1"/>
      <c r="CL4934" s="1"/>
      <c r="CM4934" s="1"/>
      <c r="CN4934" s="1"/>
      <c r="CO4934" s="1"/>
      <c r="CP4934" s="1"/>
      <c r="CQ4934" s="1"/>
      <c r="CR4934" s="1"/>
      <c r="CS4934" s="1"/>
      <c r="CT4934" s="1"/>
      <c r="CU4934" s="1"/>
    </row>
    <row r="4935" spans="1:99" x14ac:dyDescent="0.15">
      <c r="A4935" s="1"/>
      <c r="B4935" s="1"/>
      <c r="AM4935" s="1"/>
      <c r="AW4935" s="1"/>
      <c r="AX4935" s="1"/>
      <c r="AY4935" s="24"/>
      <c r="AZ4935" s="1"/>
      <c r="BA4935" s="1"/>
      <c r="BB4935" s="1"/>
      <c r="BC4935" s="1"/>
      <c r="BD4935" s="1"/>
      <c r="BE4935" s="1"/>
      <c r="BF4935" s="1"/>
      <c r="BG4935" s="1"/>
      <c r="BH4935" s="1"/>
      <c r="BI4935" s="1"/>
      <c r="BJ4935" s="1"/>
      <c r="BK4935" s="1"/>
      <c r="BL4935" s="1"/>
      <c r="BM4935" s="1"/>
      <c r="BN4935" s="1"/>
      <c r="BO4935" s="1"/>
      <c r="BP4935" s="20"/>
      <c r="BQ4935" s="41"/>
      <c r="BR4935" s="41"/>
      <c r="BS4935" s="41"/>
      <c r="BT4935" s="41"/>
      <c r="BU4935" s="41"/>
      <c r="BV4935" s="41"/>
      <c r="BW4935" s="41"/>
      <c r="BX4935" s="41"/>
      <c r="BY4935" s="26"/>
      <c r="BZ4935" s="26"/>
      <c r="CA4935" s="26"/>
      <c r="CB4935" s="26"/>
      <c r="CC4935" s="26"/>
      <c r="CD4935" s="26"/>
      <c r="CE4935" s="26"/>
      <c r="CF4935" s="26"/>
      <c r="CG4935" s="26"/>
      <c r="CH4935" s="26"/>
      <c r="CI4935" s="26"/>
      <c r="CJ4935" s="1"/>
      <c r="CK4935" s="1"/>
      <c r="CL4935" s="1"/>
      <c r="CM4935" s="1"/>
      <c r="CN4935" s="1"/>
      <c r="CO4935" s="1"/>
      <c r="CP4935" s="1"/>
      <c r="CQ4935" s="1"/>
      <c r="CR4935" s="1"/>
      <c r="CS4935" s="1"/>
      <c r="CT4935" s="1"/>
      <c r="CU4935" s="1"/>
    </row>
    <row r="4936" spans="1:99" x14ac:dyDescent="0.15">
      <c r="A4936" s="1"/>
      <c r="B4936" s="1"/>
      <c r="AM4936" s="1"/>
      <c r="AW4936" s="1"/>
      <c r="AX4936" s="1"/>
      <c r="AY4936" s="24"/>
      <c r="AZ4936" s="1"/>
      <c r="BA4936" s="1"/>
      <c r="BB4936" s="1"/>
      <c r="BC4936" s="1"/>
      <c r="BD4936" s="1"/>
      <c r="BE4936" s="1"/>
      <c r="BF4936" s="1"/>
      <c r="BG4936" s="1"/>
      <c r="BH4936" s="1"/>
      <c r="BI4936" s="1"/>
      <c r="BJ4936" s="1"/>
      <c r="BK4936" s="1"/>
      <c r="BL4936" s="1"/>
      <c r="BM4936" s="1"/>
      <c r="BN4936" s="1"/>
      <c r="BO4936" s="1"/>
      <c r="BP4936" s="20"/>
      <c r="BQ4936" s="41"/>
      <c r="BR4936" s="41"/>
      <c r="BS4936" s="41"/>
      <c r="BT4936" s="41"/>
      <c r="BU4936" s="41"/>
      <c r="BV4936" s="41"/>
      <c r="BW4936" s="41"/>
      <c r="BX4936" s="41"/>
      <c r="BY4936" s="26"/>
      <c r="BZ4936" s="26"/>
      <c r="CA4936" s="26"/>
      <c r="CB4936" s="26"/>
      <c r="CC4936" s="26"/>
      <c r="CD4936" s="26"/>
      <c r="CE4936" s="26"/>
      <c r="CF4936" s="26"/>
      <c r="CG4936" s="26"/>
      <c r="CH4936" s="26"/>
      <c r="CI4936" s="26"/>
      <c r="CJ4936" s="1"/>
      <c r="CK4936" s="1"/>
      <c r="CL4936" s="1"/>
      <c r="CM4936" s="1"/>
      <c r="CN4936" s="1"/>
      <c r="CO4936" s="1"/>
      <c r="CP4936" s="1"/>
      <c r="CQ4936" s="1"/>
      <c r="CR4936" s="1"/>
      <c r="CS4936" s="1"/>
      <c r="CT4936" s="1"/>
      <c r="CU4936" s="1"/>
    </row>
    <row r="4937" spans="1:99" x14ac:dyDescent="0.15">
      <c r="A4937" s="1"/>
      <c r="B4937" s="1"/>
      <c r="AM4937" s="1"/>
      <c r="AW4937" s="1"/>
      <c r="AX4937" s="1"/>
      <c r="AY4937" s="24"/>
      <c r="AZ4937" s="1"/>
      <c r="BA4937" s="1"/>
      <c r="BB4937" s="1"/>
      <c r="BC4937" s="1"/>
      <c r="BD4937" s="1"/>
      <c r="BE4937" s="1"/>
      <c r="BF4937" s="1"/>
      <c r="BG4937" s="1"/>
      <c r="BH4937" s="1"/>
      <c r="BI4937" s="1"/>
      <c r="BJ4937" s="1"/>
      <c r="BK4937" s="1"/>
      <c r="BL4937" s="1"/>
      <c r="BM4937" s="1"/>
      <c r="BN4937" s="1"/>
      <c r="BO4937" s="1"/>
      <c r="BP4937" s="20"/>
      <c r="BQ4937" s="41"/>
      <c r="BR4937" s="41"/>
      <c r="BS4937" s="41"/>
      <c r="BT4937" s="41"/>
      <c r="BU4937" s="41"/>
      <c r="BV4937" s="41"/>
      <c r="BW4937" s="41"/>
      <c r="BX4937" s="41"/>
      <c r="BY4937" s="26"/>
      <c r="BZ4937" s="26"/>
      <c r="CA4937" s="26"/>
      <c r="CB4937" s="26"/>
      <c r="CC4937" s="26"/>
      <c r="CD4937" s="26"/>
      <c r="CE4937" s="26"/>
      <c r="CF4937" s="26"/>
      <c r="CG4937" s="26"/>
      <c r="CH4937" s="26"/>
      <c r="CI4937" s="26"/>
      <c r="CJ4937" s="1"/>
      <c r="CK4937" s="1"/>
      <c r="CL4937" s="1"/>
      <c r="CM4937" s="1"/>
      <c r="CN4937" s="1"/>
      <c r="CO4937" s="1"/>
      <c r="CP4937" s="1"/>
      <c r="CQ4937" s="1"/>
      <c r="CR4937" s="1"/>
      <c r="CS4937" s="1"/>
      <c r="CT4937" s="1"/>
      <c r="CU4937" s="1"/>
    </row>
    <row r="4938" spans="1:99" x14ac:dyDescent="0.15">
      <c r="A4938" s="1"/>
      <c r="B4938" s="1"/>
      <c r="AM4938" s="1"/>
      <c r="AW4938" s="1"/>
      <c r="AX4938" s="1"/>
      <c r="AY4938" s="24"/>
      <c r="AZ4938" s="1"/>
      <c r="BA4938" s="1"/>
      <c r="BB4938" s="1"/>
      <c r="BC4938" s="1"/>
      <c r="BD4938" s="1"/>
      <c r="BE4938" s="1"/>
      <c r="BF4938" s="1"/>
      <c r="BG4938" s="1"/>
      <c r="BH4938" s="1"/>
      <c r="BI4938" s="1"/>
      <c r="BJ4938" s="1"/>
      <c r="BK4938" s="1"/>
      <c r="BL4938" s="1"/>
      <c r="BM4938" s="1"/>
      <c r="BN4938" s="1"/>
      <c r="BO4938" s="1"/>
      <c r="BP4938" s="20"/>
      <c r="BQ4938" s="41"/>
      <c r="BR4938" s="41"/>
      <c r="BS4938" s="41"/>
      <c r="BT4938" s="41"/>
      <c r="BU4938" s="41"/>
      <c r="BV4938" s="41"/>
      <c r="BW4938" s="41"/>
      <c r="BX4938" s="41"/>
      <c r="BY4938" s="26"/>
      <c r="BZ4938" s="26"/>
      <c r="CA4938" s="26"/>
      <c r="CB4938" s="26"/>
      <c r="CC4938" s="26"/>
      <c r="CD4938" s="26"/>
      <c r="CE4938" s="26"/>
      <c r="CF4938" s="26"/>
      <c r="CG4938" s="26"/>
      <c r="CH4938" s="26"/>
      <c r="CI4938" s="26"/>
      <c r="CJ4938" s="1"/>
      <c r="CK4938" s="1"/>
      <c r="CL4938" s="1"/>
      <c r="CM4938" s="1"/>
      <c r="CN4938" s="1"/>
      <c r="CO4938" s="1"/>
      <c r="CP4938" s="1"/>
      <c r="CQ4938" s="1"/>
      <c r="CR4938" s="1"/>
      <c r="CS4938" s="1"/>
      <c r="CT4938" s="1"/>
      <c r="CU4938" s="1"/>
    </row>
    <row r="4939" spans="1:99" x14ac:dyDescent="0.15">
      <c r="A4939" s="1"/>
      <c r="B4939" s="1"/>
      <c r="AM4939" s="1"/>
      <c r="AW4939" s="1"/>
      <c r="AX4939" s="1"/>
      <c r="AY4939" s="24"/>
      <c r="AZ4939" s="1"/>
      <c r="BA4939" s="1"/>
      <c r="BB4939" s="1"/>
      <c r="BC4939" s="1"/>
      <c r="BD4939" s="1"/>
      <c r="BE4939" s="1"/>
      <c r="BF4939" s="1"/>
      <c r="BG4939" s="1"/>
      <c r="BH4939" s="1"/>
      <c r="BI4939" s="1"/>
      <c r="BJ4939" s="1"/>
      <c r="BK4939" s="1"/>
      <c r="BL4939" s="1"/>
      <c r="BM4939" s="1"/>
      <c r="BN4939" s="1"/>
      <c r="BO4939" s="1"/>
      <c r="BP4939" s="20"/>
      <c r="BQ4939" s="41"/>
      <c r="BR4939" s="41"/>
      <c r="BS4939" s="41"/>
      <c r="BT4939" s="41"/>
      <c r="BU4939" s="41"/>
      <c r="BV4939" s="41"/>
      <c r="BW4939" s="41"/>
      <c r="BX4939" s="41"/>
      <c r="BY4939" s="26"/>
      <c r="BZ4939" s="26"/>
      <c r="CA4939" s="26"/>
      <c r="CB4939" s="26"/>
      <c r="CC4939" s="26"/>
      <c r="CD4939" s="26"/>
      <c r="CE4939" s="26"/>
      <c r="CF4939" s="26"/>
      <c r="CG4939" s="26"/>
      <c r="CH4939" s="26"/>
      <c r="CI4939" s="26"/>
      <c r="CJ4939" s="1"/>
      <c r="CK4939" s="1"/>
      <c r="CL4939" s="1"/>
      <c r="CM4939" s="1"/>
      <c r="CN4939" s="1"/>
      <c r="CO4939" s="1"/>
      <c r="CP4939" s="1"/>
      <c r="CQ4939" s="1"/>
      <c r="CR4939" s="1"/>
      <c r="CS4939" s="1"/>
      <c r="CT4939" s="1"/>
      <c r="CU4939" s="1"/>
    </row>
    <row r="4940" spans="1:99" x14ac:dyDescent="0.15">
      <c r="A4940" s="1"/>
      <c r="B4940" s="1"/>
      <c r="AM4940" s="1"/>
      <c r="AW4940" s="1"/>
      <c r="AX4940" s="1"/>
      <c r="AY4940" s="24"/>
      <c r="AZ4940" s="1"/>
      <c r="BA4940" s="1"/>
      <c r="BB4940" s="1"/>
      <c r="BC4940" s="1"/>
      <c r="BD4940" s="1"/>
      <c r="BE4940" s="1"/>
      <c r="BF4940" s="1"/>
      <c r="BG4940" s="1"/>
      <c r="BH4940" s="1"/>
      <c r="BI4940" s="1"/>
      <c r="BJ4940" s="1"/>
      <c r="BK4940" s="1"/>
      <c r="BL4940" s="1"/>
      <c r="BM4940" s="1"/>
      <c r="BN4940" s="1"/>
      <c r="BO4940" s="1"/>
      <c r="BP4940" s="20"/>
      <c r="BQ4940" s="41"/>
      <c r="BR4940" s="41"/>
      <c r="BS4940" s="41"/>
      <c r="BT4940" s="41"/>
      <c r="BU4940" s="41"/>
      <c r="BV4940" s="41"/>
      <c r="BW4940" s="41"/>
      <c r="BX4940" s="41"/>
      <c r="BY4940" s="26"/>
      <c r="BZ4940" s="26"/>
      <c r="CA4940" s="26"/>
      <c r="CB4940" s="26"/>
      <c r="CC4940" s="26"/>
      <c r="CD4940" s="26"/>
      <c r="CE4940" s="26"/>
      <c r="CF4940" s="26"/>
      <c r="CG4940" s="26"/>
      <c r="CH4940" s="26"/>
      <c r="CI4940" s="26"/>
      <c r="CJ4940" s="1"/>
      <c r="CK4940" s="1"/>
      <c r="CL4940" s="1"/>
      <c r="CM4940" s="1"/>
      <c r="CN4940" s="1"/>
      <c r="CO4940" s="1"/>
      <c r="CP4940" s="1"/>
      <c r="CQ4940" s="1"/>
      <c r="CR4940" s="1"/>
      <c r="CS4940" s="1"/>
      <c r="CT4940" s="1"/>
      <c r="CU4940" s="1"/>
    </row>
    <row r="4941" spans="1:99" x14ac:dyDescent="0.15">
      <c r="A4941" s="1"/>
      <c r="B4941" s="1"/>
      <c r="AM4941" s="1"/>
      <c r="AW4941" s="1"/>
      <c r="AX4941" s="1"/>
      <c r="AY4941" s="24"/>
      <c r="AZ4941" s="1"/>
      <c r="BA4941" s="1"/>
      <c r="BB4941" s="1"/>
      <c r="BC4941" s="1"/>
      <c r="BD4941" s="1"/>
      <c r="BE4941" s="1"/>
      <c r="BF4941" s="1"/>
      <c r="BG4941" s="1"/>
      <c r="BH4941" s="1"/>
      <c r="BI4941" s="1"/>
      <c r="BJ4941" s="1"/>
      <c r="BK4941" s="1"/>
      <c r="BL4941" s="1"/>
      <c r="BM4941" s="1"/>
      <c r="BN4941" s="1"/>
      <c r="BO4941" s="1"/>
      <c r="BP4941" s="20"/>
      <c r="BQ4941" s="41"/>
      <c r="BR4941" s="41"/>
      <c r="BS4941" s="41"/>
      <c r="BT4941" s="41"/>
      <c r="BU4941" s="41"/>
      <c r="BV4941" s="41"/>
      <c r="BW4941" s="41"/>
      <c r="BX4941" s="41"/>
      <c r="BY4941" s="26"/>
      <c r="BZ4941" s="26"/>
      <c r="CA4941" s="26"/>
      <c r="CB4941" s="26"/>
      <c r="CC4941" s="26"/>
      <c r="CD4941" s="26"/>
      <c r="CE4941" s="26"/>
      <c r="CF4941" s="26"/>
      <c r="CG4941" s="26"/>
      <c r="CH4941" s="26"/>
      <c r="CI4941" s="26"/>
      <c r="CJ4941" s="1"/>
      <c r="CK4941" s="1"/>
      <c r="CL4941" s="1"/>
      <c r="CM4941" s="1"/>
      <c r="CN4941" s="1"/>
      <c r="CO4941" s="1"/>
      <c r="CP4941" s="1"/>
      <c r="CQ4941" s="1"/>
      <c r="CR4941" s="1"/>
      <c r="CS4941" s="1"/>
      <c r="CT4941" s="1"/>
      <c r="CU4941" s="1"/>
    </row>
    <row r="4942" spans="1:99" x14ac:dyDescent="0.15">
      <c r="A4942" s="1"/>
      <c r="B4942" s="1"/>
      <c r="AM4942" s="1"/>
      <c r="AW4942" s="1"/>
      <c r="AX4942" s="1"/>
      <c r="AY4942" s="24"/>
      <c r="AZ4942" s="1"/>
      <c r="BA4942" s="1"/>
      <c r="BB4942" s="1"/>
      <c r="BC4942" s="1"/>
      <c r="BD4942" s="1"/>
      <c r="BE4942" s="1"/>
      <c r="BF4942" s="1"/>
      <c r="BG4942" s="1"/>
      <c r="BH4942" s="1"/>
      <c r="BI4942" s="1"/>
      <c r="BJ4942" s="1"/>
      <c r="BK4942" s="1"/>
      <c r="BL4942" s="1"/>
      <c r="BM4942" s="1"/>
      <c r="BN4942" s="1"/>
      <c r="BO4942" s="1"/>
      <c r="BP4942" s="20"/>
      <c r="BQ4942" s="41"/>
      <c r="BR4942" s="41"/>
      <c r="BS4942" s="41"/>
      <c r="BT4942" s="41"/>
      <c r="BU4942" s="41"/>
      <c r="BV4942" s="41"/>
      <c r="BW4942" s="41"/>
      <c r="BX4942" s="41"/>
      <c r="BY4942" s="26"/>
      <c r="BZ4942" s="26"/>
      <c r="CA4942" s="26"/>
      <c r="CB4942" s="26"/>
      <c r="CC4942" s="26"/>
      <c r="CD4942" s="26"/>
      <c r="CE4942" s="26"/>
      <c r="CF4942" s="26"/>
      <c r="CG4942" s="26"/>
      <c r="CH4942" s="26"/>
      <c r="CI4942" s="26"/>
      <c r="CJ4942" s="1"/>
      <c r="CK4942" s="1"/>
      <c r="CL4942" s="1"/>
      <c r="CM4942" s="1"/>
      <c r="CN4942" s="1"/>
      <c r="CO4942" s="1"/>
      <c r="CP4942" s="1"/>
      <c r="CQ4942" s="1"/>
      <c r="CR4942" s="1"/>
      <c r="CS4942" s="1"/>
      <c r="CT4942" s="1"/>
      <c r="CU4942" s="1"/>
    </row>
    <row r="4943" spans="1:99" x14ac:dyDescent="0.15">
      <c r="A4943" s="1"/>
      <c r="B4943" s="1"/>
      <c r="AM4943" s="1"/>
      <c r="AW4943" s="1"/>
      <c r="AX4943" s="1"/>
      <c r="AY4943" s="24"/>
      <c r="AZ4943" s="1"/>
      <c r="BA4943" s="1"/>
      <c r="BB4943" s="1"/>
      <c r="BC4943" s="1"/>
      <c r="BD4943" s="1"/>
      <c r="BE4943" s="1"/>
      <c r="BF4943" s="1"/>
      <c r="BG4943" s="1"/>
      <c r="BH4943" s="1"/>
      <c r="BI4943" s="1"/>
      <c r="BJ4943" s="1"/>
      <c r="BK4943" s="1"/>
      <c r="BL4943" s="1"/>
      <c r="BM4943" s="1"/>
      <c r="BN4943" s="1"/>
      <c r="BO4943" s="1"/>
      <c r="BP4943" s="20"/>
      <c r="BQ4943" s="41"/>
      <c r="BR4943" s="41"/>
      <c r="BS4943" s="41"/>
      <c r="BT4943" s="41"/>
      <c r="BU4943" s="41"/>
      <c r="BV4943" s="41"/>
      <c r="BW4943" s="41"/>
      <c r="BX4943" s="41"/>
      <c r="BY4943" s="26"/>
      <c r="BZ4943" s="26"/>
      <c r="CA4943" s="26"/>
      <c r="CB4943" s="26"/>
      <c r="CC4943" s="26"/>
      <c r="CD4943" s="26"/>
      <c r="CE4943" s="26"/>
      <c r="CF4943" s="26"/>
      <c r="CG4943" s="26"/>
      <c r="CH4943" s="26"/>
      <c r="CI4943" s="26"/>
      <c r="CJ4943" s="1"/>
      <c r="CK4943" s="1"/>
      <c r="CL4943" s="1"/>
      <c r="CM4943" s="1"/>
      <c r="CN4943" s="1"/>
      <c r="CO4943" s="1"/>
      <c r="CP4943" s="1"/>
      <c r="CQ4943" s="1"/>
      <c r="CR4943" s="1"/>
      <c r="CS4943" s="1"/>
      <c r="CT4943" s="1"/>
      <c r="CU4943" s="1"/>
    </row>
    <row r="4944" spans="1:99" x14ac:dyDescent="0.15">
      <c r="A4944" s="1"/>
      <c r="B4944" s="1"/>
      <c r="AM4944" s="1"/>
      <c r="AW4944" s="1"/>
      <c r="AX4944" s="1"/>
      <c r="AY4944" s="24"/>
      <c r="AZ4944" s="1"/>
      <c r="BA4944" s="1"/>
      <c r="BB4944" s="1"/>
      <c r="BC4944" s="1"/>
      <c r="BD4944" s="1"/>
      <c r="BE4944" s="1"/>
      <c r="BF4944" s="1"/>
      <c r="BG4944" s="1"/>
      <c r="BH4944" s="1"/>
      <c r="BI4944" s="1"/>
      <c r="BJ4944" s="1"/>
      <c r="BK4944" s="1"/>
      <c r="BL4944" s="1"/>
      <c r="BM4944" s="1"/>
      <c r="BN4944" s="1"/>
      <c r="BO4944" s="1"/>
      <c r="BP4944" s="20"/>
      <c r="BQ4944" s="41"/>
      <c r="BR4944" s="41"/>
      <c r="BS4944" s="41"/>
      <c r="BT4944" s="41"/>
      <c r="BU4944" s="41"/>
      <c r="BV4944" s="41"/>
      <c r="BW4944" s="41"/>
      <c r="BX4944" s="41"/>
      <c r="BY4944" s="26"/>
      <c r="BZ4944" s="26"/>
      <c r="CA4944" s="26"/>
      <c r="CB4944" s="26"/>
      <c r="CC4944" s="26"/>
      <c r="CD4944" s="26"/>
      <c r="CE4944" s="26"/>
      <c r="CF4944" s="26"/>
      <c r="CG4944" s="26"/>
      <c r="CH4944" s="26"/>
      <c r="CI4944" s="26"/>
      <c r="CJ4944" s="1"/>
      <c r="CK4944" s="1"/>
      <c r="CL4944" s="1"/>
      <c r="CM4944" s="1"/>
      <c r="CN4944" s="1"/>
      <c r="CO4944" s="1"/>
      <c r="CP4944" s="1"/>
      <c r="CQ4944" s="1"/>
      <c r="CR4944" s="1"/>
      <c r="CS4944" s="1"/>
      <c r="CT4944" s="1"/>
      <c r="CU4944" s="1"/>
    </row>
    <row r="4945" spans="1:99" x14ac:dyDescent="0.15">
      <c r="A4945" s="1"/>
      <c r="B4945" s="1"/>
      <c r="AM4945" s="1"/>
      <c r="AW4945" s="1"/>
      <c r="AX4945" s="1"/>
      <c r="AY4945" s="24"/>
      <c r="AZ4945" s="1"/>
      <c r="BA4945" s="1"/>
      <c r="BB4945" s="1"/>
      <c r="BC4945" s="1"/>
      <c r="BD4945" s="1"/>
      <c r="BE4945" s="1"/>
      <c r="BF4945" s="1"/>
      <c r="BG4945" s="1"/>
      <c r="BH4945" s="1"/>
      <c r="BI4945" s="1"/>
      <c r="BJ4945" s="1"/>
      <c r="BK4945" s="1"/>
      <c r="BL4945" s="1"/>
      <c r="BM4945" s="1"/>
      <c r="BN4945" s="1"/>
      <c r="BO4945" s="1"/>
      <c r="BP4945" s="20"/>
      <c r="BQ4945" s="41"/>
      <c r="BR4945" s="41"/>
      <c r="BS4945" s="41"/>
      <c r="BT4945" s="41"/>
      <c r="BU4945" s="41"/>
      <c r="BV4945" s="41"/>
      <c r="BW4945" s="41"/>
      <c r="BX4945" s="41"/>
      <c r="BY4945" s="26"/>
      <c r="BZ4945" s="26"/>
      <c r="CA4945" s="26"/>
      <c r="CB4945" s="26"/>
      <c r="CC4945" s="26"/>
      <c r="CD4945" s="26"/>
      <c r="CE4945" s="26"/>
      <c r="CF4945" s="26"/>
      <c r="CG4945" s="26"/>
      <c r="CH4945" s="26"/>
      <c r="CI4945" s="26"/>
      <c r="CJ4945" s="1"/>
      <c r="CK4945" s="1"/>
      <c r="CL4945" s="1"/>
      <c r="CM4945" s="1"/>
      <c r="CN4945" s="1"/>
      <c r="CO4945" s="1"/>
      <c r="CP4945" s="1"/>
      <c r="CQ4945" s="1"/>
      <c r="CR4945" s="1"/>
      <c r="CS4945" s="1"/>
      <c r="CT4945" s="1"/>
      <c r="CU4945" s="1"/>
    </row>
    <row r="4946" spans="1:99" x14ac:dyDescent="0.15">
      <c r="A4946" s="1"/>
      <c r="B4946" s="1"/>
      <c r="AM4946" s="1"/>
      <c r="AW4946" s="1"/>
      <c r="AX4946" s="1"/>
      <c r="AY4946" s="24"/>
      <c r="AZ4946" s="1"/>
      <c r="BA4946" s="1"/>
      <c r="BB4946" s="1"/>
      <c r="BC4946" s="1"/>
      <c r="BD4946" s="1"/>
      <c r="BE4946" s="1"/>
      <c r="BF4946" s="1"/>
      <c r="BG4946" s="1"/>
      <c r="BH4946" s="1"/>
      <c r="BI4946" s="1"/>
      <c r="BJ4946" s="1"/>
      <c r="BK4946" s="1"/>
      <c r="BL4946" s="1"/>
      <c r="BM4946" s="1"/>
      <c r="BN4946" s="1"/>
      <c r="BO4946" s="1"/>
      <c r="BP4946" s="20"/>
      <c r="BQ4946" s="41"/>
      <c r="BR4946" s="41"/>
      <c r="BS4946" s="41"/>
      <c r="BT4946" s="41"/>
      <c r="BU4946" s="41"/>
      <c r="BV4946" s="41"/>
      <c r="BW4946" s="41"/>
      <c r="BX4946" s="41"/>
      <c r="BY4946" s="26"/>
      <c r="BZ4946" s="26"/>
      <c r="CA4946" s="26"/>
      <c r="CB4946" s="26"/>
      <c r="CC4946" s="26"/>
      <c r="CD4946" s="26"/>
      <c r="CE4946" s="26"/>
      <c r="CF4946" s="26"/>
      <c r="CG4946" s="26"/>
      <c r="CH4946" s="26"/>
      <c r="CI4946" s="26"/>
      <c r="CJ4946" s="1"/>
      <c r="CK4946" s="1"/>
      <c r="CL4946" s="1"/>
      <c r="CM4946" s="1"/>
      <c r="CN4946" s="1"/>
      <c r="CO4946" s="1"/>
      <c r="CP4946" s="1"/>
      <c r="CQ4946" s="1"/>
      <c r="CR4946" s="1"/>
      <c r="CS4946" s="1"/>
      <c r="CT4946" s="1"/>
      <c r="CU4946" s="1"/>
    </row>
    <row r="4947" spans="1:99" x14ac:dyDescent="0.15">
      <c r="A4947" s="1"/>
      <c r="B4947" s="1"/>
      <c r="AM4947" s="1"/>
      <c r="AW4947" s="1"/>
      <c r="AX4947" s="1"/>
      <c r="AY4947" s="24"/>
      <c r="AZ4947" s="1"/>
      <c r="BA4947" s="1"/>
      <c r="BB4947" s="1"/>
      <c r="BC4947" s="1"/>
      <c r="BD4947" s="1"/>
      <c r="BE4947" s="1"/>
      <c r="BF4947" s="1"/>
      <c r="BG4947" s="1"/>
      <c r="BH4947" s="1"/>
      <c r="BI4947" s="1"/>
      <c r="BJ4947" s="1"/>
      <c r="BK4947" s="1"/>
      <c r="BL4947" s="1"/>
      <c r="BM4947" s="1"/>
      <c r="BN4947" s="1"/>
      <c r="BO4947" s="1"/>
      <c r="BP4947" s="20"/>
      <c r="BQ4947" s="41"/>
      <c r="BR4947" s="41"/>
      <c r="BS4947" s="41"/>
      <c r="BT4947" s="41"/>
      <c r="BU4947" s="41"/>
      <c r="BV4947" s="41"/>
      <c r="BW4947" s="41"/>
      <c r="BX4947" s="41"/>
      <c r="BY4947" s="26"/>
      <c r="BZ4947" s="26"/>
      <c r="CA4947" s="26"/>
      <c r="CB4947" s="26"/>
      <c r="CC4947" s="26"/>
      <c r="CD4947" s="26"/>
      <c r="CE4947" s="26"/>
      <c r="CF4947" s="26"/>
      <c r="CG4947" s="26"/>
      <c r="CH4947" s="26"/>
      <c r="CI4947" s="26"/>
      <c r="CJ4947" s="1"/>
      <c r="CK4947" s="1"/>
      <c r="CL4947" s="1"/>
      <c r="CM4947" s="1"/>
      <c r="CN4947" s="1"/>
      <c r="CO4947" s="1"/>
      <c r="CP4947" s="1"/>
      <c r="CQ4947" s="1"/>
      <c r="CR4947" s="1"/>
      <c r="CS4947" s="1"/>
      <c r="CT4947" s="1"/>
      <c r="CU4947" s="1"/>
    </row>
    <row r="4948" spans="1:99" x14ac:dyDescent="0.15">
      <c r="A4948" s="1"/>
      <c r="B4948" s="1"/>
      <c r="AM4948" s="1"/>
      <c r="AW4948" s="1"/>
      <c r="AX4948" s="1"/>
      <c r="AY4948" s="24"/>
      <c r="AZ4948" s="1"/>
      <c r="BA4948" s="1"/>
      <c r="BB4948" s="1"/>
      <c r="BC4948" s="1"/>
      <c r="BD4948" s="1"/>
      <c r="BE4948" s="1"/>
      <c r="BF4948" s="1"/>
      <c r="BG4948" s="1"/>
      <c r="BH4948" s="1"/>
      <c r="BI4948" s="1"/>
      <c r="BJ4948" s="1"/>
      <c r="BK4948" s="1"/>
      <c r="BL4948" s="1"/>
      <c r="BM4948" s="1"/>
      <c r="BN4948" s="1"/>
      <c r="BO4948" s="1"/>
      <c r="BP4948" s="20"/>
      <c r="BQ4948" s="41"/>
      <c r="BR4948" s="41"/>
      <c r="BS4948" s="41"/>
      <c r="BT4948" s="41"/>
      <c r="BU4948" s="41"/>
      <c r="BV4948" s="41"/>
      <c r="BW4948" s="41"/>
      <c r="BX4948" s="41"/>
      <c r="BY4948" s="26"/>
      <c r="BZ4948" s="26"/>
      <c r="CA4948" s="26"/>
      <c r="CB4948" s="26"/>
      <c r="CC4948" s="26"/>
      <c r="CD4948" s="26"/>
      <c r="CE4948" s="26"/>
      <c r="CF4948" s="26"/>
      <c r="CG4948" s="26"/>
      <c r="CH4948" s="26"/>
      <c r="CI4948" s="26"/>
      <c r="CJ4948" s="1"/>
      <c r="CK4948" s="1"/>
      <c r="CL4948" s="1"/>
      <c r="CM4948" s="1"/>
      <c r="CN4948" s="1"/>
      <c r="CO4948" s="1"/>
      <c r="CP4948" s="1"/>
      <c r="CQ4948" s="1"/>
      <c r="CR4948" s="1"/>
      <c r="CS4948" s="1"/>
      <c r="CT4948" s="1"/>
      <c r="CU4948" s="1"/>
    </row>
    <row r="4949" spans="1:99" x14ac:dyDescent="0.15">
      <c r="A4949" s="1"/>
      <c r="B4949" s="1"/>
      <c r="AM4949" s="1"/>
      <c r="AW4949" s="1"/>
      <c r="AX4949" s="1"/>
      <c r="AY4949" s="24"/>
      <c r="AZ4949" s="1"/>
      <c r="BA4949" s="1"/>
      <c r="BB4949" s="1"/>
      <c r="BC4949" s="1"/>
      <c r="BD4949" s="1"/>
      <c r="BE4949" s="1"/>
      <c r="BF4949" s="1"/>
      <c r="BG4949" s="1"/>
      <c r="BH4949" s="1"/>
      <c r="BI4949" s="1"/>
      <c r="BJ4949" s="1"/>
      <c r="BK4949" s="1"/>
      <c r="BL4949" s="1"/>
      <c r="BM4949" s="1"/>
      <c r="BN4949" s="1"/>
      <c r="BO4949" s="1"/>
      <c r="BP4949" s="20"/>
      <c r="BQ4949" s="41"/>
      <c r="BR4949" s="41"/>
      <c r="BS4949" s="41"/>
      <c r="BT4949" s="41"/>
      <c r="BU4949" s="41"/>
      <c r="BV4949" s="41"/>
      <c r="BW4949" s="41"/>
      <c r="BX4949" s="41"/>
      <c r="BY4949" s="26"/>
      <c r="BZ4949" s="26"/>
      <c r="CA4949" s="26"/>
      <c r="CB4949" s="26"/>
      <c r="CC4949" s="26"/>
      <c r="CD4949" s="26"/>
      <c r="CE4949" s="26"/>
      <c r="CF4949" s="26"/>
      <c r="CG4949" s="26"/>
      <c r="CH4949" s="26"/>
      <c r="CI4949" s="26"/>
      <c r="CJ4949" s="1"/>
      <c r="CK4949" s="1"/>
      <c r="CL4949" s="1"/>
      <c r="CM4949" s="1"/>
      <c r="CN4949" s="1"/>
      <c r="CO4949" s="1"/>
      <c r="CP4949" s="1"/>
      <c r="CQ4949" s="1"/>
      <c r="CR4949" s="1"/>
      <c r="CS4949" s="1"/>
      <c r="CT4949" s="1"/>
      <c r="CU4949" s="1"/>
    </row>
    <row r="4950" spans="1:99" x14ac:dyDescent="0.15">
      <c r="A4950" s="1"/>
      <c r="B4950" s="1"/>
      <c r="AM4950" s="1"/>
      <c r="AW4950" s="1"/>
      <c r="AX4950" s="1"/>
      <c r="AY4950" s="24"/>
      <c r="AZ4950" s="1"/>
      <c r="BA4950" s="1"/>
      <c r="BB4950" s="1"/>
      <c r="BC4950" s="1"/>
      <c r="BD4950" s="1"/>
      <c r="BE4950" s="1"/>
      <c r="BF4950" s="1"/>
      <c r="BG4950" s="1"/>
      <c r="BH4950" s="1"/>
      <c r="BI4950" s="1"/>
      <c r="BJ4950" s="1"/>
      <c r="BK4950" s="1"/>
      <c r="BL4950" s="1"/>
      <c r="BM4950" s="1"/>
      <c r="BN4950" s="1"/>
      <c r="BO4950" s="1"/>
      <c r="BP4950" s="20"/>
      <c r="BQ4950" s="41"/>
      <c r="BR4950" s="41"/>
      <c r="BS4950" s="41"/>
      <c r="BT4950" s="41"/>
      <c r="BU4950" s="41"/>
      <c r="BV4950" s="41"/>
      <c r="BW4950" s="41"/>
      <c r="BX4950" s="41"/>
      <c r="BY4950" s="26"/>
      <c r="BZ4950" s="26"/>
      <c r="CA4950" s="26"/>
      <c r="CB4950" s="26"/>
      <c r="CC4950" s="26"/>
      <c r="CD4950" s="26"/>
      <c r="CE4950" s="26"/>
      <c r="CF4950" s="26"/>
      <c r="CG4950" s="26"/>
      <c r="CH4950" s="26"/>
      <c r="CI4950" s="26"/>
      <c r="CJ4950" s="1"/>
      <c r="CK4950" s="1"/>
      <c r="CL4950" s="1"/>
      <c r="CM4950" s="1"/>
      <c r="CN4950" s="1"/>
      <c r="CO4950" s="1"/>
      <c r="CP4950" s="1"/>
      <c r="CQ4950" s="1"/>
      <c r="CR4950" s="1"/>
      <c r="CS4950" s="1"/>
      <c r="CT4950" s="1"/>
      <c r="CU4950" s="1"/>
    </row>
    <row r="4951" spans="1:99" x14ac:dyDescent="0.15">
      <c r="A4951" s="1"/>
      <c r="B4951" s="1"/>
      <c r="AM4951" s="1"/>
      <c r="AW4951" s="1"/>
      <c r="AX4951" s="1"/>
      <c r="AY4951" s="24"/>
      <c r="AZ4951" s="1"/>
      <c r="BA4951" s="1"/>
      <c r="BB4951" s="1"/>
      <c r="BC4951" s="1"/>
      <c r="BD4951" s="1"/>
      <c r="BE4951" s="1"/>
      <c r="BF4951" s="1"/>
      <c r="BG4951" s="1"/>
      <c r="BH4951" s="1"/>
      <c r="BI4951" s="1"/>
      <c r="BJ4951" s="1"/>
      <c r="BK4951" s="1"/>
      <c r="BL4951" s="1"/>
      <c r="BM4951" s="1"/>
      <c r="BN4951" s="1"/>
      <c r="BO4951" s="1"/>
      <c r="BP4951" s="20"/>
      <c r="BQ4951" s="41"/>
      <c r="BR4951" s="41"/>
      <c r="BS4951" s="41"/>
      <c r="BT4951" s="41"/>
      <c r="BU4951" s="41"/>
      <c r="BV4951" s="41"/>
      <c r="BW4951" s="41"/>
      <c r="BX4951" s="41"/>
      <c r="BY4951" s="26"/>
      <c r="BZ4951" s="26"/>
      <c r="CA4951" s="26"/>
      <c r="CB4951" s="26"/>
      <c r="CC4951" s="26"/>
      <c r="CD4951" s="26"/>
      <c r="CE4951" s="26"/>
      <c r="CF4951" s="26"/>
      <c r="CG4951" s="26"/>
      <c r="CH4951" s="26"/>
      <c r="CI4951" s="26"/>
      <c r="CJ4951" s="1"/>
      <c r="CK4951" s="1"/>
      <c r="CL4951" s="1"/>
      <c r="CM4951" s="1"/>
      <c r="CN4951" s="1"/>
      <c r="CO4951" s="1"/>
      <c r="CP4951" s="1"/>
      <c r="CQ4951" s="1"/>
      <c r="CR4951" s="1"/>
      <c r="CS4951" s="1"/>
      <c r="CT4951" s="1"/>
      <c r="CU4951" s="1"/>
    </row>
    <row r="4952" spans="1:99" x14ac:dyDescent="0.15">
      <c r="A4952" s="1"/>
      <c r="B4952" s="1"/>
      <c r="AM4952" s="1"/>
      <c r="AW4952" s="1"/>
      <c r="AX4952" s="1"/>
      <c r="AY4952" s="24"/>
      <c r="AZ4952" s="1"/>
      <c r="BA4952" s="1"/>
      <c r="BB4952" s="1"/>
      <c r="BC4952" s="1"/>
      <c r="BD4952" s="1"/>
      <c r="BE4952" s="1"/>
      <c r="BF4952" s="1"/>
      <c r="BG4952" s="1"/>
      <c r="BH4952" s="1"/>
      <c r="BI4952" s="1"/>
      <c r="BJ4952" s="1"/>
      <c r="BK4952" s="1"/>
      <c r="BL4952" s="1"/>
      <c r="BM4952" s="1"/>
      <c r="BN4952" s="1"/>
      <c r="BO4952" s="1"/>
      <c r="BP4952" s="20"/>
      <c r="BQ4952" s="41"/>
      <c r="BR4952" s="41"/>
      <c r="BS4952" s="41"/>
      <c r="BT4952" s="41"/>
      <c r="BU4952" s="41"/>
      <c r="BV4952" s="41"/>
      <c r="BW4952" s="41"/>
      <c r="BX4952" s="41"/>
      <c r="BY4952" s="26"/>
      <c r="BZ4952" s="26"/>
      <c r="CA4952" s="26"/>
      <c r="CB4952" s="26"/>
      <c r="CC4952" s="26"/>
      <c r="CD4952" s="26"/>
      <c r="CE4952" s="26"/>
      <c r="CF4952" s="26"/>
      <c r="CG4952" s="26"/>
      <c r="CH4952" s="26"/>
      <c r="CI4952" s="26"/>
      <c r="CJ4952" s="1"/>
      <c r="CK4952" s="1"/>
      <c r="CL4952" s="1"/>
      <c r="CM4952" s="1"/>
      <c r="CN4952" s="1"/>
      <c r="CO4952" s="1"/>
      <c r="CP4952" s="1"/>
      <c r="CQ4952" s="1"/>
      <c r="CR4952" s="1"/>
      <c r="CS4952" s="1"/>
      <c r="CT4952" s="1"/>
      <c r="CU4952" s="1"/>
    </row>
    <row r="4953" spans="1:99" x14ac:dyDescent="0.15">
      <c r="A4953" s="1"/>
      <c r="B4953" s="1"/>
      <c r="AM4953" s="1"/>
      <c r="AW4953" s="1"/>
      <c r="AX4953" s="1"/>
      <c r="AY4953" s="24"/>
      <c r="AZ4953" s="1"/>
      <c r="BA4953" s="1"/>
      <c r="BB4953" s="1"/>
      <c r="BC4953" s="1"/>
      <c r="BD4953" s="1"/>
      <c r="BE4953" s="1"/>
      <c r="BF4953" s="1"/>
      <c r="BG4953" s="1"/>
      <c r="BH4953" s="1"/>
      <c r="BI4953" s="1"/>
      <c r="BJ4953" s="1"/>
      <c r="BK4953" s="1"/>
      <c r="BL4953" s="1"/>
      <c r="BM4953" s="1"/>
      <c r="BN4953" s="1"/>
      <c r="BO4953" s="1"/>
      <c r="BP4953" s="20"/>
      <c r="BQ4953" s="41"/>
      <c r="BR4953" s="41"/>
      <c r="BS4953" s="41"/>
      <c r="BT4953" s="41"/>
      <c r="BU4953" s="41"/>
      <c r="BV4953" s="41"/>
      <c r="BW4953" s="41"/>
      <c r="BX4953" s="41"/>
      <c r="BY4953" s="26"/>
      <c r="BZ4953" s="26"/>
      <c r="CA4953" s="26"/>
      <c r="CB4953" s="26"/>
      <c r="CC4953" s="26"/>
      <c r="CD4953" s="26"/>
      <c r="CE4953" s="26"/>
      <c r="CF4953" s="26"/>
      <c r="CG4953" s="26"/>
      <c r="CH4953" s="26"/>
      <c r="CI4953" s="26"/>
      <c r="CJ4953" s="1"/>
      <c r="CK4953" s="1"/>
      <c r="CL4953" s="1"/>
      <c r="CM4953" s="1"/>
      <c r="CN4953" s="1"/>
      <c r="CO4953" s="1"/>
      <c r="CP4953" s="1"/>
      <c r="CQ4953" s="1"/>
      <c r="CR4953" s="1"/>
      <c r="CS4953" s="1"/>
      <c r="CT4953" s="1"/>
      <c r="CU4953" s="1"/>
    </row>
    <row r="4954" spans="1:99" x14ac:dyDescent="0.15">
      <c r="A4954" s="1"/>
      <c r="B4954" s="1"/>
      <c r="AM4954" s="1"/>
      <c r="AW4954" s="1"/>
      <c r="AX4954" s="1"/>
      <c r="AY4954" s="24"/>
      <c r="AZ4954" s="1"/>
      <c r="BA4954" s="1"/>
      <c r="BB4954" s="1"/>
      <c r="BC4954" s="1"/>
      <c r="BD4954" s="1"/>
      <c r="BE4954" s="1"/>
      <c r="BF4954" s="1"/>
      <c r="BG4954" s="1"/>
      <c r="BH4954" s="1"/>
      <c r="BI4954" s="1"/>
      <c r="BJ4954" s="1"/>
      <c r="BK4954" s="1"/>
      <c r="BL4954" s="1"/>
      <c r="BM4954" s="1"/>
      <c r="BN4954" s="1"/>
      <c r="BO4954" s="1"/>
      <c r="BP4954" s="20"/>
      <c r="BQ4954" s="41"/>
      <c r="BR4954" s="41"/>
      <c r="BS4954" s="41"/>
      <c r="BT4954" s="41"/>
      <c r="BU4954" s="41"/>
      <c r="BV4954" s="41"/>
      <c r="BW4954" s="41"/>
      <c r="BX4954" s="41"/>
      <c r="BY4954" s="26"/>
      <c r="BZ4954" s="26"/>
      <c r="CA4954" s="26"/>
      <c r="CB4954" s="26"/>
      <c r="CC4954" s="26"/>
      <c r="CD4954" s="26"/>
      <c r="CE4954" s="26"/>
      <c r="CF4954" s="26"/>
      <c r="CG4954" s="26"/>
      <c r="CH4954" s="26"/>
      <c r="CI4954" s="26"/>
      <c r="CJ4954" s="1"/>
      <c r="CK4954" s="1"/>
      <c r="CL4954" s="1"/>
      <c r="CM4954" s="1"/>
      <c r="CN4954" s="1"/>
      <c r="CO4954" s="1"/>
      <c r="CP4954" s="1"/>
      <c r="CQ4954" s="1"/>
      <c r="CR4954" s="1"/>
      <c r="CS4954" s="1"/>
      <c r="CT4954" s="1"/>
      <c r="CU4954" s="1"/>
    </row>
    <row r="4955" spans="1:99" x14ac:dyDescent="0.15">
      <c r="A4955" s="1"/>
      <c r="B4955" s="1"/>
      <c r="AM4955" s="1"/>
      <c r="AW4955" s="1"/>
      <c r="AX4955" s="1"/>
      <c r="AY4955" s="24"/>
      <c r="AZ4955" s="1"/>
      <c r="BA4955" s="1"/>
      <c r="BB4955" s="1"/>
      <c r="BC4955" s="1"/>
      <c r="BD4955" s="1"/>
      <c r="BE4955" s="1"/>
      <c r="BF4955" s="1"/>
      <c r="BG4955" s="1"/>
      <c r="BH4955" s="1"/>
      <c r="BI4955" s="1"/>
      <c r="BJ4955" s="1"/>
      <c r="BK4955" s="1"/>
      <c r="BL4955" s="1"/>
      <c r="BM4955" s="1"/>
      <c r="BN4955" s="1"/>
      <c r="BO4955" s="1"/>
      <c r="BP4955" s="20"/>
      <c r="BQ4955" s="41"/>
      <c r="BR4955" s="41"/>
      <c r="BS4955" s="41"/>
      <c r="BT4955" s="41"/>
      <c r="BU4955" s="41"/>
      <c r="BV4955" s="41"/>
      <c r="BW4955" s="41"/>
      <c r="BX4955" s="41"/>
      <c r="BY4955" s="26"/>
      <c r="BZ4955" s="26"/>
      <c r="CA4955" s="26"/>
      <c r="CB4955" s="26"/>
      <c r="CC4955" s="26"/>
      <c r="CD4955" s="26"/>
      <c r="CE4955" s="26"/>
      <c r="CF4955" s="26"/>
      <c r="CG4955" s="26"/>
      <c r="CH4955" s="26"/>
      <c r="CI4955" s="26"/>
      <c r="CJ4955" s="1"/>
      <c r="CK4955" s="1"/>
      <c r="CL4955" s="1"/>
      <c r="CM4955" s="1"/>
      <c r="CN4955" s="1"/>
      <c r="CO4955" s="1"/>
      <c r="CP4955" s="1"/>
      <c r="CQ4955" s="1"/>
      <c r="CR4955" s="1"/>
      <c r="CS4955" s="1"/>
      <c r="CT4955" s="1"/>
      <c r="CU4955" s="1"/>
    </row>
    <row r="4956" spans="1:99" x14ac:dyDescent="0.15">
      <c r="A4956" s="1"/>
      <c r="B4956" s="1"/>
      <c r="AM4956" s="1"/>
      <c r="AW4956" s="1"/>
      <c r="AX4956" s="1"/>
      <c r="AY4956" s="24"/>
      <c r="AZ4956" s="1"/>
      <c r="BA4956" s="1"/>
      <c r="BB4956" s="1"/>
      <c r="BC4956" s="1"/>
      <c r="BD4956" s="1"/>
      <c r="BE4956" s="1"/>
      <c r="BF4956" s="1"/>
      <c r="BG4956" s="1"/>
      <c r="BH4956" s="1"/>
      <c r="BI4956" s="1"/>
      <c r="BJ4956" s="1"/>
      <c r="BK4956" s="1"/>
      <c r="BL4956" s="1"/>
      <c r="BM4956" s="1"/>
      <c r="BN4956" s="1"/>
      <c r="BO4956" s="1"/>
      <c r="BP4956" s="20"/>
      <c r="BQ4956" s="41"/>
      <c r="BR4956" s="41"/>
      <c r="BS4956" s="41"/>
      <c r="BT4956" s="41"/>
      <c r="BU4956" s="41"/>
      <c r="BV4956" s="41"/>
      <c r="BW4956" s="41"/>
      <c r="BX4956" s="41"/>
      <c r="BY4956" s="26"/>
      <c r="BZ4956" s="26"/>
      <c r="CA4956" s="26"/>
      <c r="CB4956" s="26"/>
      <c r="CC4956" s="26"/>
      <c r="CD4956" s="26"/>
      <c r="CE4956" s="26"/>
      <c r="CF4956" s="26"/>
      <c r="CG4956" s="26"/>
      <c r="CH4956" s="26"/>
      <c r="CI4956" s="26"/>
      <c r="CJ4956" s="1"/>
      <c r="CK4956" s="1"/>
      <c r="CL4956" s="1"/>
      <c r="CM4956" s="1"/>
      <c r="CN4956" s="1"/>
      <c r="CO4956" s="1"/>
      <c r="CP4956" s="1"/>
      <c r="CQ4956" s="1"/>
      <c r="CR4956" s="1"/>
      <c r="CS4956" s="1"/>
      <c r="CT4956" s="1"/>
      <c r="CU4956" s="1"/>
    </row>
    <row r="4957" spans="1:99" x14ac:dyDescent="0.15">
      <c r="A4957" s="1"/>
      <c r="B4957" s="1"/>
      <c r="AM4957" s="1"/>
      <c r="AW4957" s="1"/>
      <c r="AX4957" s="1"/>
      <c r="AY4957" s="24"/>
      <c r="AZ4957" s="1"/>
      <c r="BA4957" s="1"/>
      <c r="BB4957" s="1"/>
      <c r="BC4957" s="1"/>
      <c r="BD4957" s="1"/>
      <c r="BE4957" s="1"/>
      <c r="BF4957" s="1"/>
      <c r="BG4957" s="1"/>
      <c r="BH4957" s="1"/>
      <c r="BI4957" s="1"/>
      <c r="BJ4957" s="1"/>
      <c r="BK4957" s="1"/>
      <c r="BL4957" s="1"/>
      <c r="BM4957" s="1"/>
      <c r="BN4957" s="1"/>
      <c r="BO4957" s="1"/>
      <c r="BP4957" s="20"/>
      <c r="BQ4957" s="41"/>
      <c r="BR4957" s="41"/>
      <c r="BS4957" s="41"/>
      <c r="BT4957" s="41"/>
      <c r="BU4957" s="41"/>
      <c r="BV4957" s="41"/>
      <c r="BW4957" s="41"/>
      <c r="BX4957" s="41"/>
      <c r="BY4957" s="26"/>
      <c r="BZ4957" s="26"/>
      <c r="CA4957" s="26"/>
      <c r="CB4957" s="26"/>
      <c r="CC4957" s="26"/>
      <c r="CD4957" s="26"/>
      <c r="CE4957" s="26"/>
      <c r="CF4957" s="26"/>
      <c r="CG4957" s="26"/>
      <c r="CH4957" s="26"/>
      <c r="CI4957" s="26"/>
      <c r="CJ4957" s="1"/>
      <c r="CK4957" s="1"/>
      <c r="CL4957" s="1"/>
      <c r="CM4957" s="1"/>
      <c r="CN4957" s="1"/>
      <c r="CO4957" s="1"/>
      <c r="CP4957" s="1"/>
      <c r="CQ4957" s="1"/>
      <c r="CR4957" s="1"/>
      <c r="CS4957" s="1"/>
      <c r="CT4957" s="1"/>
      <c r="CU4957" s="1"/>
    </row>
    <row r="4958" spans="1:99" x14ac:dyDescent="0.15">
      <c r="A4958" s="1"/>
      <c r="B4958" s="1"/>
      <c r="AM4958" s="1"/>
      <c r="AW4958" s="1"/>
      <c r="AX4958" s="1"/>
      <c r="AY4958" s="24"/>
      <c r="AZ4958" s="1"/>
      <c r="BA4958" s="1"/>
      <c r="BB4958" s="1"/>
      <c r="BC4958" s="1"/>
      <c r="BD4958" s="1"/>
      <c r="BE4958" s="1"/>
      <c r="BF4958" s="1"/>
      <c r="BG4958" s="1"/>
      <c r="BH4958" s="1"/>
      <c r="BI4958" s="1"/>
      <c r="BJ4958" s="1"/>
      <c r="BK4958" s="1"/>
      <c r="BL4958" s="1"/>
      <c r="BM4958" s="1"/>
      <c r="BN4958" s="1"/>
      <c r="BO4958" s="1"/>
      <c r="BP4958" s="20"/>
      <c r="BQ4958" s="41"/>
      <c r="BR4958" s="41"/>
      <c r="BS4958" s="41"/>
      <c r="BT4958" s="41"/>
      <c r="BU4958" s="41"/>
      <c r="BV4958" s="41"/>
      <c r="BW4958" s="41"/>
      <c r="BX4958" s="41"/>
      <c r="BY4958" s="26"/>
      <c r="BZ4958" s="26"/>
      <c r="CA4958" s="26"/>
      <c r="CB4958" s="26"/>
      <c r="CC4958" s="26"/>
      <c r="CD4958" s="26"/>
      <c r="CE4958" s="26"/>
      <c r="CF4958" s="26"/>
      <c r="CG4958" s="26"/>
      <c r="CH4958" s="26"/>
      <c r="CI4958" s="26"/>
      <c r="CJ4958" s="1"/>
      <c r="CK4958" s="1"/>
      <c r="CL4958" s="1"/>
      <c r="CM4958" s="1"/>
      <c r="CN4958" s="1"/>
      <c r="CO4958" s="1"/>
      <c r="CP4958" s="1"/>
      <c r="CQ4958" s="1"/>
      <c r="CR4958" s="1"/>
      <c r="CS4958" s="1"/>
      <c r="CT4958" s="1"/>
      <c r="CU4958" s="1"/>
    </row>
    <row r="4959" spans="1:99" x14ac:dyDescent="0.15">
      <c r="A4959" s="1"/>
      <c r="B4959" s="1"/>
      <c r="AM4959" s="1"/>
      <c r="AW4959" s="1"/>
      <c r="AX4959" s="1"/>
      <c r="AY4959" s="24"/>
      <c r="AZ4959" s="1"/>
      <c r="BA4959" s="1"/>
      <c r="BB4959" s="1"/>
      <c r="BC4959" s="1"/>
      <c r="BD4959" s="1"/>
      <c r="BE4959" s="1"/>
      <c r="BF4959" s="1"/>
      <c r="BG4959" s="1"/>
      <c r="BH4959" s="1"/>
      <c r="BI4959" s="1"/>
      <c r="BJ4959" s="1"/>
      <c r="BK4959" s="1"/>
      <c r="BL4959" s="1"/>
      <c r="BM4959" s="1"/>
      <c r="BN4959" s="1"/>
      <c r="BO4959" s="1"/>
      <c r="BP4959" s="20"/>
      <c r="BQ4959" s="41"/>
      <c r="BR4959" s="41"/>
      <c r="BS4959" s="41"/>
      <c r="BT4959" s="41"/>
      <c r="BU4959" s="41"/>
      <c r="BV4959" s="41"/>
      <c r="BW4959" s="41"/>
      <c r="BX4959" s="41"/>
      <c r="BY4959" s="26"/>
      <c r="BZ4959" s="26"/>
      <c r="CA4959" s="26"/>
      <c r="CB4959" s="26"/>
      <c r="CC4959" s="26"/>
      <c r="CD4959" s="26"/>
      <c r="CE4959" s="26"/>
      <c r="CF4959" s="26"/>
      <c r="CG4959" s="26"/>
      <c r="CH4959" s="26"/>
      <c r="CI4959" s="26"/>
      <c r="CJ4959" s="1"/>
      <c r="CK4959" s="1"/>
      <c r="CL4959" s="1"/>
      <c r="CM4959" s="1"/>
      <c r="CN4959" s="1"/>
      <c r="CO4959" s="1"/>
      <c r="CP4959" s="1"/>
      <c r="CQ4959" s="1"/>
      <c r="CR4959" s="1"/>
      <c r="CS4959" s="1"/>
      <c r="CT4959" s="1"/>
      <c r="CU4959" s="1"/>
    </row>
    <row r="4960" spans="1:99" x14ac:dyDescent="0.15">
      <c r="A4960" s="1"/>
      <c r="B4960" s="1"/>
      <c r="AM4960" s="1"/>
      <c r="AW4960" s="1"/>
      <c r="AX4960" s="1"/>
      <c r="AY4960" s="24"/>
      <c r="AZ4960" s="1"/>
      <c r="BA4960" s="1"/>
      <c r="BB4960" s="1"/>
      <c r="BC4960" s="1"/>
      <c r="BD4960" s="1"/>
      <c r="BE4960" s="1"/>
      <c r="BF4960" s="1"/>
      <c r="BG4960" s="1"/>
      <c r="BH4960" s="1"/>
      <c r="BI4960" s="1"/>
      <c r="BJ4960" s="1"/>
      <c r="BK4960" s="1"/>
      <c r="BL4960" s="1"/>
      <c r="BM4960" s="1"/>
      <c r="BN4960" s="1"/>
      <c r="BO4960" s="1"/>
      <c r="BP4960" s="20"/>
      <c r="BQ4960" s="41"/>
      <c r="BR4960" s="41"/>
      <c r="BS4960" s="41"/>
      <c r="BT4960" s="41"/>
      <c r="BU4960" s="41"/>
      <c r="BV4960" s="41"/>
      <c r="BW4960" s="41"/>
      <c r="BX4960" s="41"/>
      <c r="BY4960" s="26"/>
      <c r="BZ4960" s="26"/>
      <c r="CA4960" s="26"/>
      <c r="CB4960" s="26"/>
      <c r="CC4960" s="26"/>
      <c r="CD4960" s="26"/>
      <c r="CE4960" s="26"/>
      <c r="CF4960" s="26"/>
      <c r="CG4960" s="26"/>
      <c r="CH4960" s="26"/>
      <c r="CI4960" s="26"/>
      <c r="CJ4960" s="1"/>
      <c r="CK4960" s="1"/>
      <c r="CL4960" s="1"/>
      <c r="CM4960" s="1"/>
      <c r="CN4960" s="1"/>
      <c r="CO4960" s="1"/>
      <c r="CP4960" s="1"/>
      <c r="CQ4960" s="1"/>
      <c r="CR4960" s="1"/>
      <c r="CS4960" s="1"/>
      <c r="CT4960" s="1"/>
      <c r="CU4960" s="1"/>
    </row>
    <row r="4961" spans="1:99" x14ac:dyDescent="0.15">
      <c r="A4961" s="1"/>
      <c r="B4961" s="1"/>
      <c r="AM4961" s="1"/>
      <c r="AW4961" s="1"/>
      <c r="AX4961" s="1"/>
      <c r="AY4961" s="24"/>
      <c r="AZ4961" s="1"/>
      <c r="BA4961" s="1"/>
      <c r="BB4961" s="1"/>
      <c r="BC4961" s="1"/>
      <c r="BD4961" s="1"/>
      <c r="BE4961" s="1"/>
      <c r="BF4961" s="1"/>
      <c r="BG4961" s="1"/>
      <c r="BH4961" s="1"/>
      <c r="BI4961" s="1"/>
      <c r="BJ4961" s="1"/>
      <c r="BK4961" s="1"/>
      <c r="BL4961" s="1"/>
      <c r="BM4961" s="1"/>
      <c r="BN4961" s="1"/>
      <c r="BO4961" s="1"/>
      <c r="BP4961" s="20"/>
      <c r="BQ4961" s="41"/>
      <c r="BR4961" s="41"/>
      <c r="BS4961" s="41"/>
      <c r="BT4961" s="41"/>
      <c r="BU4961" s="41"/>
      <c r="BV4961" s="41"/>
      <c r="BW4961" s="41"/>
      <c r="BX4961" s="41"/>
      <c r="BY4961" s="26"/>
      <c r="BZ4961" s="26"/>
      <c r="CA4961" s="26"/>
      <c r="CB4961" s="26"/>
      <c r="CC4961" s="26"/>
      <c r="CD4961" s="26"/>
      <c r="CE4961" s="26"/>
      <c r="CF4961" s="26"/>
      <c r="CG4961" s="26"/>
      <c r="CH4961" s="26"/>
      <c r="CI4961" s="26"/>
      <c r="CJ4961" s="1"/>
      <c r="CK4961" s="1"/>
      <c r="CL4961" s="1"/>
      <c r="CM4961" s="1"/>
      <c r="CN4961" s="1"/>
      <c r="CO4961" s="1"/>
      <c r="CP4961" s="1"/>
      <c r="CQ4961" s="1"/>
      <c r="CR4961" s="1"/>
      <c r="CS4961" s="1"/>
      <c r="CT4961" s="1"/>
      <c r="CU4961" s="1"/>
    </row>
    <row r="4962" spans="1:99" x14ac:dyDescent="0.15">
      <c r="A4962" s="1"/>
      <c r="B4962" s="1"/>
      <c r="AM4962" s="1"/>
      <c r="AW4962" s="1"/>
      <c r="AX4962" s="1"/>
      <c r="AY4962" s="24"/>
      <c r="AZ4962" s="1"/>
      <c r="BA4962" s="1"/>
      <c r="BB4962" s="1"/>
      <c r="BC4962" s="1"/>
      <c r="BD4962" s="1"/>
      <c r="BE4962" s="1"/>
      <c r="BF4962" s="1"/>
      <c r="BG4962" s="1"/>
      <c r="BH4962" s="1"/>
      <c r="BI4962" s="1"/>
      <c r="BJ4962" s="1"/>
      <c r="BK4962" s="1"/>
      <c r="BL4962" s="1"/>
      <c r="BM4962" s="1"/>
      <c r="BN4962" s="1"/>
      <c r="BO4962" s="1"/>
      <c r="BP4962" s="20"/>
      <c r="BQ4962" s="41"/>
      <c r="BR4962" s="41"/>
      <c r="BS4962" s="41"/>
      <c r="BT4962" s="41"/>
      <c r="BU4962" s="41"/>
      <c r="BV4962" s="41"/>
      <c r="BW4962" s="41"/>
      <c r="BX4962" s="41"/>
      <c r="BY4962" s="26"/>
      <c r="BZ4962" s="26"/>
      <c r="CA4962" s="26"/>
      <c r="CB4962" s="26"/>
      <c r="CC4962" s="26"/>
      <c r="CD4962" s="26"/>
      <c r="CE4962" s="26"/>
      <c r="CF4962" s="26"/>
      <c r="CG4962" s="26"/>
      <c r="CH4962" s="26"/>
      <c r="CI4962" s="26"/>
      <c r="CJ4962" s="1"/>
      <c r="CK4962" s="1"/>
      <c r="CL4962" s="1"/>
      <c r="CM4962" s="1"/>
      <c r="CN4962" s="1"/>
      <c r="CO4962" s="1"/>
      <c r="CP4962" s="1"/>
      <c r="CQ4962" s="1"/>
      <c r="CR4962" s="1"/>
      <c r="CS4962" s="1"/>
      <c r="CT4962" s="1"/>
      <c r="CU4962" s="1"/>
    </row>
    <row r="4963" spans="1:99" x14ac:dyDescent="0.15">
      <c r="A4963" s="1"/>
      <c r="B4963" s="1"/>
      <c r="AM4963" s="1"/>
      <c r="AW4963" s="1"/>
      <c r="AX4963" s="1"/>
      <c r="AY4963" s="24"/>
      <c r="AZ4963" s="1"/>
      <c r="BA4963" s="1"/>
      <c r="BB4963" s="1"/>
      <c r="BC4963" s="1"/>
      <c r="BD4963" s="1"/>
      <c r="BE4963" s="1"/>
      <c r="BF4963" s="1"/>
      <c r="BG4963" s="1"/>
      <c r="BH4963" s="1"/>
      <c r="BI4963" s="1"/>
      <c r="BJ4963" s="1"/>
      <c r="BK4963" s="1"/>
      <c r="BL4963" s="1"/>
      <c r="BM4963" s="1"/>
      <c r="BN4963" s="1"/>
      <c r="BO4963" s="1"/>
      <c r="BP4963" s="20"/>
      <c r="BQ4963" s="41"/>
      <c r="BR4963" s="41"/>
      <c r="BS4963" s="41"/>
      <c r="BT4963" s="41"/>
      <c r="BU4963" s="41"/>
      <c r="BV4963" s="41"/>
      <c r="BW4963" s="41"/>
      <c r="BX4963" s="41"/>
      <c r="BY4963" s="26"/>
      <c r="BZ4963" s="26"/>
      <c r="CA4963" s="26"/>
      <c r="CB4963" s="26"/>
      <c r="CC4963" s="26"/>
      <c r="CD4963" s="26"/>
      <c r="CE4963" s="26"/>
      <c r="CF4963" s="26"/>
      <c r="CG4963" s="26"/>
      <c r="CH4963" s="26"/>
      <c r="CI4963" s="26"/>
      <c r="CJ4963" s="1"/>
      <c r="CK4963" s="1"/>
      <c r="CL4963" s="1"/>
      <c r="CM4963" s="1"/>
      <c r="CN4963" s="1"/>
      <c r="CO4963" s="1"/>
      <c r="CP4963" s="1"/>
      <c r="CQ4963" s="1"/>
      <c r="CR4963" s="1"/>
      <c r="CS4963" s="1"/>
      <c r="CT4963" s="1"/>
      <c r="CU4963" s="1"/>
    </row>
    <row r="4964" spans="1:99" x14ac:dyDescent="0.15">
      <c r="A4964" s="1"/>
      <c r="B4964" s="1"/>
      <c r="AM4964" s="1"/>
      <c r="AW4964" s="1"/>
      <c r="AX4964" s="1"/>
      <c r="AY4964" s="24"/>
      <c r="AZ4964" s="1"/>
      <c r="BA4964" s="1"/>
      <c r="BB4964" s="1"/>
      <c r="BC4964" s="1"/>
      <c r="BD4964" s="1"/>
      <c r="BE4964" s="1"/>
      <c r="BF4964" s="1"/>
      <c r="BG4964" s="1"/>
      <c r="BH4964" s="1"/>
      <c r="BI4964" s="1"/>
      <c r="BJ4964" s="1"/>
      <c r="BK4964" s="1"/>
      <c r="BL4964" s="1"/>
      <c r="BM4964" s="1"/>
      <c r="BN4964" s="1"/>
      <c r="BO4964" s="1"/>
      <c r="BP4964" s="20"/>
      <c r="BQ4964" s="41"/>
      <c r="BR4964" s="41"/>
      <c r="BS4964" s="41"/>
      <c r="BT4964" s="41"/>
      <c r="BU4964" s="41"/>
      <c r="BV4964" s="41"/>
      <c r="BW4964" s="41"/>
      <c r="BX4964" s="41"/>
      <c r="BY4964" s="26"/>
      <c r="BZ4964" s="26"/>
      <c r="CA4964" s="26"/>
      <c r="CB4964" s="26"/>
      <c r="CC4964" s="26"/>
      <c r="CD4964" s="26"/>
      <c r="CE4964" s="26"/>
      <c r="CF4964" s="26"/>
      <c r="CG4964" s="26"/>
      <c r="CH4964" s="26"/>
      <c r="CI4964" s="26"/>
      <c r="CJ4964" s="1"/>
      <c r="CK4964" s="1"/>
      <c r="CL4964" s="1"/>
      <c r="CM4964" s="1"/>
      <c r="CN4964" s="1"/>
      <c r="CO4964" s="1"/>
      <c r="CP4964" s="1"/>
      <c r="CQ4964" s="1"/>
      <c r="CR4964" s="1"/>
      <c r="CS4964" s="1"/>
      <c r="CT4964" s="1"/>
      <c r="CU4964" s="1"/>
    </row>
    <row r="4965" spans="1:99" x14ac:dyDescent="0.15">
      <c r="A4965" s="1"/>
      <c r="B4965" s="1"/>
      <c r="AM4965" s="1"/>
      <c r="AW4965" s="1"/>
      <c r="AX4965" s="1"/>
      <c r="AY4965" s="24"/>
      <c r="AZ4965" s="1"/>
      <c r="BA4965" s="1"/>
      <c r="BB4965" s="1"/>
      <c r="BC4965" s="1"/>
      <c r="BD4965" s="1"/>
      <c r="BE4965" s="1"/>
      <c r="BF4965" s="1"/>
      <c r="BG4965" s="1"/>
      <c r="BH4965" s="1"/>
      <c r="BI4965" s="1"/>
      <c r="BJ4965" s="1"/>
      <c r="BK4965" s="1"/>
      <c r="BL4965" s="1"/>
      <c r="BM4965" s="1"/>
      <c r="BN4965" s="1"/>
      <c r="BO4965" s="1"/>
      <c r="BP4965" s="20"/>
      <c r="BQ4965" s="41"/>
      <c r="BR4965" s="41"/>
      <c r="BS4965" s="41"/>
      <c r="BT4965" s="41"/>
      <c r="BU4965" s="41"/>
      <c r="BV4965" s="41"/>
      <c r="BW4965" s="41"/>
      <c r="BX4965" s="41"/>
      <c r="BY4965" s="26"/>
      <c r="BZ4965" s="26"/>
      <c r="CA4965" s="26"/>
      <c r="CB4965" s="26"/>
      <c r="CC4965" s="26"/>
      <c r="CD4965" s="26"/>
      <c r="CE4965" s="26"/>
      <c r="CF4965" s="26"/>
      <c r="CG4965" s="26"/>
      <c r="CH4965" s="26"/>
      <c r="CI4965" s="26"/>
      <c r="CJ4965" s="1"/>
      <c r="CK4965" s="1"/>
      <c r="CL4965" s="1"/>
      <c r="CM4965" s="1"/>
      <c r="CN4965" s="1"/>
      <c r="CO4965" s="1"/>
      <c r="CP4965" s="1"/>
      <c r="CQ4965" s="1"/>
      <c r="CR4965" s="1"/>
      <c r="CS4965" s="1"/>
      <c r="CT4965" s="1"/>
      <c r="CU4965" s="1"/>
    </row>
    <row r="4966" spans="1:99" x14ac:dyDescent="0.15">
      <c r="A4966" s="1"/>
      <c r="B4966" s="1"/>
      <c r="AM4966" s="1"/>
      <c r="AW4966" s="1"/>
      <c r="AX4966" s="1"/>
      <c r="AY4966" s="24"/>
      <c r="AZ4966" s="1"/>
      <c r="BA4966" s="1"/>
      <c r="BB4966" s="1"/>
      <c r="BC4966" s="1"/>
      <c r="BD4966" s="1"/>
      <c r="BE4966" s="1"/>
      <c r="BF4966" s="1"/>
      <c r="BG4966" s="1"/>
      <c r="BH4966" s="1"/>
      <c r="BI4966" s="1"/>
      <c r="BJ4966" s="1"/>
      <c r="BK4966" s="1"/>
      <c r="BL4966" s="1"/>
      <c r="BM4966" s="1"/>
      <c r="BN4966" s="1"/>
      <c r="BO4966" s="1"/>
      <c r="BP4966" s="20"/>
      <c r="BQ4966" s="41"/>
      <c r="BR4966" s="41"/>
      <c r="BS4966" s="41"/>
      <c r="BT4966" s="41"/>
      <c r="BU4966" s="41"/>
      <c r="BV4966" s="41"/>
      <c r="BW4966" s="41"/>
      <c r="BX4966" s="41"/>
      <c r="BY4966" s="26"/>
      <c r="BZ4966" s="26"/>
      <c r="CA4966" s="26"/>
      <c r="CB4966" s="26"/>
      <c r="CC4966" s="26"/>
      <c r="CD4966" s="26"/>
      <c r="CE4966" s="26"/>
      <c r="CF4966" s="26"/>
      <c r="CG4966" s="26"/>
      <c r="CH4966" s="26"/>
      <c r="CI4966" s="26"/>
      <c r="CJ4966" s="1"/>
      <c r="CK4966" s="1"/>
      <c r="CL4966" s="1"/>
      <c r="CM4966" s="1"/>
      <c r="CN4966" s="1"/>
      <c r="CO4966" s="1"/>
      <c r="CP4966" s="1"/>
      <c r="CQ4966" s="1"/>
      <c r="CR4966" s="1"/>
      <c r="CS4966" s="1"/>
      <c r="CT4966" s="1"/>
      <c r="CU4966" s="1"/>
    </row>
    <row r="4967" spans="1:99" x14ac:dyDescent="0.15">
      <c r="A4967" s="1"/>
      <c r="B4967" s="1"/>
      <c r="AM4967" s="1"/>
      <c r="AW4967" s="1"/>
      <c r="AX4967" s="1"/>
      <c r="AY4967" s="24"/>
      <c r="AZ4967" s="1"/>
      <c r="BA4967" s="1"/>
      <c r="BB4967" s="1"/>
      <c r="BC4967" s="1"/>
      <c r="BD4967" s="1"/>
      <c r="BE4967" s="1"/>
      <c r="BF4967" s="1"/>
      <c r="BG4967" s="1"/>
      <c r="BH4967" s="1"/>
      <c r="BI4967" s="1"/>
      <c r="BJ4967" s="1"/>
      <c r="BK4967" s="1"/>
      <c r="BL4967" s="1"/>
      <c r="BM4967" s="1"/>
      <c r="BN4967" s="1"/>
      <c r="BO4967" s="1"/>
      <c r="BP4967" s="20"/>
      <c r="BQ4967" s="41"/>
      <c r="BR4967" s="41"/>
      <c r="BS4967" s="41"/>
      <c r="BT4967" s="41"/>
      <c r="BU4967" s="41"/>
      <c r="BV4967" s="41"/>
      <c r="BW4967" s="41"/>
      <c r="BX4967" s="41"/>
      <c r="BY4967" s="26"/>
      <c r="BZ4967" s="26"/>
      <c r="CA4967" s="26"/>
      <c r="CB4967" s="26"/>
      <c r="CC4967" s="26"/>
      <c r="CD4967" s="26"/>
      <c r="CE4967" s="26"/>
      <c r="CF4967" s="26"/>
      <c r="CG4967" s="26"/>
      <c r="CH4967" s="26"/>
      <c r="CI4967" s="26"/>
      <c r="CJ4967" s="1"/>
      <c r="CK4967" s="1"/>
      <c r="CL4967" s="1"/>
      <c r="CM4967" s="1"/>
      <c r="CN4967" s="1"/>
      <c r="CO4967" s="1"/>
      <c r="CP4967" s="1"/>
      <c r="CQ4967" s="1"/>
      <c r="CR4967" s="1"/>
      <c r="CS4967" s="1"/>
      <c r="CT4967" s="1"/>
      <c r="CU4967" s="1"/>
    </row>
    <row r="4968" spans="1:99" x14ac:dyDescent="0.15">
      <c r="A4968" s="1"/>
      <c r="B4968" s="1"/>
      <c r="AM4968" s="1"/>
      <c r="AW4968" s="1"/>
      <c r="AX4968" s="1"/>
      <c r="AY4968" s="24"/>
      <c r="AZ4968" s="1"/>
      <c r="BA4968" s="1"/>
      <c r="BB4968" s="1"/>
      <c r="BC4968" s="1"/>
      <c r="BD4968" s="1"/>
      <c r="BE4968" s="1"/>
      <c r="BF4968" s="1"/>
      <c r="BG4968" s="1"/>
      <c r="BH4968" s="1"/>
      <c r="BI4968" s="1"/>
      <c r="BJ4968" s="1"/>
      <c r="BK4968" s="1"/>
      <c r="BL4968" s="1"/>
      <c r="BM4968" s="1"/>
      <c r="BN4968" s="1"/>
      <c r="BO4968" s="1"/>
      <c r="BP4968" s="20"/>
      <c r="BQ4968" s="41"/>
      <c r="BR4968" s="41"/>
      <c r="BS4968" s="41"/>
      <c r="BT4968" s="41"/>
      <c r="BU4968" s="41"/>
      <c r="BV4968" s="41"/>
      <c r="BW4968" s="41"/>
      <c r="BX4968" s="41"/>
      <c r="BY4968" s="26"/>
      <c r="BZ4968" s="26"/>
      <c r="CA4968" s="26"/>
      <c r="CB4968" s="26"/>
      <c r="CC4968" s="26"/>
      <c r="CD4968" s="26"/>
      <c r="CE4968" s="26"/>
      <c r="CF4968" s="26"/>
      <c r="CG4968" s="26"/>
      <c r="CH4968" s="26"/>
      <c r="CI4968" s="26"/>
      <c r="CJ4968" s="1"/>
      <c r="CK4968" s="1"/>
      <c r="CL4968" s="1"/>
      <c r="CM4968" s="1"/>
      <c r="CN4968" s="1"/>
      <c r="CO4968" s="1"/>
      <c r="CP4968" s="1"/>
      <c r="CQ4968" s="1"/>
      <c r="CR4968" s="1"/>
      <c r="CS4968" s="1"/>
      <c r="CT4968" s="1"/>
      <c r="CU4968" s="1"/>
    </row>
    <row r="4969" spans="1:99" x14ac:dyDescent="0.15">
      <c r="A4969" s="1"/>
      <c r="B4969" s="1"/>
      <c r="AM4969" s="1"/>
      <c r="AW4969" s="1"/>
      <c r="AX4969" s="1"/>
      <c r="AY4969" s="24"/>
      <c r="AZ4969" s="1"/>
      <c r="BA4969" s="1"/>
      <c r="BB4969" s="1"/>
      <c r="BC4969" s="1"/>
      <c r="BD4969" s="1"/>
      <c r="BE4969" s="1"/>
      <c r="BF4969" s="1"/>
      <c r="BG4969" s="1"/>
      <c r="BH4969" s="1"/>
      <c r="BI4969" s="1"/>
      <c r="BJ4969" s="1"/>
      <c r="BK4969" s="1"/>
      <c r="BL4969" s="1"/>
      <c r="BM4969" s="1"/>
      <c r="BN4969" s="1"/>
      <c r="BO4969" s="1"/>
      <c r="BP4969" s="20"/>
      <c r="BQ4969" s="41"/>
      <c r="BR4969" s="41"/>
      <c r="BS4969" s="41"/>
      <c r="BT4969" s="41"/>
      <c r="BU4969" s="41"/>
      <c r="BV4969" s="41"/>
      <c r="BW4969" s="41"/>
      <c r="BX4969" s="41"/>
      <c r="BY4969" s="26"/>
      <c r="BZ4969" s="26"/>
      <c r="CA4969" s="26"/>
      <c r="CB4969" s="26"/>
      <c r="CC4969" s="26"/>
      <c r="CD4969" s="26"/>
      <c r="CE4969" s="26"/>
      <c r="CF4969" s="26"/>
      <c r="CG4969" s="26"/>
      <c r="CH4969" s="26"/>
      <c r="CI4969" s="26"/>
      <c r="CJ4969" s="1"/>
      <c r="CK4969" s="1"/>
      <c r="CL4969" s="1"/>
      <c r="CM4969" s="1"/>
      <c r="CN4969" s="1"/>
      <c r="CO4969" s="1"/>
      <c r="CP4969" s="1"/>
      <c r="CQ4969" s="1"/>
      <c r="CR4969" s="1"/>
      <c r="CS4969" s="1"/>
      <c r="CT4969" s="1"/>
      <c r="CU4969" s="1"/>
    </row>
    <row r="4970" spans="1:99" x14ac:dyDescent="0.15">
      <c r="A4970" s="1"/>
      <c r="B4970" s="1"/>
      <c r="AM4970" s="1"/>
      <c r="AW4970" s="1"/>
      <c r="AX4970" s="1"/>
      <c r="AY4970" s="24"/>
      <c r="AZ4970" s="1"/>
      <c r="BA4970" s="1"/>
      <c r="BB4970" s="1"/>
      <c r="BC4970" s="1"/>
      <c r="BD4970" s="1"/>
      <c r="BE4970" s="1"/>
      <c r="BF4970" s="1"/>
      <c r="BG4970" s="1"/>
      <c r="BH4970" s="1"/>
      <c r="BI4970" s="1"/>
      <c r="BJ4970" s="1"/>
      <c r="BK4970" s="1"/>
      <c r="BL4970" s="1"/>
      <c r="BM4970" s="1"/>
      <c r="BN4970" s="1"/>
      <c r="BO4970" s="1"/>
      <c r="BP4970" s="20"/>
      <c r="BQ4970" s="41"/>
      <c r="BR4970" s="41"/>
      <c r="BS4970" s="41"/>
      <c r="BT4970" s="41"/>
      <c r="BU4970" s="41"/>
      <c r="BV4970" s="41"/>
      <c r="BW4970" s="41"/>
      <c r="BX4970" s="41"/>
      <c r="BY4970" s="26"/>
      <c r="BZ4970" s="26"/>
      <c r="CA4970" s="26"/>
      <c r="CB4970" s="26"/>
      <c r="CC4970" s="26"/>
      <c r="CD4970" s="26"/>
      <c r="CE4970" s="26"/>
      <c r="CF4970" s="26"/>
      <c r="CG4970" s="26"/>
      <c r="CH4970" s="26"/>
      <c r="CI4970" s="26"/>
      <c r="CJ4970" s="1"/>
      <c r="CK4970" s="1"/>
      <c r="CL4970" s="1"/>
      <c r="CM4970" s="1"/>
      <c r="CN4970" s="1"/>
      <c r="CO4970" s="1"/>
      <c r="CP4970" s="1"/>
      <c r="CQ4970" s="1"/>
      <c r="CR4970" s="1"/>
      <c r="CS4970" s="1"/>
      <c r="CT4970" s="1"/>
      <c r="CU4970" s="1"/>
    </row>
    <row r="4971" spans="1:99" x14ac:dyDescent="0.15">
      <c r="A4971" s="1"/>
      <c r="B4971" s="1"/>
      <c r="AM4971" s="1"/>
      <c r="AW4971" s="1"/>
      <c r="AX4971" s="1"/>
      <c r="AY4971" s="24"/>
      <c r="AZ4971" s="1"/>
      <c r="BA4971" s="1"/>
      <c r="BB4971" s="1"/>
      <c r="BC4971" s="1"/>
      <c r="BD4971" s="1"/>
      <c r="BE4971" s="1"/>
      <c r="BF4971" s="1"/>
      <c r="BG4971" s="1"/>
      <c r="BH4971" s="1"/>
      <c r="BI4971" s="1"/>
      <c r="BJ4971" s="1"/>
      <c r="BK4971" s="1"/>
      <c r="BL4971" s="1"/>
      <c r="BM4971" s="1"/>
      <c r="BN4971" s="1"/>
      <c r="BO4971" s="1"/>
      <c r="BP4971" s="20"/>
      <c r="BQ4971" s="41"/>
      <c r="BR4971" s="41"/>
      <c r="BS4971" s="41"/>
      <c r="BT4971" s="41"/>
      <c r="BU4971" s="41"/>
      <c r="BV4971" s="41"/>
      <c r="BW4971" s="41"/>
      <c r="BX4971" s="41"/>
      <c r="BY4971" s="26"/>
      <c r="BZ4971" s="26"/>
      <c r="CA4971" s="26"/>
      <c r="CB4971" s="26"/>
      <c r="CC4971" s="26"/>
      <c r="CD4971" s="26"/>
      <c r="CE4971" s="26"/>
      <c r="CF4971" s="26"/>
      <c r="CG4971" s="26"/>
      <c r="CH4971" s="26"/>
      <c r="CI4971" s="26"/>
      <c r="CJ4971" s="1"/>
      <c r="CK4971" s="1"/>
      <c r="CL4971" s="1"/>
      <c r="CM4971" s="1"/>
      <c r="CN4971" s="1"/>
      <c r="CO4971" s="1"/>
      <c r="CP4971" s="1"/>
      <c r="CQ4971" s="1"/>
      <c r="CR4971" s="1"/>
      <c r="CS4971" s="1"/>
      <c r="CT4971" s="1"/>
      <c r="CU4971" s="1"/>
    </row>
    <row r="4972" spans="1:99" x14ac:dyDescent="0.15">
      <c r="A4972" s="1"/>
      <c r="B4972" s="1"/>
      <c r="AM4972" s="1"/>
      <c r="AW4972" s="1"/>
      <c r="AX4972" s="1"/>
      <c r="AY4972" s="24"/>
      <c r="AZ4972" s="1"/>
      <c r="BA4972" s="1"/>
      <c r="BB4972" s="1"/>
      <c r="BC4972" s="1"/>
      <c r="BD4972" s="1"/>
      <c r="BE4972" s="1"/>
      <c r="BF4972" s="1"/>
      <c r="BG4972" s="1"/>
      <c r="BH4972" s="1"/>
      <c r="BI4972" s="1"/>
      <c r="BJ4972" s="1"/>
      <c r="BK4972" s="1"/>
      <c r="BL4972" s="1"/>
      <c r="BM4972" s="1"/>
      <c r="BN4972" s="1"/>
      <c r="BO4972" s="1"/>
      <c r="BP4972" s="20"/>
      <c r="BQ4972" s="41"/>
      <c r="BR4972" s="41"/>
      <c r="BS4972" s="41"/>
      <c r="BT4972" s="41"/>
      <c r="BU4972" s="41"/>
      <c r="BV4972" s="41"/>
      <c r="BW4972" s="41"/>
      <c r="BX4972" s="41"/>
      <c r="BY4972" s="26"/>
      <c r="BZ4972" s="26"/>
      <c r="CA4972" s="26"/>
      <c r="CB4972" s="26"/>
      <c r="CC4972" s="26"/>
      <c r="CD4972" s="26"/>
      <c r="CE4972" s="26"/>
      <c r="CF4972" s="26"/>
      <c r="CG4972" s="26"/>
      <c r="CH4972" s="26"/>
      <c r="CI4972" s="26"/>
      <c r="CJ4972" s="1"/>
      <c r="CK4972" s="1"/>
      <c r="CL4972" s="1"/>
      <c r="CM4972" s="1"/>
      <c r="CN4972" s="1"/>
      <c r="CO4972" s="1"/>
      <c r="CP4972" s="1"/>
      <c r="CQ4972" s="1"/>
      <c r="CR4972" s="1"/>
      <c r="CS4972" s="1"/>
      <c r="CT4972" s="1"/>
      <c r="CU4972" s="1"/>
    </row>
    <row r="4973" spans="1:99" x14ac:dyDescent="0.15">
      <c r="A4973" s="1"/>
      <c r="B4973" s="1"/>
      <c r="AM4973" s="1"/>
      <c r="AW4973" s="1"/>
      <c r="AX4973" s="1"/>
      <c r="AY4973" s="24"/>
      <c r="AZ4973" s="1"/>
      <c r="BA4973" s="1"/>
      <c r="BB4973" s="1"/>
      <c r="BC4973" s="1"/>
      <c r="BD4973" s="1"/>
      <c r="BE4973" s="1"/>
      <c r="BF4973" s="1"/>
      <c r="BG4973" s="1"/>
      <c r="BH4973" s="1"/>
      <c r="BI4973" s="1"/>
      <c r="BJ4973" s="1"/>
      <c r="BK4973" s="1"/>
      <c r="BL4973" s="1"/>
      <c r="BM4973" s="1"/>
      <c r="BN4973" s="1"/>
      <c r="BO4973" s="1"/>
      <c r="BP4973" s="20"/>
      <c r="BQ4973" s="41"/>
      <c r="BR4973" s="41"/>
      <c r="BS4973" s="41"/>
      <c r="BT4973" s="41"/>
      <c r="BU4973" s="41"/>
      <c r="BV4973" s="41"/>
      <c r="BW4973" s="41"/>
      <c r="BX4973" s="41"/>
      <c r="BY4973" s="26"/>
      <c r="BZ4973" s="26"/>
      <c r="CA4973" s="26"/>
      <c r="CB4973" s="26"/>
      <c r="CC4973" s="26"/>
      <c r="CD4973" s="26"/>
      <c r="CE4973" s="26"/>
      <c r="CF4973" s="26"/>
      <c r="CG4973" s="26"/>
      <c r="CH4973" s="26"/>
      <c r="CI4973" s="26"/>
      <c r="CJ4973" s="1"/>
      <c r="CK4973" s="1"/>
      <c r="CL4973" s="1"/>
      <c r="CM4973" s="1"/>
      <c r="CN4973" s="1"/>
      <c r="CO4973" s="1"/>
      <c r="CP4973" s="1"/>
      <c r="CQ4973" s="1"/>
      <c r="CR4973" s="1"/>
      <c r="CS4973" s="1"/>
      <c r="CT4973" s="1"/>
      <c r="CU4973" s="1"/>
    </row>
    <row r="4974" spans="1:99" x14ac:dyDescent="0.15">
      <c r="A4974" s="1"/>
      <c r="B4974" s="1"/>
      <c r="AM4974" s="1"/>
      <c r="AW4974" s="1"/>
      <c r="AX4974" s="1"/>
      <c r="AY4974" s="24"/>
      <c r="AZ4974" s="1"/>
      <c r="BA4974" s="1"/>
      <c r="BB4974" s="1"/>
      <c r="BC4974" s="1"/>
      <c r="BD4974" s="1"/>
      <c r="BE4974" s="1"/>
      <c r="BF4974" s="1"/>
      <c r="BG4974" s="1"/>
      <c r="BH4974" s="1"/>
      <c r="BI4974" s="1"/>
      <c r="BJ4974" s="1"/>
      <c r="BK4974" s="1"/>
      <c r="BL4974" s="1"/>
      <c r="BM4974" s="1"/>
      <c r="BN4974" s="1"/>
      <c r="BO4974" s="1"/>
      <c r="BP4974" s="20"/>
      <c r="BQ4974" s="41"/>
      <c r="BR4974" s="41"/>
      <c r="BS4974" s="41"/>
      <c r="BT4974" s="41"/>
      <c r="BU4974" s="41"/>
      <c r="BV4974" s="41"/>
      <c r="BW4974" s="41"/>
      <c r="BX4974" s="41"/>
      <c r="BY4974" s="26"/>
      <c r="BZ4974" s="26"/>
      <c r="CA4974" s="26"/>
      <c r="CB4974" s="26"/>
      <c r="CC4974" s="26"/>
      <c r="CD4974" s="26"/>
      <c r="CE4974" s="26"/>
      <c r="CF4974" s="26"/>
      <c r="CG4974" s="26"/>
      <c r="CH4974" s="26"/>
      <c r="CI4974" s="26"/>
      <c r="CJ4974" s="1"/>
      <c r="CK4974" s="1"/>
      <c r="CL4974" s="1"/>
      <c r="CM4974" s="1"/>
      <c r="CN4974" s="1"/>
      <c r="CO4974" s="1"/>
      <c r="CP4974" s="1"/>
      <c r="CQ4974" s="1"/>
      <c r="CR4974" s="1"/>
      <c r="CS4974" s="1"/>
      <c r="CT4974" s="1"/>
      <c r="CU4974" s="1"/>
    </row>
    <row r="4975" spans="1:99" x14ac:dyDescent="0.15">
      <c r="A4975" s="1"/>
      <c r="B4975" s="1"/>
      <c r="AM4975" s="1"/>
      <c r="AW4975" s="1"/>
      <c r="AX4975" s="1"/>
      <c r="AY4975" s="24"/>
      <c r="AZ4975" s="1"/>
      <c r="BA4975" s="1"/>
      <c r="BB4975" s="1"/>
      <c r="BC4975" s="1"/>
      <c r="BD4975" s="1"/>
      <c r="BE4975" s="1"/>
      <c r="BF4975" s="1"/>
      <c r="BG4975" s="1"/>
      <c r="BH4975" s="1"/>
      <c r="BI4975" s="1"/>
      <c r="BJ4975" s="1"/>
      <c r="BK4975" s="1"/>
      <c r="BL4975" s="1"/>
      <c r="BM4975" s="1"/>
      <c r="BN4975" s="1"/>
      <c r="BO4975" s="1"/>
      <c r="BP4975" s="20"/>
      <c r="BQ4975" s="41"/>
      <c r="BR4975" s="41"/>
      <c r="BS4975" s="41"/>
      <c r="BT4975" s="41"/>
      <c r="BU4975" s="41"/>
      <c r="BV4975" s="41"/>
      <c r="BW4975" s="41"/>
      <c r="BX4975" s="41"/>
      <c r="BY4975" s="26"/>
      <c r="BZ4975" s="26"/>
      <c r="CA4975" s="26"/>
      <c r="CB4975" s="26"/>
      <c r="CC4975" s="26"/>
      <c r="CD4975" s="26"/>
      <c r="CE4975" s="26"/>
      <c r="CF4975" s="26"/>
      <c r="CG4975" s="26"/>
      <c r="CH4975" s="26"/>
      <c r="CI4975" s="26"/>
      <c r="CJ4975" s="1"/>
      <c r="CK4975" s="1"/>
      <c r="CL4975" s="1"/>
      <c r="CM4975" s="1"/>
      <c r="CN4975" s="1"/>
      <c r="CO4975" s="1"/>
      <c r="CP4975" s="1"/>
      <c r="CQ4975" s="1"/>
      <c r="CR4975" s="1"/>
      <c r="CS4975" s="1"/>
      <c r="CT4975" s="1"/>
      <c r="CU4975" s="1"/>
    </row>
    <row r="4976" spans="1:99" x14ac:dyDescent="0.15">
      <c r="A4976" s="1"/>
      <c r="B4976" s="1"/>
      <c r="AM4976" s="1"/>
      <c r="AW4976" s="1"/>
      <c r="AX4976" s="1"/>
      <c r="AY4976" s="24"/>
      <c r="AZ4976" s="1"/>
      <c r="BA4976" s="1"/>
      <c r="BB4976" s="1"/>
      <c r="BC4976" s="1"/>
      <c r="BD4976" s="1"/>
      <c r="BE4976" s="1"/>
      <c r="BF4976" s="1"/>
      <c r="BG4976" s="1"/>
      <c r="BH4976" s="1"/>
      <c r="BI4976" s="1"/>
      <c r="BJ4976" s="1"/>
      <c r="BK4976" s="1"/>
      <c r="BL4976" s="1"/>
      <c r="BM4976" s="1"/>
      <c r="BN4976" s="1"/>
      <c r="BO4976" s="1"/>
      <c r="BP4976" s="20"/>
      <c r="BQ4976" s="41"/>
      <c r="BR4976" s="41"/>
      <c r="BS4976" s="41"/>
      <c r="BT4976" s="41"/>
      <c r="BU4976" s="41"/>
      <c r="BV4976" s="41"/>
      <c r="BW4976" s="41"/>
      <c r="BX4976" s="41"/>
      <c r="BY4976" s="26"/>
      <c r="BZ4976" s="26"/>
      <c r="CA4976" s="26"/>
      <c r="CB4976" s="26"/>
      <c r="CC4976" s="26"/>
      <c r="CD4976" s="26"/>
      <c r="CE4976" s="26"/>
      <c r="CF4976" s="26"/>
      <c r="CG4976" s="26"/>
      <c r="CH4976" s="26"/>
      <c r="CI4976" s="26"/>
      <c r="CJ4976" s="1"/>
      <c r="CK4976" s="1"/>
      <c r="CL4976" s="1"/>
      <c r="CM4976" s="1"/>
      <c r="CN4976" s="1"/>
      <c r="CO4976" s="1"/>
      <c r="CP4976" s="1"/>
      <c r="CQ4976" s="1"/>
      <c r="CR4976" s="1"/>
      <c r="CS4976" s="1"/>
      <c r="CT4976" s="1"/>
      <c r="CU4976" s="1"/>
    </row>
    <row r="4977" spans="1:99" x14ac:dyDescent="0.15">
      <c r="A4977" s="1"/>
      <c r="B4977" s="1"/>
      <c r="AM4977" s="1"/>
      <c r="AW4977" s="1"/>
      <c r="AX4977" s="1"/>
      <c r="AY4977" s="24"/>
      <c r="AZ4977" s="1"/>
      <c r="BA4977" s="1"/>
      <c r="BB4977" s="1"/>
      <c r="BC4977" s="1"/>
      <c r="BD4977" s="1"/>
      <c r="BE4977" s="1"/>
      <c r="BF4977" s="1"/>
      <c r="BG4977" s="1"/>
      <c r="BH4977" s="1"/>
      <c r="BI4977" s="1"/>
      <c r="BJ4977" s="1"/>
      <c r="BK4977" s="1"/>
      <c r="BL4977" s="1"/>
      <c r="BM4977" s="1"/>
      <c r="BN4977" s="1"/>
      <c r="BO4977" s="1"/>
      <c r="BP4977" s="20"/>
      <c r="BQ4977" s="41"/>
      <c r="BR4977" s="41"/>
      <c r="BS4977" s="41"/>
      <c r="BT4977" s="41"/>
      <c r="BU4977" s="41"/>
      <c r="BV4977" s="41"/>
      <c r="BW4977" s="41"/>
      <c r="BX4977" s="41"/>
      <c r="BY4977" s="26"/>
      <c r="BZ4977" s="26"/>
      <c r="CA4977" s="26"/>
      <c r="CB4977" s="26"/>
      <c r="CC4977" s="26"/>
      <c r="CD4977" s="26"/>
      <c r="CE4977" s="26"/>
      <c r="CF4977" s="26"/>
      <c r="CG4977" s="26"/>
      <c r="CH4977" s="26"/>
      <c r="CI4977" s="26"/>
      <c r="CJ4977" s="1"/>
      <c r="CK4977" s="1"/>
      <c r="CL4977" s="1"/>
      <c r="CM4977" s="1"/>
      <c r="CN4977" s="1"/>
      <c r="CO4977" s="1"/>
      <c r="CP4977" s="1"/>
      <c r="CQ4977" s="1"/>
      <c r="CR4977" s="1"/>
      <c r="CS4977" s="1"/>
      <c r="CT4977" s="1"/>
      <c r="CU4977" s="1"/>
    </row>
    <row r="4978" spans="1:99" x14ac:dyDescent="0.15">
      <c r="A4978" s="1"/>
      <c r="B4978" s="1"/>
      <c r="AM4978" s="1"/>
      <c r="AW4978" s="1"/>
      <c r="AX4978" s="1"/>
      <c r="AY4978" s="24"/>
      <c r="AZ4978" s="1"/>
      <c r="BA4978" s="1"/>
      <c r="BB4978" s="1"/>
      <c r="BC4978" s="1"/>
      <c r="BD4978" s="1"/>
      <c r="BE4978" s="1"/>
      <c r="BF4978" s="1"/>
      <c r="BG4978" s="1"/>
      <c r="BH4978" s="1"/>
      <c r="BI4978" s="1"/>
      <c r="BJ4978" s="1"/>
      <c r="BK4978" s="1"/>
      <c r="BL4978" s="1"/>
      <c r="BM4978" s="1"/>
      <c r="BN4978" s="1"/>
      <c r="BO4978" s="1"/>
      <c r="BP4978" s="20"/>
      <c r="BQ4978" s="41"/>
      <c r="BR4978" s="41"/>
      <c r="BS4978" s="41"/>
      <c r="BT4978" s="41"/>
      <c r="BU4978" s="41"/>
      <c r="BV4978" s="41"/>
      <c r="BW4978" s="41"/>
      <c r="BX4978" s="41"/>
      <c r="BY4978" s="26"/>
      <c r="BZ4978" s="26"/>
      <c r="CA4978" s="26"/>
      <c r="CB4978" s="26"/>
      <c r="CC4978" s="26"/>
      <c r="CD4978" s="26"/>
      <c r="CE4978" s="26"/>
      <c r="CF4978" s="26"/>
      <c r="CG4978" s="26"/>
      <c r="CH4978" s="26"/>
      <c r="CI4978" s="26"/>
      <c r="CJ4978" s="1"/>
      <c r="CK4978" s="1"/>
      <c r="CL4978" s="1"/>
      <c r="CM4978" s="1"/>
      <c r="CN4978" s="1"/>
      <c r="CO4978" s="1"/>
      <c r="CP4978" s="1"/>
      <c r="CQ4978" s="1"/>
      <c r="CR4978" s="1"/>
      <c r="CS4978" s="1"/>
      <c r="CT4978" s="1"/>
      <c r="CU4978" s="1"/>
    </row>
    <row r="4979" spans="1:99" x14ac:dyDescent="0.15">
      <c r="A4979" s="1"/>
      <c r="B4979" s="1"/>
      <c r="AM4979" s="1"/>
      <c r="AW4979" s="1"/>
      <c r="AX4979" s="1"/>
      <c r="AY4979" s="24"/>
      <c r="AZ4979" s="1"/>
      <c r="BA4979" s="1"/>
      <c r="BB4979" s="1"/>
      <c r="BC4979" s="1"/>
      <c r="BD4979" s="1"/>
      <c r="BE4979" s="1"/>
      <c r="BF4979" s="1"/>
      <c r="BG4979" s="1"/>
      <c r="BH4979" s="1"/>
      <c r="BI4979" s="1"/>
      <c r="BJ4979" s="1"/>
      <c r="BK4979" s="1"/>
      <c r="BL4979" s="1"/>
      <c r="BM4979" s="1"/>
      <c r="BN4979" s="1"/>
      <c r="BO4979" s="1"/>
      <c r="BP4979" s="20"/>
      <c r="BQ4979" s="41"/>
      <c r="BR4979" s="41"/>
      <c r="BS4979" s="41"/>
      <c r="BT4979" s="41"/>
      <c r="BU4979" s="41"/>
      <c r="BV4979" s="41"/>
      <c r="BW4979" s="41"/>
      <c r="BX4979" s="41"/>
      <c r="BY4979" s="26"/>
      <c r="BZ4979" s="26"/>
      <c r="CA4979" s="26"/>
      <c r="CB4979" s="26"/>
      <c r="CC4979" s="26"/>
      <c r="CD4979" s="26"/>
      <c r="CE4979" s="26"/>
      <c r="CF4979" s="26"/>
      <c r="CG4979" s="26"/>
      <c r="CH4979" s="26"/>
      <c r="CI4979" s="26"/>
      <c r="CJ4979" s="1"/>
      <c r="CK4979" s="1"/>
      <c r="CL4979" s="1"/>
      <c r="CM4979" s="1"/>
      <c r="CN4979" s="1"/>
      <c r="CO4979" s="1"/>
      <c r="CP4979" s="1"/>
      <c r="CQ4979" s="1"/>
      <c r="CR4979" s="1"/>
      <c r="CS4979" s="1"/>
      <c r="CT4979" s="1"/>
      <c r="CU4979" s="1"/>
    </row>
    <row r="4980" spans="1:99" x14ac:dyDescent="0.15">
      <c r="A4980" s="1"/>
      <c r="B4980" s="1"/>
      <c r="AM4980" s="1"/>
      <c r="AW4980" s="1"/>
      <c r="AX4980" s="1"/>
      <c r="AY4980" s="24"/>
      <c r="AZ4980" s="1"/>
      <c r="BA4980" s="1"/>
      <c r="BB4980" s="1"/>
      <c r="BC4980" s="1"/>
      <c r="BD4980" s="1"/>
      <c r="BE4980" s="1"/>
      <c r="BF4980" s="1"/>
      <c r="BG4980" s="1"/>
      <c r="BH4980" s="1"/>
      <c r="BI4980" s="1"/>
      <c r="BJ4980" s="1"/>
      <c r="BK4980" s="1"/>
      <c r="BL4980" s="1"/>
      <c r="BM4980" s="1"/>
      <c r="BN4980" s="1"/>
      <c r="BO4980" s="1"/>
      <c r="BP4980" s="20"/>
      <c r="BQ4980" s="41"/>
      <c r="BR4980" s="41"/>
      <c r="BS4980" s="41"/>
      <c r="BT4980" s="41"/>
      <c r="BU4980" s="41"/>
      <c r="BV4980" s="41"/>
      <c r="BW4980" s="41"/>
      <c r="BX4980" s="41"/>
      <c r="BY4980" s="26"/>
      <c r="BZ4980" s="26"/>
      <c r="CA4980" s="26"/>
      <c r="CB4980" s="26"/>
      <c r="CC4980" s="26"/>
      <c r="CD4980" s="26"/>
      <c r="CE4980" s="26"/>
      <c r="CF4980" s="26"/>
      <c r="CG4980" s="26"/>
      <c r="CH4980" s="26"/>
      <c r="CI4980" s="26"/>
      <c r="CJ4980" s="1"/>
      <c r="CK4980" s="1"/>
      <c r="CL4980" s="1"/>
      <c r="CM4980" s="1"/>
      <c r="CN4980" s="1"/>
      <c r="CO4980" s="1"/>
      <c r="CP4980" s="1"/>
      <c r="CQ4980" s="1"/>
      <c r="CR4980" s="1"/>
      <c r="CS4980" s="1"/>
      <c r="CT4980" s="1"/>
      <c r="CU4980" s="1"/>
    </row>
    <row r="4981" spans="1:99" x14ac:dyDescent="0.15">
      <c r="A4981" s="1"/>
      <c r="B4981" s="1"/>
      <c r="AM4981" s="1"/>
      <c r="AW4981" s="1"/>
      <c r="AX4981" s="1"/>
      <c r="AY4981" s="24"/>
      <c r="AZ4981" s="1"/>
      <c r="BA4981" s="1"/>
      <c r="BB4981" s="1"/>
      <c r="BC4981" s="1"/>
      <c r="BD4981" s="1"/>
      <c r="BE4981" s="1"/>
      <c r="BF4981" s="1"/>
      <c r="BG4981" s="1"/>
      <c r="BH4981" s="1"/>
      <c r="BI4981" s="1"/>
      <c r="BJ4981" s="1"/>
      <c r="BK4981" s="1"/>
      <c r="BL4981" s="1"/>
      <c r="BM4981" s="1"/>
      <c r="BN4981" s="1"/>
      <c r="BO4981" s="1"/>
      <c r="BP4981" s="20"/>
      <c r="BQ4981" s="41"/>
      <c r="BR4981" s="41"/>
      <c r="BS4981" s="41"/>
      <c r="BT4981" s="41"/>
      <c r="BU4981" s="41"/>
      <c r="BV4981" s="41"/>
      <c r="BW4981" s="41"/>
      <c r="BX4981" s="41"/>
      <c r="BY4981" s="26"/>
      <c r="BZ4981" s="26"/>
      <c r="CA4981" s="26"/>
      <c r="CB4981" s="26"/>
      <c r="CC4981" s="26"/>
      <c r="CD4981" s="26"/>
      <c r="CE4981" s="26"/>
      <c r="CF4981" s="26"/>
      <c r="CG4981" s="26"/>
      <c r="CH4981" s="26"/>
      <c r="CI4981" s="26"/>
      <c r="CJ4981" s="1"/>
      <c r="CK4981" s="1"/>
      <c r="CL4981" s="1"/>
      <c r="CM4981" s="1"/>
      <c r="CN4981" s="1"/>
      <c r="CO4981" s="1"/>
      <c r="CP4981" s="1"/>
      <c r="CQ4981" s="1"/>
      <c r="CR4981" s="1"/>
      <c r="CS4981" s="1"/>
      <c r="CT4981" s="1"/>
      <c r="CU4981" s="1"/>
    </row>
    <row r="4982" spans="1:99" x14ac:dyDescent="0.15">
      <c r="A4982" s="1"/>
      <c r="B4982" s="1"/>
      <c r="AM4982" s="1"/>
      <c r="AW4982" s="1"/>
      <c r="AX4982" s="1"/>
      <c r="AY4982" s="24"/>
      <c r="AZ4982" s="1"/>
      <c r="BA4982" s="1"/>
      <c r="BB4982" s="1"/>
      <c r="BC4982" s="1"/>
      <c r="BD4982" s="1"/>
      <c r="BE4982" s="1"/>
      <c r="BF4982" s="1"/>
      <c r="BG4982" s="1"/>
      <c r="BH4982" s="1"/>
      <c r="BI4982" s="1"/>
      <c r="BJ4982" s="1"/>
      <c r="BK4982" s="1"/>
      <c r="BL4982" s="1"/>
      <c r="BM4982" s="1"/>
      <c r="BN4982" s="1"/>
      <c r="BO4982" s="1"/>
      <c r="BP4982" s="20"/>
      <c r="BQ4982" s="41"/>
      <c r="BR4982" s="41"/>
      <c r="BS4982" s="41"/>
      <c r="BT4982" s="41"/>
      <c r="BU4982" s="41"/>
      <c r="BV4982" s="41"/>
      <c r="BW4982" s="41"/>
      <c r="BX4982" s="41"/>
      <c r="BY4982" s="26"/>
      <c r="BZ4982" s="26"/>
      <c r="CA4982" s="26"/>
      <c r="CB4982" s="26"/>
      <c r="CC4982" s="26"/>
      <c r="CD4982" s="26"/>
      <c r="CE4982" s="26"/>
      <c r="CF4982" s="26"/>
      <c r="CG4982" s="26"/>
      <c r="CH4982" s="26"/>
      <c r="CI4982" s="26"/>
      <c r="CJ4982" s="1"/>
      <c r="CK4982" s="1"/>
      <c r="CL4982" s="1"/>
      <c r="CM4982" s="1"/>
      <c r="CN4982" s="1"/>
      <c r="CO4982" s="1"/>
      <c r="CP4982" s="1"/>
      <c r="CQ4982" s="1"/>
      <c r="CR4982" s="1"/>
      <c r="CS4982" s="1"/>
      <c r="CT4982" s="1"/>
      <c r="CU4982" s="1"/>
    </row>
    <row r="4983" spans="1:99" x14ac:dyDescent="0.15">
      <c r="A4983" s="1"/>
      <c r="B4983" s="1"/>
      <c r="AM4983" s="1"/>
      <c r="AW4983" s="1"/>
      <c r="AX4983" s="1"/>
      <c r="AY4983" s="24"/>
      <c r="AZ4983" s="1"/>
      <c r="BA4983" s="1"/>
      <c r="BB4983" s="1"/>
      <c r="BC4983" s="1"/>
      <c r="BD4983" s="1"/>
      <c r="BE4983" s="1"/>
      <c r="BF4983" s="1"/>
      <c r="BG4983" s="1"/>
      <c r="BH4983" s="1"/>
      <c r="BI4983" s="1"/>
      <c r="BJ4983" s="1"/>
      <c r="BK4983" s="1"/>
      <c r="BL4983" s="1"/>
      <c r="BM4983" s="1"/>
      <c r="BN4983" s="1"/>
      <c r="BO4983" s="1"/>
      <c r="BP4983" s="20"/>
      <c r="BQ4983" s="41"/>
      <c r="BR4983" s="41"/>
      <c r="BS4983" s="41"/>
      <c r="BT4983" s="41"/>
      <c r="BU4983" s="41"/>
      <c r="BV4983" s="41"/>
      <c r="BW4983" s="41"/>
      <c r="BX4983" s="41"/>
      <c r="BY4983" s="26"/>
      <c r="BZ4983" s="26"/>
      <c r="CA4983" s="26"/>
      <c r="CB4983" s="26"/>
      <c r="CC4983" s="26"/>
      <c r="CD4983" s="26"/>
      <c r="CE4983" s="26"/>
      <c r="CF4983" s="26"/>
      <c r="CG4983" s="26"/>
      <c r="CH4983" s="26"/>
      <c r="CI4983" s="26"/>
      <c r="CJ4983" s="1"/>
      <c r="CK4983" s="1"/>
      <c r="CL4983" s="1"/>
      <c r="CM4983" s="1"/>
      <c r="CN4983" s="1"/>
      <c r="CO4983" s="1"/>
      <c r="CP4983" s="1"/>
      <c r="CQ4983" s="1"/>
      <c r="CR4983" s="1"/>
      <c r="CS4983" s="1"/>
      <c r="CT4983" s="1"/>
      <c r="CU4983" s="1"/>
    </row>
    <row r="4984" spans="1:99" x14ac:dyDescent="0.15">
      <c r="A4984" s="1"/>
      <c r="B4984" s="1"/>
      <c r="AM4984" s="1"/>
      <c r="AW4984" s="1"/>
      <c r="AX4984" s="1"/>
      <c r="AY4984" s="24"/>
      <c r="AZ4984" s="1"/>
      <c r="BA4984" s="1"/>
      <c r="BB4984" s="1"/>
      <c r="BC4984" s="1"/>
      <c r="BD4984" s="1"/>
      <c r="BE4984" s="1"/>
      <c r="BF4984" s="1"/>
      <c r="BG4984" s="1"/>
      <c r="BH4984" s="1"/>
      <c r="BI4984" s="1"/>
      <c r="BJ4984" s="1"/>
      <c r="BK4984" s="1"/>
      <c r="BL4984" s="1"/>
      <c r="BM4984" s="1"/>
      <c r="BN4984" s="1"/>
      <c r="BO4984" s="1"/>
      <c r="BP4984" s="20"/>
      <c r="BQ4984" s="41"/>
      <c r="BR4984" s="41"/>
      <c r="BS4984" s="41"/>
      <c r="BT4984" s="41"/>
      <c r="BU4984" s="41"/>
      <c r="BV4984" s="41"/>
      <c r="BW4984" s="41"/>
      <c r="BX4984" s="41"/>
      <c r="BY4984" s="26"/>
      <c r="BZ4984" s="26"/>
      <c r="CA4984" s="26"/>
      <c r="CB4984" s="26"/>
      <c r="CC4984" s="26"/>
      <c r="CD4984" s="26"/>
      <c r="CE4984" s="26"/>
      <c r="CF4984" s="26"/>
      <c r="CG4984" s="26"/>
      <c r="CH4984" s="26"/>
      <c r="CI4984" s="26"/>
      <c r="CJ4984" s="1"/>
      <c r="CK4984" s="1"/>
      <c r="CL4984" s="1"/>
      <c r="CM4984" s="1"/>
      <c r="CN4984" s="1"/>
      <c r="CO4984" s="1"/>
      <c r="CP4984" s="1"/>
      <c r="CQ4984" s="1"/>
      <c r="CR4984" s="1"/>
      <c r="CS4984" s="1"/>
      <c r="CT4984" s="1"/>
      <c r="CU4984" s="1"/>
    </row>
    <row r="4985" spans="1:99" x14ac:dyDescent="0.15">
      <c r="A4985" s="1"/>
      <c r="B4985" s="1"/>
      <c r="AM4985" s="1"/>
      <c r="AW4985" s="1"/>
      <c r="AX4985" s="1"/>
      <c r="AY4985" s="24"/>
      <c r="AZ4985" s="1"/>
      <c r="BA4985" s="1"/>
      <c r="BB4985" s="1"/>
      <c r="BC4985" s="1"/>
      <c r="BD4985" s="1"/>
      <c r="BE4985" s="1"/>
      <c r="BF4985" s="1"/>
      <c r="BG4985" s="1"/>
      <c r="BH4985" s="1"/>
      <c r="BI4985" s="1"/>
      <c r="BJ4985" s="1"/>
      <c r="BK4985" s="1"/>
      <c r="BL4985" s="1"/>
      <c r="BM4985" s="1"/>
      <c r="BN4985" s="1"/>
      <c r="BO4985" s="1"/>
      <c r="BP4985" s="20"/>
      <c r="BQ4985" s="41"/>
      <c r="BR4985" s="41"/>
      <c r="BS4985" s="41"/>
      <c r="BT4985" s="41"/>
      <c r="BU4985" s="41"/>
      <c r="BV4985" s="41"/>
      <c r="BW4985" s="41"/>
      <c r="BX4985" s="41"/>
      <c r="BY4985" s="26"/>
      <c r="BZ4985" s="26"/>
      <c r="CA4985" s="26"/>
      <c r="CB4985" s="26"/>
      <c r="CC4985" s="26"/>
      <c r="CD4985" s="26"/>
      <c r="CE4985" s="26"/>
      <c r="CF4985" s="26"/>
      <c r="CG4985" s="26"/>
      <c r="CH4985" s="26"/>
      <c r="CI4985" s="26"/>
      <c r="CJ4985" s="1"/>
      <c r="CK4985" s="1"/>
      <c r="CL4985" s="1"/>
      <c r="CM4985" s="1"/>
      <c r="CN4985" s="1"/>
      <c r="CO4985" s="1"/>
      <c r="CP4985" s="1"/>
      <c r="CQ4985" s="1"/>
      <c r="CR4985" s="1"/>
      <c r="CS4985" s="1"/>
      <c r="CT4985" s="1"/>
      <c r="CU4985" s="1"/>
    </row>
    <row r="4986" spans="1:99" x14ac:dyDescent="0.15">
      <c r="A4986" s="1"/>
      <c r="B4986" s="1"/>
      <c r="AM4986" s="1"/>
      <c r="AW4986" s="1"/>
      <c r="AX4986" s="1"/>
      <c r="AY4986" s="24"/>
      <c r="AZ4986" s="1"/>
      <c r="BA4986" s="1"/>
      <c r="BB4986" s="1"/>
      <c r="BC4986" s="1"/>
      <c r="BD4986" s="1"/>
      <c r="BE4986" s="1"/>
      <c r="BF4986" s="1"/>
      <c r="BG4986" s="1"/>
      <c r="BH4986" s="1"/>
      <c r="BI4986" s="1"/>
      <c r="BJ4986" s="1"/>
      <c r="BK4986" s="1"/>
      <c r="BL4986" s="1"/>
      <c r="BM4986" s="1"/>
      <c r="BN4986" s="1"/>
      <c r="BO4986" s="1"/>
      <c r="BP4986" s="20"/>
      <c r="BQ4986" s="41"/>
      <c r="BR4986" s="41"/>
      <c r="BS4986" s="41"/>
      <c r="BT4986" s="41"/>
      <c r="BU4986" s="41"/>
      <c r="BV4986" s="41"/>
      <c r="BW4986" s="41"/>
      <c r="BX4986" s="41"/>
      <c r="BY4986" s="26"/>
      <c r="BZ4986" s="26"/>
      <c r="CA4986" s="26"/>
      <c r="CB4986" s="26"/>
      <c r="CC4986" s="26"/>
      <c r="CD4986" s="26"/>
      <c r="CE4986" s="26"/>
      <c r="CF4986" s="26"/>
      <c r="CG4986" s="26"/>
      <c r="CH4986" s="26"/>
      <c r="CI4986" s="26"/>
      <c r="CJ4986" s="1"/>
      <c r="CK4986" s="1"/>
      <c r="CL4986" s="1"/>
      <c r="CM4986" s="1"/>
      <c r="CN4986" s="1"/>
      <c r="CO4986" s="1"/>
      <c r="CP4986" s="1"/>
      <c r="CQ4986" s="1"/>
      <c r="CR4986" s="1"/>
      <c r="CS4986" s="1"/>
      <c r="CT4986" s="1"/>
      <c r="CU4986" s="1"/>
    </row>
    <row r="4987" spans="1:99" x14ac:dyDescent="0.15">
      <c r="A4987" s="1"/>
      <c r="B4987" s="1"/>
      <c r="AM4987" s="1"/>
      <c r="AW4987" s="1"/>
      <c r="AX4987" s="1"/>
      <c r="AY4987" s="24"/>
      <c r="AZ4987" s="1"/>
      <c r="BA4987" s="1"/>
      <c r="BB4987" s="1"/>
      <c r="BC4987" s="1"/>
      <c r="BD4987" s="1"/>
      <c r="BE4987" s="1"/>
      <c r="BF4987" s="1"/>
      <c r="BG4987" s="1"/>
      <c r="BH4987" s="1"/>
      <c r="BI4987" s="1"/>
      <c r="BJ4987" s="1"/>
      <c r="BK4987" s="1"/>
      <c r="BL4987" s="1"/>
      <c r="BM4987" s="1"/>
      <c r="BN4987" s="1"/>
      <c r="BO4987" s="1"/>
      <c r="BP4987" s="20"/>
      <c r="BQ4987" s="41"/>
      <c r="BR4987" s="41"/>
      <c r="BS4987" s="41"/>
      <c r="BT4987" s="41"/>
      <c r="BU4987" s="41"/>
      <c r="BV4987" s="41"/>
      <c r="BW4987" s="41"/>
      <c r="BX4987" s="41"/>
      <c r="BY4987" s="26"/>
      <c r="BZ4987" s="26"/>
      <c r="CA4987" s="26"/>
      <c r="CB4987" s="26"/>
      <c r="CC4987" s="26"/>
      <c r="CD4987" s="26"/>
      <c r="CE4987" s="26"/>
      <c r="CF4987" s="26"/>
      <c r="CG4987" s="26"/>
      <c r="CH4987" s="26"/>
      <c r="CI4987" s="26"/>
      <c r="CJ4987" s="1"/>
      <c r="CK4987" s="1"/>
      <c r="CL4987" s="1"/>
      <c r="CM4987" s="1"/>
      <c r="CN4987" s="1"/>
      <c r="CO4987" s="1"/>
      <c r="CP4987" s="1"/>
      <c r="CQ4987" s="1"/>
      <c r="CR4987" s="1"/>
      <c r="CS4987" s="1"/>
      <c r="CT4987" s="1"/>
      <c r="CU4987" s="1"/>
    </row>
    <row r="4988" spans="1:99" x14ac:dyDescent="0.15">
      <c r="A4988" s="1"/>
      <c r="B4988" s="1"/>
      <c r="AM4988" s="1"/>
      <c r="AW4988" s="1"/>
      <c r="AX4988" s="1"/>
      <c r="AY4988" s="24"/>
      <c r="AZ4988" s="1"/>
      <c r="BA4988" s="1"/>
      <c r="BB4988" s="1"/>
      <c r="BC4988" s="1"/>
      <c r="BD4988" s="1"/>
      <c r="BE4988" s="1"/>
      <c r="BF4988" s="1"/>
      <c r="BG4988" s="1"/>
      <c r="BH4988" s="1"/>
      <c r="BI4988" s="1"/>
      <c r="BJ4988" s="1"/>
      <c r="BK4988" s="1"/>
      <c r="BL4988" s="1"/>
      <c r="BM4988" s="1"/>
      <c r="BN4988" s="1"/>
      <c r="BO4988" s="1"/>
      <c r="BP4988" s="20"/>
      <c r="BQ4988" s="41"/>
      <c r="BR4988" s="41"/>
      <c r="BS4988" s="41"/>
      <c r="BT4988" s="41"/>
      <c r="BU4988" s="41"/>
      <c r="BV4988" s="41"/>
      <c r="BW4988" s="41"/>
      <c r="BX4988" s="41"/>
      <c r="BY4988" s="26"/>
      <c r="BZ4988" s="26"/>
      <c r="CA4988" s="26"/>
      <c r="CB4988" s="26"/>
      <c r="CC4988" s="26"/>
      <c r="CD4988" s="26"/>
      <c r="CE4988" s="26"/>
      <c r="CF4988" s="26"/>
      <c r="CG4988" s="26"/>
      <c r="CH4988" s="26"/>
      <c r="CI4988" s="26"/>
      <c r="CJ4988" s="1"/>
      <c r="CK4988" s="1"/>
      <c r="CL4988" s="1"/>
      <c r="CM4988" s="1"/>
      <c r="CN4988" s="1"/>
      <c r="CO4988" s="1"/>
      <c r="CP4988" s="1"/>
      <c r="CQ4988" s="1"/>
      <c r="CR4988" s="1"/>
      <c r="CS4988" s="1"/>
      <c r="CT4988" s="1"/>
      <c r="CU4988" s="1"/>
    </row>
    <row r="4989" spans="1:99" x14ac:dyDescent="0.15">
      <c r="A4989" s="1"/>
      <c r="B4989" s="1"/>
      <c r="AM4989" s="1"/>
      <c r="AW4989" s="1"/>
      <c r="AX4989" s="1"/>
      <c r="AY4989" s="24"/>
      <c r="AZ4989" s="1"/>
      <c r="BA4989" s="1"/>
      <c r="BB4989" s="1"/>
      <c r="BC4989" s="1"/>
      <c r="BD4989" s="1"/>
      <c r="BE4989" s="1"/>
      <c r="BF4989" s="1"/>
      <c r="BG4989" s="1"/>
      <c r="BH4989" s="1"/>
      <c r="BI4989" s="1"/>
      <c r="BJ4989" s="1"/>
      <c r="BK4989" s="1"/>
      <c r="BL4989" s="1"/>
      <c r="BM4989" s="1"/>
      <c r="BN4989" s="1"/>
      <c r="BO4989" s="1"/>
      <c r="BP4989" s="20"/>
      <c r="BQ4989" s="41"/>
      <c r="BR4989" s="41"/>
      <c r="BS4989" s="41"/>
      <c r="BT4989" s="41"/>
      <c r="BU4989" s="41"/>
      <c r="BV4989" s="41"/>
      <c r="BW4989" s="41"/>
      <c r="BX4989" s="41"/>
      <c r="BY4989" s="26"/>
      <c r="BZ4989" s="26"/>
      <c r="CA4989" s="26"/>
      <c r="CB4989" s="26"/>
      <c r="CC4989" s="26"/>
      <c r="CD4989" s="26"/>
      <c r="CE4989" s="26"/>
      <c r="CF4989" s="26"/>
      <c r="CG4989" s="26"/>
      <c r="CH4989" s="26"/>
      <c r="CI4989" s="26"/>
      <c r="CJ4989" s="1"/>
      <c r="CK4989" s="1"/>
      <c r="CL4989" s="1"/>
      <c r="CM4989" s="1"/>
      <c r="CN4989" s="1"/>
      <c r="CO4989" s="1"/>
      <c r="CP4989" s="1"/>
      <c r="CQ4989" s="1"/>
      <c r="CR4989" s="1"/>
      <c r="CS4989" s="1"/>
      <c r="CT4989" s="1"/>
      <c r="CU4989" s="1"/>
    </row>
    <row r="4990" spans="1:99" x14ac:dyDescent="0.15">
      <c r="A4990" s="1"/>
      <c r="B4990" s="1"/>
      <c r="AM4990" s="1"/>
      <c r="AW4990" s="1"/>
      <c r="AX4990" s="1"/>
      <c r="AY4990" s="24"/>
      <c r="AZ4990" s="1"/>
      <c r="BA4990" s="1"/>
      <c r="BB4990" s="1"/>
      <c r="BC4990" s="1"/>
      <c r="BD4990" s="1"/>
      <c r="BE4990" s="1"/>
      <c r="BF4990" s="1"/>
      <c r="BG4990" s="1"/>
      <c r="BH4990" s="1"/>
      <c r="BI4990" s="1"/>
      <c r="BJ4990" s="1"/>
      <c r="BK4990" s="1"/>
      <c r="BL4990" s="1"/>
      <c r="BM4990" s="1"/>
      <c r="BN4990" s="1"/>
      <c r="BO4990" s="1"/>
      <c r="BP4990" s="20"/>
      <c r="BQ4990" s="41"/>
      <c r="BR4990" s="41"/>
      <c r="BS4990" s="41"/>
      <c r="BT4990" s="41"/>
      <c r="BU4990" s="41"/>
      <c r="BV4990" s="41"/>
      <c r="BW4990" s="41"/>
      <c r="BX4990" s="41"/>
      <c r="BY4990" s="26"/>
      <c r="BZ4990" s="26"/>
      <c r="CA4990" s="26"/>
      <c r="CB4990" s="26"/>
      <c r="CC4990" s="26"/>
      <c r="CD4990" s="26"/>
      <c r="CE4990" s="26"/>
      <c r="CF4990" s="26"/>
      <c r="CG4990" s="26"/>
      <c r="CH4990" s="26"/>
      <c r="CI4990" s="26"/>
      <c r="CJ4990" s="1"/>
      <c r="CK4990" s="1"/>
      <c r="CL4990" s="1"/>
      <c r="CM4990" s="1"/>
      <c r="CN4990" s="1"/>
      <c r="CO4990" s="1"/>
      <c r="CP4990" s="1"/>
      <c r="CQ4990" s="1"/>
      <c r="CR4990" s="1"/>
      <c r="CS4990" s="1"/>
      <c r="CT4990" s="1"/>
      <c r="CU4990" s="1"/>
    </row>
    <row r="4991" spans="1:99" x14ac:dyDescent="0.15">
      <c r="A4991" s="1"/>
      <c r="B4991" s="1"/>
      <c r="AM4991" s="1"/>
      <c r="AW4991" s="1"/>
      <c r="AX4991" s="1"/>
      <c r="AY4991" s="24"/>
      <c r="AZ4991" s="1"/>
      <c r="BA4991" s="1"/>
      <c r="BB4991" s="1"/>
      <c r="BC4991" s="1"/>
      <c r="BD4991" s="1"/>
      <c r="BE4991" s="1"/>
      <c r="BF4991" s="1"/>
      <c r="BG4991" s="1"/>
      <c r="BH4991" s="1"/>
      <c r="BI4991" s="1"/>
      <c r="BJ4991" s="1"/>
      <c r="BK4991" s="1"/>
      <c r="BL4991" s="1"/>
      <c r="BM4991" s="1"/>
      <c r="BN4991" s="1"/>
      <c r="BO4991" s="1"/>
      <c r="BP4991" s="20"/>
      <c r="BQ4991" s="41"/>
      <c r="BR4991" s="41"/>
      <c r="BS4991" s="41"/>
      <c r="BT4991" s="41"/>
      <c r="BU4991" s="41"/>
      <c r="BV4991" s="41"/>
      <c r="BW4991" s="41"/>
      <c r="BX4991" s="41"/>
      <c r="BY4991" s="26"/>
      <c r="BZ4991" s="26"/>
      <c r="CA4991" s="26"/>
      <c r="CB4991" s="26"/>
      <c r="CC4991" s="26"/>
      <c r="CD4991" s="26"/>
      <c r="CE4991" s="26"/>
      <c r="CF4991" s="26"/>
      <c r="CG4991" s="26"/>
      <c r="CH4991" s="26"/>
      <c r="CI4991" s="26"/>
      <c r="CJ4991" s="1"/>
      <c r="CK4991" s="1"/>
      <c r="CL4991" s="1"/>
      <c r="CM4991" s="1"/>
      <c r="CN4991" s="1"/>
      <c r="CO4991" s="1"/>
      <c r="CP4991" s="1"/>
      <c r="CQ4991" s="1"/>
      <c r="CR4991" s="1"/>
      <c r="CS4991" s="1"/>
      <c r="CT4991" s="1"/>
      <c r="CU4991" s="1"/>
    </row>
    <row r="4992" spans="1:99" x14ac:dyDescent="0.15">
      <c r="A4992" s="1"/>
      <c r="B4992" s="1"/>
      <c r="AM4992" s="1"/>
      <c r="AW4992" s="1"/>
      <c r="AX4992" s="1"/>
      <c r="AY4992" s="24"/>
      <c r="AZ4992" s="1"/>
      <c r="BA4992" s="1"/>
      <c r="BB4992" s="1"/>
      <c r="BC4992" s="1"/>
      <c r="BD4992" s="1"/>
      <c r="BE4992" s="1"/>
      <c r="BF4992" s="1"/>
      <c r="BG4992" s="1"/>
      <c r="BH4992" s="1"/>
      <c r="BI4992" s="1"/>
      <c r="BJ4992" s="1"/>
      <c r="BK4992" s="1"/>
      <c r="BL4992" s="1"/>
      <c r="BM4992" s="1"/>
      <c r="BN4992" s="1"/>
      <c r="BO4992" s="1"/>
      <c r="BP4992" s="20"/>
      <c r="BQ4992" s="41"/>
      <c r="BR4992" s="41"/>
      <c r="BS4992" s="41"/>
      <c r="BT4992" s="41"/>
      <c r="BU4992" s="41"/>
      <c r="BV4992" s="41"/>
      <c r="BW4992" s="41"/>
      <c r="BX4992" s="41"/>
      <c r="BY4992" s="26"/>
      <c r="BZ4992" s="26"/>
      <c r="CA4992" s="26"/>
      <c r="CB4992" s="26"/>
      <c r="CC4992" s="26"/>
      <c r="CD4992" s="26"/>
      <c r="CE4992" s="26"/>
      <c r="CF4992" s="26"/>
      <c r="CG4992" s="26"/>
      <c r="CH4992" s="26"/>
      <c r="CI4992" s="26"/>
      <c r="CJ4992" s="1"/>
      <c r="CK4992" s="1"/>
      <c r="CL4992" s="1"/>
      <c r="CM4992" s="1"/>
      <c r="CN4992" s="1"/>
      <c r="CO4992" s="1"/>
      <c r="CP4992" s="1"/>
      <c r="CQ4992" s="1"/>
      <c r="CR4992" s="1"/>
      <c r="CS4992" s="1"/>
      <c r="CT4992" s="1"/>
      <c r="CU4992" s="1"/>
    </row>
    <row r="4993" spans="1:99" x14ac:dyDescent="0.15">
      <c r="A4993" s="1"/>
      <c r="B4993" s="1"/>
      <c r="AM4993" s="1"/>
      <c r="AW4993" s="1"/>
      <c r="AX4993" s="1"/>
      <c r="AY4993" s="24"/>
      <c r="AZ4993" s="1"/>
      <c r="BA4993" s="1"/>
      <c r="BB4993" s="1"/>
      <c r="BC4993" s="1"/>
      <c r="BD4993" s="1"/>
      <c r="BE4993" s="1"/>
      <c r="BF4993" s="1"/>
      <c r="BG4993" s="1"/>
      <c r="BH4993" s="1"/>
      <c r="BI4993" s="1"/>
      <c r="BJ4993" s="1"/>
      <c r="BK4993" s="1"/>
      <c r="BL4993" s="1"/>
      <c r="BM4993" s="1"/>
      <c r="BN4993" s="1"/>
      <c r="BO4993" s="1"/>
      <c r="BP4993" s="20"/>
      <c r="BQ4993" s="41"/>
      <c r="BR4993" s="41"/>
      <c r="BS4993" s="41"/>
      <c r="BT4993" s="41"/>
      <c r="BU4993" s="41"/>
      <c r="BV4993" s="41"/>
      <c r="BW4993" s="41"/>
      <c r="BX4993" s="41"/>
      <c r="BY4993" s="26"/>
      <c r="BZ4993" s="26"/>
      <c r="CA4993" s="26"/>
      <c r="CB4993" s="26"/>
      <c r="CC4993" s="26"/>
      <c r="CD4993" s="26"/>
      <c r="CE4993" s="26"/>
      <c r="CF4993" s="26"/>
      <c r="CG4993" s="26"/>
      <c r="CH4993" s="26"/>
      <c r="CI4993" s="26"/>
      <c r="CJ4993" s="1"/>
      <c r="CK4993" s="1"/>
      <c r="CL4993" s="1"/>
      <c r="CM4993" s="1"/>
      <c r="CN4993" s="1"/>
      <c r="CO4993" s="1"/>
      <c r="CP4993" s="1"/>
      <c r="CQ4993" s="1"/>
      <c r="CR4993" s="1"/>
      <c r="CS4993" s="1"/>
      <c r="CT4993" s="1"/>
      <c r="CU4993" s="1"/>
    </row>
    <row r="4994" spans="1:99" x14ac:dyDescent="0.15">
      <c r="A4994" s="1"/>
      <c r="B4994" s="1"/>
      <c r="AM4994" s="1"/>
      <c r="AW4994" s="1"/>
      <c r="AX4994" s="1"/>
      <c r="AY4994" s="24"/>
      <c r="AZ4994" s="1"/>
      <c r="BA4994" s="1"/>
      <c r="BB4994" s="1"/>
      <c r="BC4994" s="1"/>
      <c r="BD4994" s="1"/>
      <c r="BE4994" s="1"/>
      <c r="BF4994" s="1"/>
      <c r="BG4994" s="1"/>
      <c r="BH4994" s="1"/>
      <c r="BI4994" s="1"/>
      <c r="BJ4994" s="1"/>
      <c r="BK4994" s="1"/>
      <c r="BL4994" s="1"/>
      <c r="BM4994" s="1"/>
      <c r="BN4994" s="1"/>
      <c r="BO4994" s="1"/>
      <c r="BP4994" s="20"/>
      <c r="BQ4994" s="41"/>
      <c r="BR4994" s="41"/>
      <c r="BS4994" s="41"/>
      <c r="BT4994" s="41"/>
      <c r="BU4994" s="41"/>
      <c r="BV4994" s="41"/>
      <c r="BW4994" s="41"/>
      <c r="BX4994" s="41"/>
      <c r="BY4994" s="26"/>
      <c r="BZ4994" s="26"/>
      <c r="CA4994" s="26"/>
      <c r="CB4994" s="26"/>
      <c r="CC4994" s="26"/>
      <c r="CD4994" s="26"/>
      <c r="CE4994" s="26"/>
      <c r="CF4994" s="26"/>
      <c r="CG4994" s="26"/>
      <c r="CH4994" s="26"/>
      <c r="CI4994" s="26"/>
      <c r="CJ4994" s="1"/>
      <c r="CK4994" s="1"/>
      <c r="CL4994" s="1"/>
      <c r="CM4994" s="1"/>
      <c r="CN4994" s="1"/>
      <c r="CO4994" s="1"/>
      <c r="CP4994" s="1"/>
      <c r="CQ4994" s="1"/>
      <c r="CR4994" s="1"/>
      <c r="CS4994" s="1"/>
      <c r="CT4994" s="1"/>
      <c r="CU4994" s="1"/>
    </row>
    <row r="4995" spans="1:99" x14ac:dyDescent="0.15">
      <c r="A4995" s="1"/>
      <c r="B4995" s="1"/>
      <c r="AM4995" s="1"/>
      <c r="AW4995" s="1"/>
      <c r="AX4995" s="1"/>
      <c r="AY4995" s="24"/>
      <c r="AZ4995" s="1"/>
      <c r="BA4995" s="1"/>
      <c r="BB4995" s="1"/>
      <c r="BC4995" s="1"/>
      <c r="BD4995" s="1"/>
      <c r="BE4995" s="1"/>
      <c r="BF4995" s="1"/>
      <c r="BG4995" s="1"/>
      <c r="BH4995" s="1"/>
      <c r="BI4995" s="1"/>
      <c r="BJ4995" s="1"/>
      <c r="BK4995" s="1"/>
      <c r="BL4995" s="1"/>
      <c r="BM4995" s="1"/>
      <c r="BN4995" s="1"/>
      <c r="BO4995" s="1"/>
      <c r="BP4995" s="20"/>
      <c r="BQ4995" s="41"/>
      <c r="BR4995" s="41"/>
      <c r="BS4995" s="41"/>
      <c r="BT4995" s="41"/>
      <c r="BU4995" s="41"/>
      <c r="BV4995" s="41"/>
      <c r="BW4995" s="41"/>
      <c r="BX4995" s="41"/>
      <c r="BY4995" s="26"/>
      <c r="BZ4995" s="26"/>
      <c r="CA4995" s="26"/>
      <c r="CB4995" s="26"/>
      <c r="CC4995" s="26"/>
      <c r="CD4995" s="26"/>
      <c r="CE4995" s="26"/>
      <c r="CF4995" s="26"/>
      <c r="CG4995" s="26"/>
      <c r="CH4995" s="26"/>
      <c r="CI4995" s="26"/>
      <c r="CJ4995" s="1"/>
      <c r="CK4995" s="1"/>
      <c r="CL4995" s="1"/>
      <c r="CM4995" s="1"/>
      <c r="CN4995" s="1"/>
      <c r="CO4995" s="1"/>
      <c r="CP4995" s="1"/>
      <c r="CQ4995" s="1"/>
      <c r="CR4995" s="1"/>
      <c r="CS4995" s="1"/>
      <c r="CT4995" s="1"/>
      <c r="CU4995" s="1"/>
    </row>
    <row r="4996" spans="1:99" x14ac:dyDescent="0.15">
      <c r="A4996" s="1"/>
      <c r="B4996" s="1"/>
      <c r="AM4996" s="1"/>
      <c r="AW4996" s="1"/>
      <c r="AX4996" s="1"/>
      <c r="AY4996" s="24"/>
      <c r="AZ4996" s="1"/>
      <c r="BA4996" s="1"/>
      <c r="BB4996" s="1"/>
      <c r="BC4996" s="1"/>
      <c r="BD4996" s="1"/>
      <c r="BE4996" s="1"/>
      <c r="BF4996" s="1"/>
      <c r="BG4996" s="1"/>
      <c r="BH4996" s="1"/>
      <c r="BI4996" s="1"/>
      <c r="BJ4996" s="1"/>
      <c r="BK4996" s="1"/>
      <c r="BL4996" s="1"/>
      <c r="BM4996" s="1"/>
      <c r="BN4996" s="1"/>
      <c r="BO4996" s="1"/>
      <c r="BP4996" s="20"/>
      <c r="BQ4996" s="41"/>
      <c r="BR4996" s="41"/>
      <c r="BS4996" s="41"/>
      <c r="BT4996" s="41"/>
      <c r="BU4996" s="41"/>
      <c r="BV4996" s="41"/>
      <c r="BW4996" s="41"/>
      <c r="BX4996" s="41"/>
      <c r="BY4996" s="26"/>
      <c r="BZ4996" s="26"/>
      <c r="CA4996" s="26"/>
      <c r="CB4996" s="26"/>
      <c r="CC4996" s="26"/>
      <c r="CD4996" s="26"/>
      <c r="CE4996" s="26"/>
      <c r="CF4996" s="26"/>
      <c r="CG4996" s="26"/>
      <c r="CH4996" s="26"/>
      <c r="CI4996" s="26"/>
      <c r="CJ4996" s="1"/>
      <c r="CK4996" s="1"/>
      <c r="CL4996" s="1"/>
      <c r="CM4996" s="1"/>
      <c r="CN4996" s="1"/>
      <c r="CO4996" s="1"/>
      <c r="CP4996" s="1"/>
      <c r="CQ4996" s="1"/>
      <c r="CR4996" s="1"/>
      <c r="CS4996" s="1"/>
      <c r="CT4996" s="1"/>
      <c r="CU4996" s="1"/>
    </row>
    <row r="4997" spans="1:99" x14ac:dyDescent="0.15">
      <c r="A4997" s="1"/>
      <c r="B4997" s="1"/>
      <c r="AM4997" s="1"/>
      <c r="AW4997" s="1"/>
      <c r="AX4997" s="1"/>
      <c r="AY4997" s="24"/>
      <c r="AZ4997" s="1"/>
      <c r="BA4997" s="1"/>
      <c r="BB4997" s="1"/>
      <c r="BC4997" s="1"/>
      <c r="BD4997" s="1"/>
      <c r="BE4997" s="1"/>
      <c r="BF4997" s="1"/>
      <c r="BG4997" s="1"/>
      <c r="BH4997" s="1"/>
      <c r="BI4997" s="1"/>
      <c r="BJ4997" s="1"/>
      <c r="BK4997" s="1"/>
      <c r="BL4997" s="1"/>
      <c r="BM4997" s="1"/>
      <c r="BN4997" s="1"/>
      <c r="BO4997" s="1"/>
      <c r="BP4997" s="20"/>
      <c r="BQ4997" s="41"/>
      <c r="BR4997" s="41"/>
      <c r="BS4997" s="41"/>
      <c r="BT4997" s="41"/>
      <c r="BU4997" s="41"/>
      <c r="BV4997" s="41"/>
      <c r="BW4997" s="41"/>
      <c r="BX4997" s="41"/>
      <c r="BY4997" s="26"/>
      <c r="BZ4997" s="26"/>
      <c r="CA4997" s="26"/>
      <c r="CB4997" s="26"/>
      <c r="CC4997" s="26"/>
      <c r="CD4997" s="26"/>
      <c r="CE4997" s="26"/>
      <c r="CF4997" s="26"/>
      <c r="CG4997" s="26"/>
      <c r="CH4997" s="26"/>
      <c r="CI4997" s="26"/>
      <c r="CJ4997" s="1"/>
      <c r="CK4997" s="1"/>
      <c r="CL4997" s="1"/>
      <c r="CM4997" s="1"/>
      <c r="CN4997" s="1"/>
      <c r="CO4997" s="1"/>
      <c r="CP4997" s="1"/>
      <c r="CQ4997" s="1"/>
      <c r="CR4997" s="1"/>
      <c r="CS4997" s="1"/>
      <c r="CT4997" s="1"/>
      <c r="CU4997" s="1"/>
    </row>
    <row r="4998" spans="1:99" x14ac:dyDescent="0.15">
      <c r="A4998" s="1"/>
      <c r="B4998" s="1"/>
      <c r="AM4998" s="1"/>
      <c r="AW4998" s="1"/>
      <c r="AX4998" s="1"/>
      <c r="AY4998" s="24"/>
      <c r="AZ4998" s="1"/>
      <c r="BA4998" s="1"/>
      <c r="BB4998" s="1"/>
      <c r="BC4998" s="1"/>
      <c r="BD4998" s="1"/>
      <c r="BE4998" s="1"/>
      <c r="BF4998" s="1"/>
      <c r="BG4998" s="1"/>
      <c r="BH4998" s="1"/>
      <c r="BI4998" s="1"/>
      <c r="BJ4998" s="1"/>
      <c r="BK4998" s="1"/>
      <c r="BL4998" s="1"/>
      <c r="BM4998" s="1"/>
      <c r="BN4998" s="1"/>
      <c r="BO4998" s="1"/>
      <c r="BP4998" s="20"/>
      <c r="BQ4998" s="41"/>
      <c r="BR4998" s="41"/>
      <c r="BS4998" s="41"/>
      <c r="BT4998" s="41"/>
      <c r="BU4998" s="41"/>
      <c r="BV4998" s="41"/>
      <c r="BW4998" s="41"/>
      <c r="BX4998" s="41"/>
      <c r="BY4998" s="26"/>
      <c r="BZ4998" s="26"/>
      <c r="CA4998" s="26"/>
      <c r="CB4998" s="26"/>
      <c r="CC4998" s="26"/>
      <c r="CD4998" s="26"/>
      <c r="CE4998" s="26"/>
      <c r="CF4998" s="26"/>
      <c r="CG4998" s="26"/>
      <c r="CH4998" s="26"/>
      <c r="CI4998" s="26"/>
      <c r="CJ4998" s="1"/>
      <c r="CK4998" s="1"/>
      <c r="CL4998" s="1"/>
      <c r="CM4998" s="1"/>
      <c r="CN4998" s="1"/>
      <c r="CO4998" s="1"/>
      <c r="CP4998" s="1"/>
      <c r="CQ4998" s="1"/>
      <c r="CR4998" s="1"/>
      <c r="CS4998" s="1"/>
      <c r="CT4998" s="1"/>
      <c r="CU4998" s="1"/>
    </row>
    <row r="4999" spans="1:99" x14ac:dyDescent="0.15">
      <c r="A4999" s="1"/>
      <c r="B4999" s="1"/>
      <c r="AM4999" s="1"/>
      <c r="AW4999" s="1"/>
      <c r="AX4999" s="1"/>
      <c r="AY4999" s="24"/>
      <c r="AZ4999" s="1"/>
      <c r="BA4999" s="1"/>
      <c r="BB4999" s="1"/>
      <c r="BC4999" s="1"/>
      <c r="BD4999" s="1"/>
      <c r="BE4999" s="1"/>
      <c r="BF4999" s="1"/>
      <c r="BG4999" s="1"/>
      <c r="BH4999" s="1"/>
      <c r="BI4999" s="1"/>
      <c r="BJ4999" s="1"/>
      <c r="BK4999" s="1"/>
      <c r="BL4999" s="1"/>
      <c r="BM4999" s="1"/>
      <c r="BN4999" s="1"/>
      <c r="BO4999" s="1"/>
      <c r="BP4999" s="20"/>
      <c r="BQ4999" s="41"/>
      <c r="BR4999" s="41"/>
      <c r="BS4999" s="41"/>
      <c r="BT4999" s="41"/>
      <c r="BU4999" s="41"/>
      <c r="BV4999" s="41"/>
      <c r="BW4999" s="41"/>
      <c r="BX4999" s="41"/>
      <c r="BY4999" s="26"/>
      <c r="BZ4999" s="26"/>
      <c r="CA4999" s="26"/>
      <c r="CB4999" s="26"/>
      <c r="CC4999" s="26"/>
      <c r="CD4999" s="26"/>
      <c r="CE4999" s="26"/>
      <c r="CF4999" s="26"/>
      <c r="CG4999" s="26"/>
      <c r="CH4999" s="26"/>
      <c r="CI4999" s="26"/>
      <c r="CJ4999" s="1"/>
      <c r="CK4999" s="1"/>
      <c r="CL4999" s="1"/>
      <c r="CM4999" s="1"/>
      <c r="CN4999" s="1"/>
      <c r="CO4999" s="1"/>
      <c r="CP4999" s="1"/>
      <c r="CQ4999" s="1"/>
      <c r="CR4999" s="1"/>
      <c r="CS4999" s="1"/>
      <c r="CT4999" s="1"/>
      <c r="CU4999" s="1"/>
    </row>
    <row r="5000" spans="1:99" x14ac:dyDescent="0.15">
      <c r="A5000" s="1"/>
      <c r="B5000" s="1"/>
      <c r="AM5000" s="1"/>
      <c r="AW5000" s="1"/>
      <c r="AX5000" s="1"/>
      <c r="AY5000" s="24"/>
      <c r="AZ5000" s="1"/>
      <c r="BA5000" s="1"/>
      <c r="BB5000" s="1"/>
      <c r="BC5000" s="1"/>
      <c r="BD5000" s="1"/>
      <c r="BE5000" s="1"/>
      <c r="BF5000" s="1"/>
      <c r="BG5000" s="1"/>
      <c r="BH5000" s="1"/>
      <c r="BI5000" s="1"/>
      <c r="BJ5000" s="1"/>
      <c r="BK5000" s="1"/>
      <c r="BL5000" s="1"/>
      <c r="BM5000" s="1"/>
      <c r="BN5000" s="1"/>
      <c r="BO5000" s="1"/>
      <c r="BP5000" s="20"/>
      <c r="BQ5000" s="41"/>
      <c r="BR5000" s="41"/>
      <c r="BS5000" s="41"/>
      <c r="BT5000" s="41"/>
      <c r="BU5000" s="41"/>
      <c r="BV5000" s="41"/>
      <c r="BW5000" s="41"/>
      <c r="BX5000" s="41"/>
      <c r="BY5000" s="26"/>
      <c r="BZ5000" s="26"/>
      <c r="CA5000" s="26"/>
      <c r="CB5000" s="26"/>
      <c r="CC5000" s="26"/>
      <c r="CD5000" s="26"/>
      <c r="CE5000" s="26"/>
      <c r="CF5000" s="26"/>
      <c r="CG5000" s="26"/>
      <c r="CH5000" s="26"/>
      <c r="CI5000" s="26"/>
      <c r="CJ5000" s="1"/>
      <c r="CK5000" s="1"/>
      <c r="CL5000" s="1"/>
      <c r="CM5000" s="1"/>
      <c r="CN5000" s="1"/>
      <c r="CO5000" s="1"/>
      <c r="CP5000" s="1"/>
      <c r="CQ5000" s="1"/>
      <c r="CR5000" s="1"/>
      <c r="CS5000" s="1"/>
      <c r="CT5000" s="1"/>
      <c r="CU5000" s="1"/>
    </row>
    <row r="5001" spans="1:99" x14ac:dyDescent="0.15">
      <c r="A5001" s="1"/>
      <c r="B5001" s="1"/>
      <c r="AM5001" s="1"/>
      <c r="AW5001" s="1"/>
      <c r="AX5001" s="1"/>
      <c r="AY5001" s="24"/>
      <c r="AZ5001" s="1"/>
      <c r="BA5001" s="1"/>
      <c r="BB5001" s="1"/>
      <c r="BC5001" s="1"/>
      <c r="BD5001" s="1"/>
      <c r="BE5001" s="1"/>
      <c r="BF5001" s="1"/>
      <c r="BG5001" s="1"/>
      <c r="BH5001" s="1"/>
      <c r="BI5001" s="1"/>
      <c r="BJ5001" s="1"/>
      <c r="BK5001" s="1"/>
      <c r="BL5001" s="1"/>
      <c r="BM5001" s="1"/>
      <c r="BN5001" s="1"/>
      <c r="BO5001" s="1"/>
      <c r="BP5001" s="20"/>
      <c r="BQ5001" s="41"/>
      <c r="BR5001" s="41"/>
      <c r="BS5001" s="41"/>
      <c r="BT5001" s="41"/>
      <c r="BU5001" s="41"/>
      <c r="BV5001" s="41"/>
      <c r="BW5001" s="41"/>
      <c r="BX5001" s="41"/>
      <c r="BY5001" s="26"/>
      <c r="BZ5001" s="26"/>
      <c r="CA5001" s="26"/>
      <c r="CB5001" s="26"/>
      <c r="CC5001" s="26"/>
      <c r="CD5001" s="26"/>
      <c r="CE5001" s="26"/>
      <c r="CF5001" s="26"/>
      <c r="CG5001" s="26"/>
      <c r="CH5001" s="26"/>
      <c r="CI5001" s="26"/>
      <c r="CJ5001" s="1"/>
      <c r="CK5001" s="1"/>
      <c r="CL5001" s="1"/>
      <c r="CM5001" s="1"/>
      <c r="CN5001" s="1"/>
      <c r="CO5001" s="1"/>
      <c r="CP5001" s="1"/>
      <c r="CQ5001" s="1"/>
      <c r="CR5001" s="1"/>
      <c r="CS5001" s="1"/>
      <c r="CT5001" s="1"/>
      <c r="CU5001" s="1"/>
    </row>
    <row r="5002" spans="1:99" x14ac:dyDescent="0.15">
      <c r="A5002" s="1"/>
      <c r="B5002" s="1"/>
      <c r="AM5002" s="1"/>
      <c r="AW5002" s="1"/>
      <c r="AX5002" s="1"/>
      <c r="AY5002" s="24"/>
      <c r="AZ5002" s="1"/>
      <c r="BA5002" s="1"/>
      <c r="BB5002" s="1"/>
      <c r="BC5002" s="1"/>
      <c r="BD5002" s="1"/>
      <c r="BE5002" s="1"/>
      <c r="BF5002" s="1"/>
      <c r="BG5002" s="1"/>
      <c r="BH5002" s="1"/>
      <c r="BI5002" s="1"/>
      <c r="BJ5002" s="1"/>
      <c r="BK5002" s="1"/>
      <c r="BL5002" s="1"/>
      <c r="BM5002" s="1"/>
      <c r="BN5002" s="1"/>
      <c r="BO5002" s="1"/>
      <c r="BP5002" s="20"/>
      <c r="BQ5002" s="41"/>
      <c r="BR5002" s="41"/>
      <c r="BS5002" s="41"/>
      <c r="BT5002" s="41"/>
      <c r="BU5002" s="41"/>
      <c r="BV5002" s="41"/>
      <c r="BW5002" s="41"/>
      <c r="BX5002" s="41"/>
      <c r="BY5002" s="26"/>
      <c r="BZ5002" s="26"/>
      <c r="CA5002" s="26"/>
      <c r="CB5002" s="26"/>
      <c r="CC5002" s="26"/>
      <c r="CD5002" s="26"/>
      <c r="CE5002" s="26"/>
      <c r="CF5002" s="26"/>
      <c r="CG5002" s="26"/>
      <c r="CH5002" s="26"/>
      <c r="CI5002" s="26"/>
      <c r="CJ5002" s="1"/>
      <c r="CK5002" s="1"/>
      <c r="CL5002" s="1"/>
      <c r="CM5002" s="1"/>
      <c r="CN5002" s="1"/>
      <c r="CO5002" s="1"/>
      <c r="CP5002" s="1"/>
      <c r="CQ5002" s="1"/>
      <c r="CR5002" s="1"/>
      <c r="CS5002" s="1"/>
      <c r="CT5002" s="1"/>
      <c r="CU5002" s="1"/>
    </row>
    <row r="5003" spans="1:99" x14ac:dyDescent="0.15">
      <c r="A5003" s="1"/>
      <c r="B5003" s="1"/>
      <c r="AM5003" s="1"/>
      <c r="AW5003" s="1"/>
      <c r="AX5003" s="1"/>
      <c r="AY5003" s="24"/>
      <c r="AZ5003" s="1"/>
      <c r="BA5003" s="1"/>
      <c r="BB5003" s="1"/>
      <c r="BC5003" s="1"/>
      <c r="BD5003" s="1"/>
      <c r="BE5003" s="1"/>
      <c r="BF5003" s="1"/>
      <c r="BG5003" s="1"/>
      <c r="BH5003" s="1"/>
      <c r="BI5003" s="1"/>
      <c r="BJ5003" s="1"/>
      <c r="BK5003" s="1"/>
      <c r="BL5003" s="1"/>
      <c r="BM5003" s="1"/>
      <c r="BN5003" s="1"/>
      <c r="BO5003" s="1"/>
      <c r="BP5003" s="20"/>
      <c r="BQ5003" s="41"/>
      <c r="BR5003" s="41"/>
      <c r="BS5003" s="41"/>
      <c r="BT5003" s="41"/>
      <c r="BU5003" s="41"/>
      <c r="BV5003" s="41"/>
      <c r="BW5003" s="41"/>
      <c r="BX5003" s="41"/>
      <c r="BY5003" s="26"/>
      <c r="BZ5003" s="26"/>
      <c r="CA5003" s="26"/>
      <c r="CB5003" s="26"/>
      <c r="CC5003" s="26"/>
      <c r="CD5003" s="26"/>
      <c r="CE5003" s="26"/>
      <c r="CF5003" s="26"/>
      <c r="CG5003" s="26"/>
      <c r="CH5003" s="26"/>
      <c r="CI5003" s="26"/>
      <c r="CJ5003" s="1"/>
      <c r="CK5003" s="1"/>
      <c r="CL5003" s="1"/>
      <c r="CM5003" s="1"/>
      <c r="CN5003" s="1"/>
      <c r="CO5003" s="1"/>
      <c r="CP5003" s="1"/>
      <c r="CQ5003" s="1"/>
      <c r="CR5003" s="1"/>
      <c r="CS5003" s="1"/>
      <c r="CT5003" s="1"/>
      <c r="CU5003" s="1"/>
    </row>
    <row r="5004" spans="1:99" x14ac:dyDescent="0.15">
      <c r="A5004" s="1"/>
      <c r="B5004" s="1"/>
      <c r="AM5004" s="1"/>
      <c r="AW5004" s="1"/>
      <c r="AX5004" s="1"/>
      <c r="AY5004" s="24"/>
      <c r="AZ5004" s="1"/>
      <c r="BA5004" s="1"/>
      <c r="BB5004" s="1"/>
      <c r="BC5004" s="1"/>
      <c r="BD5004" s="1"/>
      <c r="BE5004" s="1"/>
      <c r="BF5004" s="1"/>
      <c r="BG5004" s="1"/>
      <c r="BH5004" s="1"/>
      <c r="BI5004" s="1"/>
      <c r="BJ5004" s="1"/>
      <c r="BK5004" s="1"/>
      <c r="BL5004" s="1"/>
      <c r="BM5004" s="1"/>
      <c r="BN5004" s="1"/>
      <c r="BO5004" s="1"/>
      <c r="BP5004" s="20"/>
      <c r="BQ5004" s="41"/>
      <c r="BR5004" s="41"/>
      <c r="BS5004" s="41"/>
      <c r="BT5004" s="41"/>
      <c r="BU5004" s="41"/>
      <c r="BV5004" s="41"/>
      <c r="BW5004" s="41"/>
      <c r="BX5004" s="41"/>
      <c r="BY5004" s="26"/>
      <c r="BZ5004" s="26"/>
      <c r="CA5004" s="26"/>
      <c r="CB5004" s="26"/>
      <c r="CC5004" s="26"/>
      <c r="CD5004" s="26"/>
      <c r="CE5004" s="26"/>
      <c r="CF5004" s="26"/>
      <c r="CG5004" s="26"/>
      <c r="CH5004" s="26"/>
      <c r="CI5004" s="26"/>
      <c r="CJ5004" s="1"/>
      <c r="CK5004" s="1"/>
      <c r="CL5004" s="1"/>
      <c r="CM5004" s="1"/>
      <c r="CN5004" s="1"/>
      <c r="CO5004" s="1"/>
      <c r="CP5004" s="1"/>
      <c r="CQ5004" s="1"/>
      <c r="CR5004" s="1"/>
      <c r="CS5004" s="1"/>
      <c r="CT5004" s="1"/>
      <c r="CU5004" s="1"/>
    </row>
    <row r="5005" spans="1:99" x14ac:dyDescent="0.15">
      <c r="A5005" s="1"/>
      <c r="B5005" s="1"/>
      <c r="AM5005" s="1"/>
      <c r="AW5005" s="1"/>
      <c r="AX5005" s="1"/>
      <c r="AY5005" s="24"/>
      <c r="AZ5005" s="1"/>
      <c r="BA5005" s="1"/>
      <c r="BB5005" s="1"/>
      <c r="BC5005" s="1"/>
      <c r="BD5005" s="1"/>
      <c r="BE5005" s="1"/>
      <c r="BF5005" s="1"/>
      <c r="BG5005" s="1"/>
      <c r="BH5005" s="1"/>
      <c r="BI5005" s="1"/>
      <c r="BJ5005" s="1"/>
      <c r="BK5005" s="1"/>
      <c r="BL5005" s="1"/>
      <c r="BM5005" s="1"/>
      <c r="BN5005" s="1"/>
      <c r="BO5005" s="1"/>
      <c r="BP5005" s="20"/>
      <c r="BQ5005" s="41"/>
      <c r="BR5005" s="41"/>
      <c r="BS5005" s="41"/>
      <c r="BT5005" s="41"/>
      <c r="BU5005" s="41"/>
      <c r="BV5005" s="41"/>
      <c r="BW5005" s="41"/>
      <c r="BX5005" s="41"/>
      <c r="BY5005" s="26"/>
      <c r="BZ5005" s="26"/>
      <c r="CA5005" s="26"/>
      <c r="CB5005" s="26"/>
      <c r="CC5005" s="26"/>
      <c r="CD5005" s="26"/>
      <c r="CE5005" s="26"/>
      <c r="CF5005" s="26"/>
      <c r="CG5005" s="26"/>
      <c r="CH5005" s="26"/>
      <c r="CI5005" s="26"/>
      <c r="CJ5005" s="1"/>
      <c r="CK5005" s="1"/>
      <c r="CL5005" s="1"/>
      <c r="CM5005" s="1"/>
      <c r="CN5005" s="1"/>
      <c r="CO5005" s="1"/>
      <c r="CP5005" s="1"/>
      <c r="CQ5005" s="1"/>
      <c r="CR5005" s="1"/>
      <c r="CS5005" s="1"/>
      <c r="CT5005" s="1"/>
      <c r="CU5005" s="1"/>
    </row>
    <row r="5006" spans="1:99" x14ac:dyDescent="0.15">
      <c r="A5006" s="1"/>
      <c r="B5006" s="1"/>
      <c r="AM5006" s="1"/>
      <c r="AW5006" s="1"/>
      <c r="AX5006" s="1"/>
      <c r="AY5006" s="24"/>
      <c r="AZ5006" s="1"/>
      <c r="BA5006" s="1"/>
      <c r="BB5006" s="1"/>
      <c r="BC5006" s="1"/>
      <c r="BD5006" s="1"/>
      <c r="BE5006" s="1"/>
      <c r="BF5006" s="1"/>
      <c r="BG5006" s="1"/>
      <c r="BH5006" s="1"/>
      <c r="BI5006" s="1"/>
      <c r="BJ5006" s="1"/>
      <c r="BK5006" s="1"/>
      <c r="BL5006" s="1"/>
      <c r="BM5006" s="1"/>
      <c r="BN5006" s="1"/>
      <c r="BO5006" s="1"/>
      <c r="BP5006" s="20"/>
      <c r="BQ5006" s="41"/>
      <c r="BR5006" s="41"/>
      <c r="BS5006" s="41"/>
      <c r="BT5006" s="41"/>
      <c r="BU5006" s="41"/>
      <c r="BV5006" s="41"/>
      <c r="BW5006" s="41"/>
      <c r="BX5006" s="41"/>
      <c r="BY5006" s="26"/>
      <c r="BZ5006" s="26"/>
      <c r="CA5006" s="26"/>
      <c r="CB5006" s="26"/>
      <c r="CC5006" s="26"/>
      <c r="CD5006" s="26"/>
      <c r="CE5006" s="26"/>
      <c r="CF5006" s="26"/>
      <c r="CG5006" s="26"/>
      <c r="CH5006" s="26"/>
      <c r="CI5006" s="26"/>
      <c r="CJ5006" s="1"/>
      <c r="CK5006" s="1"/>
      <c r="CL5006" s="1"/>
      <c r="CM5006" s="1"/>
      <c r="CN5006" s="1"/>
      <c r="CO5006" s="1"/>
      <c r="CP5006" s="1"/>
      <c r="CQ5006" s="1"/>
      <c r="CR5006" s="1"/>
      <c r="CS5006" s="1"/>
      <c r="CT5006" s="1"/>
      <c r="CU5006" s="1"/>
    </row>
    <row r="5007" spans="1:99" x14ac:dyDescent="0.15">
      <c r="A5007" s="1"/>
      <c r="B5007" s="1"/>
      <c r="AM5007" s="1"/>
      <c r="AW5007" s="1"/>
      <c r="AX5007" s="1"/>
      <c r="AY5007" s="24"/>
      <c r="AZ5007" s="1"/>
      <c r="BA5007" s="1"/>
      <c r="BB5007" s="1"/>
      <c r="BC5007" s="1"/>
      <c r="BD5007" s="1"/>
      <c r="BE5007" s="1"/>
      <c r="BF5007" s="1"/>
      <c r="BG5007" s="1"/>
      <c r="BH5007" s="1"/>
      <c r="BI5007" s="1"/>
      <c r="BJ5007" s="1"/>
      <c r="BK5007" s="1"/>
      <c r="BL5007" s="1"/>
      <c r="BM5007" s="1"/>
      <c r="BN5007" s="1"/>
      <c r="BO5007" s="1"/>
      <c r="BP5007" s="20"/>
      <c r="BQ5007" s="41"/>
      <c r="BR5007" s="41"/>
      <c r="BS5007" s="41"/>
      <c r="BT5007" s="41"/>
      <c r="BU5007" s="41"/>
      <c r="BV5007" s="41"/>
      <c r="BW5007" s="41"/>
      <c r="BX5007" s="41"/>
      <c r="BY5007" s="26"/>
      <c r="BZ5007" s="26"/>
      <c r="CA5007" s="26"/>
      <c r="CB5007" s="26"/>
      <c r="CC5007" s="26"/>
      <c r="CD5007" s="26"/>
      <c r="CE5007" s="26"/>
      <c r="CF5007" s="26"/>
      <c r="CG5007" s="26"/>
      <c r="CH5007" s="26"/>
      <c r="CI5007" s="26"/>
      <c r="CJ5007" s="1"/>
      <c r="CK5007" s="1"/>
      <c r="CL5007" s="1"/>
      <c r="CM5007" s="1"/>
      <c r="CN5007" s="1"/>
      <c r="CO5007" s="1"/>
      <c r="CP5007" s="1"/>
      <c r="CQ5007" s="1"/>
      <c r="CR5007" s="1"/>
      <c r="CS5007" s="1"/>
      <c r="CT5007" s="1"/>
      <c r="CU5007" s="1"/>
    </row>
    <row r="5008" spans="1:99" x14ac:dyDescent="0.15">
      <c r="A5008" s="1"/>
      <c r="B5008" s="1"/>
      <c r="AM5008" s="1"/>
      <c r="AW5008" s="1"/>
      <c r="AX5008" s="1"/>
      <c r="AY5008" s="24"/>
      <c r="AZ5008" s="1"/>
      <c r="BA5008" s="1"/>
      <c r="BB5008" s="1"/>
      <c r="BC5008" s="1"/>
      <c r="BD5008" s="1"/>
      <c r="BE5008" s="1"/>
      <c r="BF5008" s="1"/>
      <c r="BG5008" s="1"/>
      <c r="BH5008" s="1"/>
      <c r="BI5008" s="1"/>
      <c r="BJ5008" s="1"/>
      <c r="BK5008" s="1"/>
      <c r="BL5008" s="1"/>
      <c r="BM5008" s="1"/>
      <c r="BN5008" s="1"/>
      <c r="BO5008" s="1"/>
      <c r="BP5008" s="20"/>
      <c r="BQ5008" s="41"/>
      <c r="BR5008" s="41"/>
      <c r="BS5008" s="41"/>
      <c r="BT5008" s="41"/>
      <c r="BU5008" s="41"/>
      <c r="BV5008" s="41"/>
      <c r="BW5008" s="41"/>
      <c r="BX5008" s="41"/>
      <c r="BY5008" s="26"/>
      <c r="BZ5008" s="26"/>
      <c r="CA5008" s="26"/>
      <c r="CB5008" s="26"/>
      <c r="CC5008" s="26"/>
      <c r="CD5008" s="26"/>
      <c r="CE5008" s="26"/>
      <c r="CF5008" s="26"/>
      <c r="CG5008" s="26"/>
      <c r="CH5008" s="26"/>
      <c r="CI5008" s="26"/>
      <c r="CJ5008" s="1"/>
      <c r="CK5008" s="1"/>
      <c r="CL5008" s="1"/>
      <c r="CM5008" s="1"/>
      <c r="CN5008" s="1"/>
      <c r="CO5008" s="1"/>
      <c r="CP5008" s="1"/>
      <c r="CQ5008" s="1"/>
      <c r="CR5008" s="1"/>
      <c r="CS5008" s="1"/>
      <c r="CT5008" s="1"/>
      <c r="CU5008" s="1"/>
    </row>
    <row r="5009" spans="1:99" x14ac:dyDescent="0.15">
      <c r="A5009" s="1"/>
      <c r="B5009" s="1"/>
      <c r="AM5009" s="1"/>
      <c r="AW5009" s="1"/>
      <c r="AX5009" s="1"/>
      <c r="AY5009" s="24"/>
      <c r="AZ5009" s="1"/>
      <c r="BA5009" s="1"/>
      <c r="BB5009" s="1"/>
      <c r="BC5009" s="1"/>
      <c r="BD5009" s="1"/>
      <c r="BE5009" s="1"/>
      <c r="BF5009" s="1"/>
      <c r="BG5009" s="1"/>
      <c r="BH5009" s="1"/>
      <c r="BI5009" s="1"/>
      <c r="BJ5009" s="1"/>
      <c r="BK5009" s="1"/>
      <c r="BL5009" s="1"/>
      <c r="BM5009" s="1"/>
      <c r="BN5009" s="1"/>
      <c r="BO5009" s="1"/>
      <c r="BP5009" s="20"/>
      <c r="BQ5009" s="41"/>
      <c r="BR5009" s="41"/>
      <c r="BS5009" s="41"/>
      <c r="BT5009" s="41"/>
      <c r="BU5009" s="41"/>
      <c r="BV5009" s="41"/>
      <c r="BW5009" s="41"/>
      <c r="BX5009" s="41"/>
      <c r="BY5009" s="26"/>
      <c r="BZ5009" s="26"/>
      <c r="CA5009" s="26"/>
      <c r="CB5009" s="26"/>
      <c r="CC5009" s="26"/>
      <c r="CD5009" s="26"/>
      <c r="CE5009" s="26"/>
      <c r="CF5009" s="26"/>
      <c r="CG5009" s="26"/>
      <c r="CH5009" s="26"/>
      <c r="CI5009" s="26"/>
      <c r="CJ5009" s="1"/>
      <c r="CK5009" s="1"/>
      <c r="CL5009" s="1"/>
      <c r="CM5009" s="1"/>
      <c r="CN5009" s="1"/>
      <c r="CO5009" s="1"/>
      <c r="CP5009" s="1"/>
      <c r="CQ5009" s="1"/>
      <c r="CR5009" s="1"/>
      <c r="CS5009" s="1"/>
      <c r="CT5009" s="1"/>
      <c r="CU5009" s="1"/>
    </row>
    <row r="5010" spans="1:99" x14ac:dyDescent="0.15">
      <c r="A5010" s="1"/>
      <c r="B5010" s="1"/>
      <c r="AM5010" s="1"/>
      <c r="AW5010" s="1"/>
      <c r="AX5010" s="1"/>
      <c r="AY5010" s="24"/>
      <c r="AZ5010" s="1"/>
      <c r="BA5010" s="1"/>
      <c r="BB5010" s="1"/>
      <c r="BC5010" s="1"/>
      <c r="BD5010" s="1"/>
      <c r="BE5010" s="1"/>
      <c r="BF5010" s="1"/>
      <c r="BG5010" s="1"/>
      <c r="BH5010" s="1"/>
      <c r="BI5010" s="1"/>
      <c r="BJ5010" s="1"/>
      <c r="BK5010" s="1"/>
      <c r="BL5010" s="1"/>
      <c r="BM5010" s="1"/>
      <c r="BN5010" s="1"/>
      <c r="BO5010" s="1"/>
      <c r="BP5010" s="20"/>
      <c r="BQ5010" s="41"/>
      <c r="BR5010" s="41"/>
      <c r="BS5010" s="41"/>
      <c r="BT5010" s="41"/>
      <c r="BU5010" s="41"/>
      <c r="BV5010" s="41"/>
      <c r="BW5010" s="41"/>
      <c r="BX5010" s="41"/>
      <c r="BY5010" s="26"/>
      <c r="BZ5010" s="26"/>
      <c r="CA5010" s="26"/>
      <c r="CB5010" s="26"/>
      <c r="CC5010" s="26"/>
      <c r="CD5010" s="26"/>
      <c r="CE5010" s="26"/>
      <c r="CF5010" s="26"/>
      <c r="CG5010" s="26"/>
      <c r="CH5010" s="26"/>
      <c r="CI5010" s="26"/>
      <c r="CJ5010" s="1"/>
      <c r="CK5010" s="1"/>
      <c r="CL5010" s="1"/>
      <c r="CM5010" s="1"/>
      <c r="CN5010" s="1"/>
      <c r="CO5010" s="1"/>
      <c r="CP5010" s="1"/>
      <c r="CQ5010" s="1"/>
      <c r="CR5010" s="1"/>
      <c r="CS5010" s="1"/>
      <c r="CT5010" s="1"/>
      <c r="CU5010" s="1"/>
    </row>
    <row r="5011" spans="1:99" x14ac:dyDescent="0.15">
      <c r="A5011" s="1"/>
      <c r="B5011" s="1"/>
      <c r="AM5011" s="1"/>
      <c r="AW5011" s="1"/>
      <c r="AX5011" s="1"/>
      <c r="AY5011" s="24"/>
      <c r="AZ5011" s="1"/>
      <c r="BA5011" s="1"/>
      <c r="BB5011" s="1"/>
      <c r="BC5011" s="1"/>
      <c r="BD5011" s="1"/>
      <c r="BE5011" s="1"/>
      <c r="BF5011" s="1"/>
      <c r="BG5011" s="1"/>
      <c r="BH5011" s="1"/>
      <c r="BI5011" s="1"/>
      <c r="BJ5011" s="1"/>
      <c r="BK5011" s="1"/>
      <c r="BL5011" s="1"/>
      <c r="BM5011" s="1"/>
      <c r="BN5011" s="1"/>
      <c r="BO5011" s="1"/>
      <c r="BP5011" s="20"/>
      <c r="BQ5011" s="41"/>
      <c r="BR5011" s="41"/>
      <c r="BS5011" s="41"/>
      <c r="BT5011" s="41"/>
      <c r="BU5011" s="41"/>
      <c r="BV5011" s="41"/>
      <c r="BW5011" s="41"/>
      <c r="BX5011" s="41"/>
      <c r="BY5011" s="26"/>
      <c r="BZ5011" s="26"/>
      <c r="CA5011" s="26"/>
      <c r="CB5011" s="26"/>
      <c r="CC5011" s="26"/>
      <c r="CD5011" s="26"/>
      <c r="CE5011" s="26"/>
      <c r="CF5011" s="26"/>
      <c r="CG5011" s="26"/>
      <c r="CH5011" s="26"/>
      <c r="CI5011" s="26"/>
      <c r="CJ5011" s="1"/>
      <c r="CK5011" s="1"/>
      <c r="CL5011" s="1"/>
      <c r="CM5011" s="1"/>
      <c r="CN5011" s="1"/>
      <c r="CO5011" s="1"/>
      <c r="CP5011" s="1"/>
      <c r="CQ5011" s="1"/>
      <c r="CR5011" s="1"/>
      <c r="CS5011" s="1"/>
      <c r="CT5011" s="1"/>
      <c r="CU5011" s="1"/>
    </row>
    <row r="5012" spans="1:99" x14ac:dyDescent="0.15">
      <c r="A5012" s="1"/>
      <c r="B5012" s="1"/>
      <c r="AM5012" s="1"/>
      <c r="AW5012" s="1"/>
      <c r="AX5012" s="1"/>
      <c r="AY5012" s="24"/>
      <c r="AZ5012" s="1"/>
      <c r="BA5012" s="1"/>
      <c r="BB5012" s="1"/>
      <c r="BC5012" s="1"/>
      <c r="BD5012" s="1"/>
      <c r="BE5012" s="1"/>
      <c r="BF5012" s="1"/>
      <c r="BG5012" s="1"/>
      <c r="BH5012" s="1"/>
      <c r="BI5012" s="1"/>
      <c r="BJ5012" s="1"/>
      <c r="BK5012" s="1"/>
      <c r="BL5012" s="1"/>
      <c r="BM5012" s="1"/>
      <c r="BN5012" s="1"/>
      <c r="BO5012" s="1"/>
      <c r="BP5012" s="20"/>
      <c r="BQ5012" s="41"/>
      <c r="BR5012" s="41"/>
      <c r="BS5012" s="41"/>
      <c r="BT5012" s="41"/>
      <c r="BU5012" s="41"/>
      <c r="BV5012" s="41"/>
      <c r="BW5012" s="41"/>
      <c r="BX5012" s="41"/>
      <c r="BY5012" s="26"/>
      <c r="BZ5012" s="26"/>
      <c r="CA5012" s="26"/>
      <c r="CB5012" s="26"/>
      <c r="CC5012" s="26"/>
      <c r="CD5012" s="26"/>
      <c r="CE5012" s="26"/>
      <c r="CF5012" s="26"/>
      <c r="CG5012" s="26"/>
      <c r="CH5012" s="26"/>
      <c r="CI5012" s="26"/>
      <c r="CJ5012" s="1"/>
      <c r="CK5012" s="1"/>
      <c r="CL5012" s="1"/>
      <c r="CM5012" s="1"/>
      <c r="CN5012" s="1"/>
      <c r="CO5012" s="1"/>
      <c r="CP5012" s="1"/>
      <c r="CQ5012" s="1"/>
      <c r="CR5012" s="1"/>
      <c r="CS5012" s="1"/>
      <c r="CT5012" s="1"/>
      <c r="CU5012" s="1"/>
    </row>
    <row r="5013" spans="1:99" x14ac:dyDescent="0.15">
      <c r="A5013" s="1"/>
      <c r="B5013" s="1"/>
      <c r="AM5013" s="1"/>
      <c r="AW5013" s="1"/>
      <c r="AX5013" s="1"/>
      <c r="AY5013" s="24"/>
      <c r="AZ5013" s="1"/>
      <c r="BA5013" s="1"/>
      <c r="BB5013" s="1"/>
      <c r="BC5013" s="1"/>
      <c r="BD5013" s="1"/>
      <c r="BE5013" s="1"/>
      <c r="BF5013" s="1"/>
      <c r="BG5013" s="1"/>
      <c r="BH5013" s="1"/>
      <c r="BI5013" s="1"/>
      <c r="BJ5013" s="1"/>
      <c r="BK5013" s="1"/>
      <c r="BL5013" s="1"/>
      <c r="BM5013" s="1"/>
      <c r="BN5013" s="1"/>
      <c r="BO5013" s="1"/>
      <c r="BP5013" s="20"/>
      <c r="BQ5013" s="41"/>
      <c r="BR5013" s="41"/>
      <c r="BS5013" s="41"/>
      <c r="BT5013" s="41"/>
      <c r="BU5013" s="41"/>
      <c r="BV5013" s="41"/>
      <c r="BW5013" s="41"/>
      <c r="BX5013" s="41"/>
      <c r="BY5013" s="26"/>
      <c r="BZ5013" s="26"/>
      <c r="CA5013" s="26"/>
      <c r="CB5013" s="26"/>
      <c r="CC5013" s="26"/>
      <c r="CD5013" s="26"/>
      <c r="CE5013" s="26"/>
      <c r="CF5013" s="26"/>
      <c r="CG5013" s="26"/>
      <c r="CH5013" s="26"/>
      <c r="CI5013" s="26"/>
      <c r="CJ5013" s="1"/>
      <c r="CK5013" s="1"/>
      <c r="CL5013" s="1"/>
      <c r="CM5013" s="1"/>
      <c r="CN5013" s="1"/>
      <c r="CO5013" s="1"/>
      <c r="CP5013" s="1"/>
      <c r="CQ5013" s="1"/>
      <c r="CR5013" s="1"/>
      <c r="CS5013" s="1"/>
      <c r="CT5013" s="1"/>
      <c r="CU5013" s="1"/>
    </row>
    <row r="5014" spans="1:99" x14ac:dyDescent="0.15">
      <c r="A5014" s="1"/>
      <c r="B5014" s="1"/>
      <c r="AM5014" s="1"/>
      <c r="AW5014" s="1"/>
      <c r="AX5014" s="1"/>
      <c r="AY5014" s="24"/>
      <c r="AZ5014" s="1"/>
      <c r="BA5014" s="1"/>
      <c r="BB5014" s="1"/>
      <c r="BC5014" s="1"/>
      <c r="BD5014" s="1"/>
      <c r="BE5014" s="1"/>
      <c r="BF5014" s="1"/>
      <c r="BG5014" s="1"/>
      <c r="BH5014" s="1"/>
      <c r="BI5014" s="1"/>
      <c r="BJ5014" s="1"/>
      <c r="BK5014" s="1"/>
      <c r="BL5014" s="1"/>
      <c r="BM5014" s="1"/>
      <c r="BN5014" s="1"/>
      <c r="BO5014" s="1"/>
      <c r="BP5014" s="20"/>
      <c r="BQ5014" s="41"/>
      <c r="BR5014" s="41"/>
      <c r="BS5014" s="41"/>
      <c r="BT5014" s="41"/>
      <c r="BU5014" s="41"/>
      <c r="BV5014" s="41"/>
      <c r="BW5014" s="41"/>
      <c r="BX5014" s="41"/>
      <c r="BY5014" s="26"/>
      <c r="BZ5014" s="26"/>
      <c r="CA5014" s="26"/>
      <c r="CB5014" s="26"/>
      <c r="CC5014" s="26"/>
      <c r="CD5014" s="26"/>
      <c r="CE5014" s="26"/>
      <c r="CF5014" s="26"/>
      <c r="CG5014" s="26"/>
      <c r="CH5014" s="26"/>
      <c r="CI5014" s="26"/>
      <c r="CJ5014" s="1"/>
      <c r="CK5014" s="1"/>
      <c r="CL5014" s="1"/>
      <c r="CM5014" s="1"/>
      <c r="CN5014" s="1"/>
      <c r="CO5014" s="1"/>
      <c r="CP5014" s="1"/>
      <c r="CQ5014" s="1"/>
      <c r="CR5014" s="1"/>
      <c r="CS5014" s="1"/>
      <c r="CT5014" s="1"/>
      <c r="CU5014" s="1"/>
    </row>
    <row r="5015" spans="1:99" x14ac:dyDescent="0.15">
      <c r="A5015" s="1"/>
      <c r="B5015" s="1"/>
      <c r="AM5015" s="1"/>
      <c r="AW5015" s="1"/>
      <c r="AX5015" s="1"/>
      <c r="AY5015" s="24"/>
      <c r="AZ5015" s="1"/>
      <c r="BA5015" s="1"/>
      <c r="BB5015" s="1"/>
      <c r="BC5015" s="1"/>
      <c r="BD5015" s="1"/>
      <c r="BE5015" s="1"/>
      <c r="BF5015" s="1"/>
      <c r="BG5015" s="1"/>
      <c r="BH5015" s="1"/>
      <c r="BI5015" s="1"/>
      <c r="BJ5015" s="1"/>
      <c r="BK5015" s="1"/>
      <c r="BL5015" s="1"/>
      <c r="BM5015" s="1"/>
      <c r="BN5015" s="1"/>
      <c r="BO5015" s="1"/>
      <c r="BP5015" s="20"/>
      <c r="BQ5015" s="41"/>
      <c r="BR5015" s="41"/>
      <c r="BS5015" s="41"/>
      <c r="BT5015" s="41"/>
      <c r="BU5015" s="41"/>
      <c r="BV5015" s="41"/>
      <c r="BW5015" s="41"/>
      <c r="BX5015" s="41"/>
      <c r="BY5015" s="26"/>
      <c r="BZ5015" s="26"/>
      <c r="CA5015" s="26"/>
      <c r="CB5015" s="26"/>
      <c r="CC5015" s="26"/>
      <c r="CD5015" s="26"/>
      <c r="CE5015" s="26"/>
      <c r="CF5015" s="26"/>
      <c r="CG5015" s="26"/>
      <c r="CH5015" s="26"/>
      <c r="CI5015" s="26"/>
      <c r="CJ5015" s="1"/>
      <c r="CK5015" s="1"/>
      <c r="CL5015" s="1"/>
      <c r="CM5015" s="1"/>
      <c r="CN5015" s="1"/>
      <c r="CO5015" s="1"/>
      <c r="CP5015" s="1"/>
      <c r="CQ5015" s="1"/>
      <c r="CR5015" s="1"/>
      <c r="CS5015" s="1"/>
      <c r="CT5015" s="1"/>
      <c r="CU5015" s="1"/>
    </row>
    <row r="5016" spans="1:99" x14ac:dyDescent="0.15">
      <c r="A5016" s="1"/>
      <c r="B5016" s="1"/>
      <c r="AM5016" s="1"/>
      <c r="AW5016" s="1"/>
      <c r="AX5016" s="1"/>
      <c r="AY5016" s="24"/>
      <c r="AZ5016" s="1"/>
      <c r="BA5016" s="1"/>
      <c r="BB5016" s="1"/>
      <c r="BC5016" s="1"/>
      <c r="BD5016" s="1"/>
      <c r="BE5016" s="1"/>
      <c r="BF5016" s="1"/>
      <c r="BG5016" s="1"/>
      <c r="BH5016" s="1"/>
      <c r="BI5016" s="1"/>
      <c r="BJ5016" s="1"/>
      <c r="BK5016" s="1"/>
      <c r="BL5016" s="1"/>
      <c r="BM5016" s="1"/>
      <c r="BN5016" s="1"/>
      <c r="BO5016" s="1"/>
      <c r="BP5016" s="20"/>
      <c r="BQ5016" s="41"/>
      <c r="BR5016" s="41"/>
      <c r="BS5016" s="41"/>
      <c r="BT5016" s="41"/>
      <c r="BU5016" s="41"/>
      <c r="BV5016" s="41"/>
      <c r="BW5016" s="41"/>
      <c r="BX5016" s="41"/>
      <c r="BY5016" s="26"/>
      <c r="BZ5016" s="26"/>
      <c r="CA5016" s="26"/>
      <c r="CB5016" s="26"/>
      <c r="CC5016" s="26"/>
      <c r="CD5016" s="26"/>
      <c r="CE5016" s="26"/>
      <c r="CF5016" s="26"/>
      <c r="CG5016" s="26"/>
      <c r="CH5016" s="26"/>
      <c r="CI5016" s="26"/>
      <c r="CJ5016" s="1"/>
      <c r="CK5016" s="1"/>
      <c r="CL5016" s="1"/>
      <c r="CM5016" s="1"/>
      <c r="CN5016" s="1"/>
      <c r="CO5016" s="1"/>
      <c r="CP5016" s="1"/>
      <c r="CQ5016" s="1"/>
      <c r="CR5016" s="1"/>
      <c r="CS5016" s="1"/>
      <c r="CT5016" s="1"/>
      <c r="CU5016" s="1"/>
    </row>
    <row r="5017" spans="1:99" x14ac:dyDescent="0.15">
      <c r="A5017" s="1"/>
      <c r="B5017" s="1"/>
      <c r="AM5017" s="1"/>
      <c r="AW5017" s="1"/>
      <c r="AX5017" s="1"/>
      <c r="AY5017" s="24"/>
      <c r="AZ5017" s="1"/>
      <c r="BA5017" s="1"/>
      <c r="BB5017" s="1"/>
      <c r="BC5017" s="1"/>
      <c r="BD5017" s="1"/>
      <c r="BE5017" s="1"/>
      <c r="BF5017" s="1"/>
      <c r="BG5017" s="1"/>
      <c r="BH5017" s="1"/>
      <c r="BI5017" s="1"/>
      <c r="BJ5017" s="1"/>
      <c r="BK5017" s="1"/>
      <c r="BL5017" s="1"/>
      <c r="BM5017" s="1"/>
      <c r="BN5017" s="1"/>
      <c r="BO5017" s="1"/>
      <c r="BP5017" s="20"/>
      <c r="BQ5017" s="41"/>
      <c r="BR5017" s="41"/>
      <c r="BS5017" s="41"/>
      <c r="BT5017" s="41"/>
      <c r="BU5017" s="41"/>
      <c r="BV5017" s="41"/>
      <c r="BW5017" s="41"/>
      <c r="BX5017" s="41"/>
      <c r="BY5017" s="26"/>
      <c r="BZ5017" s="26"/>
      <c r="CA5017" s="26"/>
      <c r="CB5017" s="26"/>
      <c r="CC5017" s="26"/>
      <c r="CD5017" s="26"/>
      <c r="CE5017" s="26"/>
      <c r="CF5017" s="26"/>
      <c r="CG5017" s="26"/>
      <c r="CH5017" s="26"/>
      <c r="CI5017" s="26"/>
      <c r="CJ5017" s="1"/>
      <c r="CK5017" s="1"/>
      <c r="CL5017" s="1"/>
      <c r="CM5017" s="1"/>
      <c r="CN5017" s="1"/>
      <c r="CO5017" s="1"/>
      <c r="CP5017" s="1"/>
      <c r="CQ5017" s="1"/>
      <c r="CR5017" s="1"/>
      <c r="CS5017" s="1"/>
      <c r="CT5017" s="1"/>
      <c r="CU5017" s="1"/>
    </row>
    <row r="5018" spans="1:99" x14ac:dyDescent="0.15">
      <c r="A5018" s="1"/>
      <c r="B5018" s="1"/>
      <c r="AM5018" s="1"/>
      <c r="AW5018" s="1"/>
      <c r="AX5018" s="1"/>
      <c r="AY5018" s="24"/>
      <c r="AZ5018" s="1"/>
      <c r="BA5018" s="1"/>
      <c r="BB5018" s="1"/>
      <c r="BC5018" s="1"/>
      <c r="BD5018" s="1"/>
      <c r="BE5018" s="1"/>
      <c r="BF5018" s="1"/>
      <c r="BG5018" s="1"/>
      <c r="BH5018" s="1"/>
      <c r="BI5018" s="1"/>
      <c r="BJ5018" s="1"/>
      <c r="BK5018" s="1"/>
      <c r="BL5018" s="1"/>
      <c r="BM5018" s="1"/>
      <c r="BN5018" s="1"/>
      <c r="BO5018" s="1"/>
      <c r="BP5018" s="20"/>
      <c r="BQ5018" s="41"/>
      <c r="BR5018" s="41"/>
      <c r="BS5018" s="41"/>
      <c r="BT5018" s="41"/>
      <c r="BU5018" s="41"/>
      <c r="BV5018" s="41"/>
      <c r="BW5018" s="41"/>
      <c r="BX5018" s="41"/>
      <c r="BY5018" s="26"/>
      <c r="BZ5018" s="26"/>
      <c r="CA5018" s="26"/>
      <c r="CB5018" s="26"/>
      <c r="CC5018" s="26"/>
      <c r="CD5018" s="26"/>
      <c r="CE5018" s="26"/>
      <c r="CF5018" s="26"/>
      <c r="CG5018" s="26"/>
      <c r="CH5018" s="26"/>
      <c r="CI5018" s="26"/>
      <c r="CJ5018" s="1"/>
      <c r="CK5018" s="1"/>
      <c r="CL5018" s="1"/>
      <c r="CM5018" s="1"/>
      <c r="CN5018" s="1"/>
      <c r="CO5018" s="1"/>
      <c r="CP5018" s="1"/>
      <c r="CQ5018" s="1"/>
      <c r="CR5018" s="1"/>
      <c r="CS5018" s="1"/>
      <c r="CT5018" s="1"/>
      <c r="CU5018" s="1"/>
    </row>
    <row r="5019" spans="1:99" x14ac:dyDescent="0.15">
      <c r="A5019" s="1"/>
      <c r="B5019" s="1"/>
      <c r="AM5019" s="1"/>
      <c r="AW5019" s="1"/>
      <c r="AX5019" s="1"/>
      <c r="AY5019" s="24"/>
      <c r="AZ5019" s="1"/>
      <c r="BA5019" s="1"/>
      <c r="BB5019" s="1"/>
      <c r="BC5019" s="1"/>
      <c r="BD5019" s="1"/>
      <c r="BE5019" s="1"/>
      <c r="BF5019" s="1"/>
      <c r="BG5019" s="1"/>
      <c r="BH5019" s="1"/>
      <c r="BI5019" s="1"/>
      <c r="BJ5019" s="1"/>
      <c r="BK5019" s="1"/>
      <c r="BL5019" s="1"/>
      <c r="BM5019" s="1"/>
      <c r="BN5019" s="1"/>
      <c r="BO5019" s="1"/>
      <c r="BP5019" s="20"/>
      <c r="BQ5019" s="41"/>
      <c r="BR5019" s="41"/>
      <c r="BS5019" s="41"/>
      <c r="BT5019" s="41"/>
      <c r="BU5019" s="41"/>
      <c r="BV5019" s="41"/>
      <c r="BW5019" s="41"/>
      <c r="BX5019" s="41"/>
      <c r="BY5019" s="26"/>
      <c r="BZ5019" s="26"/>
      <c r="CA5019" s="26"/>
      <c r="CB5019" s="26"/>
      <c r="CC5019" s="26"/>
      <c r="CD5019" s="26"/>
      <c r="CE5019" s="26"/>
      <c r="CF5019" s="26"/>
      <c r="CG5019" s="26"/>
      <c r="CH5019" s="26"/>
      <c r="CI5019" s="26"/>
      <c r="CJ5019" s="1"/>
      <c r="CK5019" s="1"/>
      <c r="CL5019" s="1"/>
      <c r="CM5019" s="1"/>
      <c r="CN5019" s="1"/>
      <c r="CO5019" s="1"/>
      <c r="CP5019" s="1"/>
      <c r="CQ5019" s="1"/>
      <c r="CR5019" s="1"/>
      <c r="CS5019" s="1"/>
      <c r="CT5019" s="1"/>
      <c r="CU5019" s="1"/>
    </row>
    <row r="5020" spans="1:99" x14ac:dyDescent="0.15">
      <c r="A5020" s="1"/>
      <c r="B5020" s="1"/>
      <c r="AM5020" s="1"/>
      <c r="AW5020" s="1"/>
      <c r="AX5020" s="1"/>
      <c r="AY5020" s="24"/>
      <c r="AZ5020" s="1"/>
      <c r="BA5020" s="1"/>
      <c r="BB5020" s="1"/>
      <c r="BC5020" s="1"/>
      <c r="BD5020" s="1"/>
      <c r="BE5020" s="1"/>
      <c r="BF5020" s="1"/>
      <c r="BG5020" s="1"/>
      <c r="BH5020" s="1"/>
      <c r="BI5020" s="1"/>
      <c r="BJ5020" s="1"/>
      <c r="BK5020" s="1"/>
      <c r="BL5020" s="1"/>
      <c r="BM5020" s="1"/>
      <c r="BN5020" s="1"/>
      <c r="BO5020" s="1"/>
      <c r="BP5020" s="20"/>
      <c r="BQ5020" s="41"/>
      <c r="BR5020" s="41"/>
      <c r="BS5020" s="41"/>
      <c r="BT5020" s="41"/>
      <c r="BU5020" s="41"/>
      <c r="BV5020" s="41"/>
      <c r="BW5020" s="41"/>
      <c r="BX5020" s="41"/>
      <c r="BY5020" s="26"/>
      <c r="BZ5020" s="26"/>
      <c r="CA5020" s="26"/>
      <c r="CB5020" s="26"/>
      <c r="CC5020" s="26"/>
      <c r="CD5020" s="26"/>
      <c r="CE5020" s="26"/>
      <c r="CF5020" s="26"/>
      <c r="CG5020" s="26"/>
      <c r="CH5020" s="26"/>
      <c r="CI5020" s="26"/>
      <c r="CJ5020" s="1"/>
      <c r="CK5020" s="1"/>
      <c r="CL5020" s="1"/>
      <c r="CM5020" s="1"/>
      <c r="CN5020" s="1"/>
      <c r="CO5020" s="1"/>
      <c r="CP5020" s="1"/>
      <c r="CQ5020" s="1"/>
      <c r="CR5020" s="1"/>
      <c r="CS5020" s="1"/>
      <c r="CT5020" s="1"/>
      <c r="CU5020" s="1"/>
    </row>
    <row r="5021" spans="1:99" x14ac:dyDescent="0.15">
      <c r="A5021" s="1"/>
      <c r="B5021" s="1"/>
      <c r="AM5021" s="1"/>
      <c r="AW5021" s="1"/>
      <c r="AX5021" s="1"/>
      <c r="AY5021" s="24"/>
      <c r="AZ5021" s="1"/>
      <c r="BA5021" s="1"/>
      <c r="BB5021" s="1"/>
      <c r="BC5021" s="1"/>
      <c r="BD5021" s="1"/>
      <c r="BE5021" s="1"/>
      <c r="BF5021" s="1"/>
      <c r="BG5021" s="1"/>
      <c r="BH5021" s="1"/>
      <c r="BI5021" s="1"/>
      <c r="BJ5021" s="1"/>
      <c r="BK5021" s="1"/>
      <c r="BL5021" s="1"/>
      <c r="BM5021" s="1"/>
      <c r="BN5021" s="1"/>
      <c r="BO5021" s="1"/>
      <c r="BP5021" s="20"/>
      <c r="BQ5021" s="41"/>
      <c r="BR5021" s="41"/>
      <c r="BS5021" s="41"/>
      <c r="BT5021" s="41"/>
      <c r="BU5021" s="41"/>
      <c r="BV5021" s="41"/>
      <c r="BW5021" s="41"/>
      <c r="BX5021" s="41"/>
      <c r="BY5021" s="26"/>
      <c r="BZ5021" s="26"/>
      <c r="CA5021" s="26"/>
      <c r="CB5021" s="26"/>
      <c r="CC5021" s="26"/>
      <c r="CD5021" s="26"/>
      <c r="CE5021" s="26"/>
      <c r="CF5021" s="26"/>
      <c r="CG5021" s="26"/>
      <c r="CH5021" s="26"/>
      <c r="CI5021" s="26"/>
      <c r="CJ5021" s="1"/>
      <c r="CK5021" s="1"/>
      <c r="CL5021" s="1"/>
      <c r="CM5021" s="1"/>
      <c r="CN5021" s="1"/>
      <c r="CO5021" s="1"/>
      <c r="CP5021" s="1"/>
      <c r="CQ5021" s="1"/>
      <c r="CR5021" s="1"/>
      <c r="CS5021" s="1"/>
      <c r="CT5021" s="1"/>
      <c r="CU5021" s="1"/>
    </row>
    <row r="5022" spans="1:99" x14ac:dyDescent="0.15">
      <c r="A5022" s="1"/>
      <c r="B5022" s="1"/>
      <c r="AM5022" s="1"/>
      <c r="AW5022" s="1"/>
      <c r="AX5022" s="1"/>
      <c r="AY5022" s="24"/>
      <c r="AZ5022" s="1"/>
      <c r="BA5022" s="1"/>
      <c r="BB5022" s="1"/>
      <c r="BC5022" s="1"/>
      <c r="BD5022" s="1"/>
      <c r="BE5022" s="1"/>
      <c r="BF5022" s="1"/>
      <c r="BG5022" s="1"/>
      <c r="BH5022" s="1"/>
      <c r="BI5022" s="1"/>
      <c r="BJ5022" s="1"/>
      <c r="BK5022" s="1"/>
      <c r="BL5022" s="1"/>
      <c r="BM5022" s="1"/>
      <c r="BN5022" s="1"/>
      <c r="BO5022" s="1"/>
      <c r="BP5022" s="20"/>
      <c r="BQ5022" s="41"/>
      <c r="BR5022" s="41"/>
      <c r="BS5022" s="41"/>
      <c r="BT5022" s="41"/>
      <c r="BU5022" s="41"/>
      <c r="BV5022" s="41"/>
      <c r="BW5022" s="41"/>
      <c r="BX5022" s="41"/>
      <c r="BY5022" s="26"/>
      <c r="BZ5022" s="26"/>
      <c r="CA5022" s="26"/>
      <c r="CB5022" s="26"/>
      <c r="CC5022" s="26"/>
      <c r="CD5022" s="26"/>
      <c r="CE5022" s="26"/>
      <c r="CF5022" s="26"/>
      <c r="CG5022" s="26"/>
      <c r="CH5022" s="26"/>
      <c r="CI5022" s="26"/>
      <c r="CJ5022" s="1"/>
      <c r="CK5022" s="1"/>
      <c r="CL5022" s="1"/>
      <c r="CM5022" s="1"/>
      <c r="CN5022" s="1"/>
      <c r="CO5022" s="1"/>
      <c r="CP5022" s="1"/>
      <c r="CQ5022" s="1"/>
      <c r="CR5022" s="1"/>
      <c r="CS5022" s="1"/>
      <c r="CT5022" s="1"/>
      <c r="CU5022" s="1"/>
    </row>
    <row r="5023" spans="1:99" x14ac:dyDescent="0.15">
      <c r="A5023" s="1"/>
      <c r="B5023" s="1"/>
      <c r="AM5023" s="1"/>
      <c r="AW5023" s="1"/>
      <c r="AX5023" s="1"/>
      <c r="AY5023" s="24"/>
      <c r="AZ5023" s="1"/>
      <c r="BA5023" s="1"/>
      <c r="BB5023" s="1"/>
      <c r="BC5023" s="1"/>
      <c r="BD5023" s="1"/>
      <c r="BE5023" s="1"/>
      <c r="BF5023" s="1"/>
      <c r="BG5023" s="1"/>
      <c r="BH5023" s="1"/>
      <c r="BI5023" s="1"/>
      <c r="BJ5023" s="1"/>
      <c r="BK5023" s="1"/>
      <c r="BL5023" s="1"/>
      <c r="BM5023" s="1"/>
      <c r="BN5023" s="1"/>
      <c r="BO5023" s="1"/>
      <c r="BP5023" s="20"/>
      <c r="BQ5023" s="41"/>
      <c r="BR5023" s="41"/>
      <c r="BS5023" s="41"/>
      <c r="BT5023" s="41"/>
      <c r="BU5023" s="41"/>
      <c r="BV5023" s="41"/>
      <c r="BW5023" s="41"/>
      <c r="BX5023" s="41"/>
      <c r="BY5023" s="26"/>
      <c r="BZ5023" s="26"/>
      <c r="CA5023" s="26"/>
      <c r="CB5023" s="26"/>
      <c r="CC5023" s="26"/>
      <c r="CD5023" s="26"/>
      <c r="CE5023" s="26"/>
      <c r="CF5023" s="26"/>
      <c r="CG5023" s="26"/>
      <c r="CH5023" s="26"/>
      <c r="CI5023" s="26"/>
      <c r="CJ5023" s="1"/>
      <c r="CK5023" s="1"/>
      <c r="CL5023" s="1"/>
      <c r="CM5023" s="1"/>
      <c r="CN5023" s="1"/>
      <c r="CO5023" s="1"/>
      <c r="CP5023" s="1"/>
      <c r="CQ5023" s="1"/>
      <c r="CR5023" s="1"/>
      <c r="CS5023" s="1"/>
      <c r="CT5023" s="1"/>
      <c r="CU5023" s="1"/>
    </row>
    <row r="5024" spans="1:99" x14ac:dyDescent="0.15">
      <c r="A5024" s="1"/>
      <c r="B5024" s="1"/>
      <c r="AM5024" s="1"/>
      <c r="AW5024" s="1"/>
      <c r="AX5024" s="1"/>
      <c r="AY5024" s="24"/>
      <c r="AZ5024" s="1"/>
      <c r="BA5024" s="1"/>
      <c r="BB5024" s="1"/>
      <c r="BC5024" s="1"/>
      <c r="BD5024" s="1"/>
      <c r="BE5024" s="1"/>
      <c r="BF5024" s="1"/>
      <c r="BG5024" s="1"/>
      <c r="BH5024" s="1"/>
      <c r="BI5024" s="1"/>
      <c r="BJ5024" s="1"/>
      <c r="BK5024" s="1"/>
      <c r="BL5024" s="1"/>
      <c r="BM5024" s="1"/>
      <c r="BN5024" s="1"/>
      <c r="BO5024" s="1"/>
      <c r="BP5024" s="20"/>
      <c r="BQ5024" s="41"/>
      <c r="BR5024" s="41"/>
      <c r="BS5024" s="41"/>
      <c r="BT5024" s="41"/>
      <c r="BU5024" s="41"/>
      <c r="BV5024" s="41"/>
      <c r="BW5024" s="41"/>
      <c r="BX5024" s="41"/>
      <c r="BY5024" s="26"/>
      <c r="BZ5024" s="26"/>
      <c r="CA5024" s="26"/>
      <c r="CB5024" s="26"/>
      <c r="CC5024" s="26"/>
      <c r="CD5024" s="26"/>
      <c r="CE5024" s="26"/>
      <c r="CF5024" s="26"/>
      <c r="CG5024" s="26"/>
      <c r="CH5024" s="26"/>
      <c r="CI5024" s="26"/>
      <c r="CJ5024" s="1"/>
      <c r="CK5024" s="1"/>
      <c r="CL5024" s="1"/>
      <c r="CM5024" s="1"/>
      <c r="CN5024" s="1"/>
      <c r="CO5024" s="1"/>
      <c r="CP5024" s="1"/>
      <c r="CQ5024" s="1"/>
      <c r="CR5024" s="1"/>
      <c r="CS5024" s="1"/>
      <c r="CT5024" s="1"/>
      <c r="CU5024" s="1"/>
    </row>
    <row r="5025" spans="1:99" x14ac:dyDescent="0.15">
      <c r="A5025" s="1"/>
      <c r="B5025" s="1"/>
      <c r="AM5025" s="1"/>
      <c r="AW5025" s="1"/>
      <c r="AX5025" s="1"/>
      <c r="AY5025" s="24"/>
      <c r="AZ5025" s="1"/>
      <c r="BA5025" s="1"/>
      <c r="BB5025" s="1"/>
      <c r="BC5025" s="1"/>
      <c r="BD5025" s="1"/>
      <c r="BE5025" s="1"/>
      <c r="BF5025" s="1"/>
      <c r="BG5025" s="1"/>
      <c r="BH5025" s="1"/>
      <c r="BI5025" s="1"/>
      <c r="BJ5025" s="1"/>
      <c r="BK5025" s="1"/>
      <c r="BL5025" s="1"/>
      <c r="BM5025" s="1"/>
      <c r="BN5025" s="1"/>
      <c r="BO5025" s="1"/>
      <c r="BP5025" s="20"/>
      <c r="BQ5025" s="41"/>
      <c r="BR5025" s="41"/>
      <c r="BS5025" s="41"/>
      <c r="BT5025" s="41"/>
      <c r="BU5025" s="41"/>
      <c r="BV5025" s="41"/>
      <c r="BW5025" s="41"/>
      <c r="BX5025" s="41"/>
      <c r="BY5025" s="26"/>
      <c r="BZ5025" s="26"/>
      <c r="CA5025" s="26"/>
      <c r="CB5025" s="26"/>
      <c r="CC5025" s="26"/>
      <c r="CD5025" s="26"/>
      <c r="CE5025" s="26"/>
      <c r="CF5025" s="26"/>
      <c r="CG5025" s="26"/>
      <c r="CH5025" s="26"/>
      <c r="CI5025" s="26"/>
      <c r="CJ5025" s="1"/>
      <c r="CK5025" s="1"/>
      <c r="CL5025" s="1"/>
      <c r="CM5025" s="1"/>
      <c r="CN5025" s="1"/>
      <c r="CO5025" s="1"/>
      <c r="CP5025" s="1"/>
      <c r="CQ5025" s="1"/>
      <c r="CR5025" s="1"/>
      <c r="CS5025" s="1"/>
      <c r="CT5025" s="1"/>
      <c r="CU5025" s="1"/>
    </row>
    <row r="5026" spans="1:99" x14ac:dyDescent="0.15">
      <c r="A5026" s="1"/>
      <c r="B5026" s="1"/>
      <c r="AM5026" s="1"/>
      <c r="AW5026" s="1"/>
      <c r="AX5026" s="1"/>
      <c r="AY5026" s="24"/>
      <c r="AZ5026" s="1"/>
      <c r="BA5026" s="1"/>
      <c r="BB5026" s="1"/>
      <c r="BC5026" s="1"/>
      <c r="BD5026" s="1"/>
      <c r="BE5026" s="1"/>
      <c r="BF5026" s="1"/>
      <c r="BG5026" s="1"/>
      <c r="BH5026" s="1"/>
      <c r="BI5026" s="1"/>
      <c r="BJ5026" s="1"/>
      <c r="BK5026" s="1"/>
      <c r="BL5026" s="1"/>
      <c r="BM5026" s="1"/>
      <c r="BN5026" s="1"/>
      <c r="BO5026" s="1"/>
      <c r="BP5026" s="20"/>
      <c r="BQ5026" s="41"/>
      <c r="BR5026" s="41"/>
      <c r="BS5026" s="41"/>
      <c r="BT5026" s="41"/>
      <c r="BU5026" s="41"/>
      <c r="BV5026" s="41"/>
      <c r="BW5026" s="41"/>
      <c r="BX5026" s="41"/>
      <c r="BY5026" s="26"/>
      <c r="BZ5026" s="26"/>
      <c r="CA5026" s="26"/>
      <c r="CB5026" s="26"/>
      <c r="CC5026" s="26"/>
      <c r="CD5026" s="26"/>
      <c r="CE5026" s="26"/>
      <c r="CF5026" s="26"/>
      <c r="CG5026" s="26"/>
      <c r="CH5026" s="26"/>
      <c r="CI5026" s="26"/>
      <c r="CJ5026" s="1"/>
      <c r="CK5026" s="1"/>
      <c r="CL5026" s="1"/>
      <c r="CM5026" s="1"/>
      <c r="CN5026" s="1"/>
      <c r="CO5026" s="1"/>
      <c r="CP5026" s="1"/>
      <c r="CQ5026" s="1"/>
      <c r="CR5026" s="1"/>
      <c r="CS5026" s="1"/>
      <c r="CT5026" s="1"/>
      <c r="CU5026" s="1"/>
    </row>
    <row r="5027" spans="1:99" x14ac:dyDescent="0.15">
      <c r="A5027" s="1"/>
      <c r="B5027" s="1"/>
      <c r="AM5027" s="1"/>
      <c r="AW5027" s="1"/>
      <c r="AX5027" s="1"/>
      <c r="AY5027" s="24"/>
      <c r="AZ5027" s="1"/>
      <c r="BA5027" s="1"/>
      <c r="BB5027" s="1"/>
      <c r="BC5027" s="1"/>
      <c r="BD5027" s="1"/>
      <c r="BE5027" s="1"/>
      <c r="BF5027" s="1"/>
      <c r="BG5027" s="1"/>
      <c r="BH5027" s="1"/>
      <c r="BI5027" s="1"/>
      <c r="BJ5027" s="1"/>
      <c r="BK5027" s="1"/>
      <c r="BL5027" s="1"/>
      <c r="BM5027" s="1"/>
      <c r="BN5027" s="1"/>
      <c r="BO5027" s="1"/>
      <c r="BP5027" s="20"/>
      <c r="BQ5027" s="41"/>
      <c r="BR5027" s="41"/>
      <c r="BS5027" s="41"/>
      <c r="BT5027" s="41"/>
      <c r="BU5027" s="41"/>
      <c r="BV5027" s="41"/>
      <c r="BW5027" s="41"/>
      <c r="BX5027" s="41"/>
      <c r="BY5027" s="26"/>
      <c r="BZ5027" s="26"/>
      <c r="CA5027" s="26"/>
      <c r="CB5027" s="26"/>
      <c r="CC5027" s="26"/>
      <c r="CD5027" s="26"/>
      <c r="CE5027" s="26"/>
      <c r="CF5027" s="26"/>
      <c r="CG5027" s="26"/>
      <c r="CH5027" s="26"/>
      <c r="CI5027" s="26"/>
      <c r="CJ5027" s="1"/>
      <c r="CK5027" s="1"/>
      <c r="CL5027" s="1"/>
      <c r="CM5027" s="1"/>
      <c r="CN5027" s="1"/>
      <c r="CO5027" s="1"/>
      <c r="CP5027" s="1"/>
      <c r="CQ5027" s="1"/>
      <c r="CR5027" s="1"/>
      <c r="CS5027" s="1"/>
      <c r="CT5027" s="1"/>
      <c r="CU5027" s="1"/>
    </row>
    <row r="5028" spans="1:99" x14ac:dyDescent="0.15">
      <c r="A5028" s="1"/>
      <c r="B5028" s="1"/>
      <c r="AM5028" s="1"/>
      <c r="AW5028" s="1"/>
      <c r="AX5028" s="1"/>
      <c r="AY5028" s="24"/>
      <c r="AZ5028" s="1"/>
      <c r="BA5028" s="1"/>
      <c r="BB5028" s="1"/>
      <c r="BC5028" s="1"/>
      <c r="BD5028" s="1"/>
      <c r="BE5028" s="1"/>
      <c r="BF5028" s="1"/>
      <c r="BG5028" s="1"/>
      <c r="BH5028" s="1"/>
      <c r="BI5028" s="1"/>
      <c r="BJ5028" s="1"/>
      <c r="BK5028" s="1"/>
      <c r="BL5028" s="1"/>
      <c r="BM5028" s="1"/>
      <c r="BN5028" s="1"/>
      <c r="BO5028" s="1"/>
      <c r="BP5028" s="20"/>
      <c r="BQ5028" s="41"/>
      <c r="BR5028" s="41"/>
      <c r="BS5028" s="41"/>
      <c r="BT5028" s="41"/>
      <c r="BU5028" s="41"/>
      <c r="BV5028" s="41"/>
      <c r="BW5028" s="41"/>
      <c r="BX5028" s="41"/>
      <c r="BY5028" s="26"/>
      <c r="BZ5028" s="26"/>
      <c r="CA5028" s="26"/>
      <c r="CB5028" s="26"/>
      <c r="CC5028" s="26"/>
      <c r="CD5028" s="26"/>
      <c r="CE5028" s="26"/>
      <c r="CF5028" s="26"/>
      <c r="CG5028" s="26"/>
      <c r="CH5028" s="26"/>
      <c r="CI5028" s="26"/>
      <c r="CJ5028" s="1"/>
      <c r="CK5028" s="1"/>
      <c r="CL5028" s="1"/>
      <c r="CM5028" s="1"/>
      <c r="CN5028" s="1"/>
      <c r="CO5028" s="1"/>
      <c r="CP5028" s="1"/>
      <c r="CQ5028" s="1"/>
      <c r="CR5028" s="1"/>
      <c r="CS5028" s="1"/>
      <c r="CT5028" s="1"/>
      <c r="CU5028" s="1"/>
    </row>
    <row r="5029" spans="1:99" x14ac:dyDescent="0.15">
      <c r="A5029" s="1"/>
      <c r="B5029" s="1"/>
      <c r="AM5029" s="1"/>
      <c r="AW5029" s="1"/>
      <c r="AX5029" s="1"/>
      <c r="AY5029" s="24"/>
      <c r="AZ5029" s="1"/>
      <c r="BA5029" s="1"/>
      <c r="BB5029" s="1"/>
      <c r="BC5029" s="1"/>
      <c r="BD5029" s="1"/>
      <c r="BE5029" s="1"/>
      <c r="BF5029" s="1"/>
      <c r="BG5029" s="1"/>
      <c r="BH5029" s="1"/>
      <c r="BI5029" s="1"/>
      <c r="BJ5029" s="1"/>
      <c r="BK5029" s="1"/>
      <c r="BL5029" s="1"/>
      <c r="BM5029" s="1"/>
      <c r="BN5029" s="1"/>
      <c r="BO5029" s="1"/>
      <c r="BP5029" s="20"/>
      <c r="BQ5029" s="41"/>
      <c r="BR5029" s="41"/>
      <c r="BS5029" s="41"/>
      <c r="BT5029" s="41"/>
      <c r="BU5029" s="41"/>
      <c r="BV5029" s="41"/>
      <c r="BW5029" s="41"/>
      <c r="BX5029" s="41"/>
      <c r="BY5029" s="26"/>
      <c r="BZ5029" s="26"/>
      <c r="CA5029" s="26"/>
      <c r="CB5029" s="26"/>
      <c r="CC5029" s="26"/>
      <c r="CD5029" s="26"/>
      <c r="CE5029" s="26"/>
      <c r="CF5029" s="26"/>
      <c r="CG5029" s="26"/>
      <c r="CH5029" s="26"/>
      <c r="CI5029" s="26"/>
      <c r="CJ5029" s="1"/>
      <c r="CK5029" s="1"/>
      <c r="CL5029" s="1"/>
      <c r="CM5029" s="1"/>
      <c r="CN5029" s="1"/>
      <c r="CO5029" s="1"/>
      <c r="CP5029" s="1"/>
      <c r="CQ5029" s="1"/>
      <c r="CR5029" s="1"/>
      <c r="CS5029" s="1"/>
      <c r="CT5029" s="1"/>
      <c r="CU5029" s="1"/>
    </row>
    <row r="5030" spans="1:99" x14ac:dyDescent="0.15">
      <c r="A5030" s="1"/>
      <c r="B5030" s="1"/>
      <c r="AM5030" s="1"/>
      <c r="AW5030" s="1"/>
      <c r="AX5030" s="1"/>
      <c r="AY5030" s="24"/>
      <c r="AZ5030" s="1"/>
      <c r="BA5030" s="1"/>
      <c r="BB5030" s="1"/>
      <c r="BC5030" s="1"/>
      <c r="BD5030" s="1"/>
      <c r="BE5030" s="1"/>
      <c r="BF5030" s="1"/>
      <c r="BG5030" s="1"/>
      <c r="BH5030" s="1"/>
      <c r="BI5030" s="1"/>
      <c r="BJ5030" s="1"/>
      <c r="BK5030" s="1"/>
      <c r="BL5030" s="1"/>
      <c r="BM5030" s="1"/>
      <c r="BN5030" s="1"/>
      <c r="BO5030" s="1"/>
      <c r="BP5030" s="20"/>
      <c r="BQ5030" s="41"/>
      <c r="BR5030" s="41"/>
      <c r="BS5030" s="41"/>
      <c r="BT5030" s="41"/>
      <c r="BU5030" s="41"/>
      <c r="BV5030" s="41"/>
      <c r="BW5030" s="41"/>
      <c r="BX5030" s="41"/>
      <c r="BY5030" s="26"/>
      <c r="BZ5030" s="26"/>
      <c r="CA5030" s="26"/>
      <c r="CB5030" s="26"/>
      <c r="CC5030" s="26"/>
      <c r="CD5030" s="26"/>
      <c r="CE5030" s="26"/>
      <c r="CF5030" s="26"/>
      <c r="CG5030" s="26"/>
      <c r="CH5030" s="26"/>
      <c r="CI5030" s="26"/>
      <c r="CJ5030" s="1"/>
      <c r="CK5030" s="1"/>
      <c r="CL5030" s="1"/>
      <c r="CM5030" s="1"/>
      <c r="CN5030" s="1"/>
      <c r="CO5030" s="1"/>
      <c r="CP5030" s="1"/>
      <c r="CQ5030" s="1"/>
      <c r="CR5030" s="1"/>
      <c r="CS5030" s="1"/>
      <c r="CT5030" s="1"/>
      <c r="CU5030" s="1"/>
    </row>
    <row r="5031" spans="1:99" x14ac:dyDescent="0.15">
      <c r="A5031" s="1"/>
      <c r="B5031" s="1"/>
      <c r="AM5031" s="1"/>
      <c r="AW5031" s="1"/>
      <c r="AX5031" s="1"/>
      <c r="AY5031" s="24"/>
      <c r="AZ5031" s="1"/>
      <c r="BA5031" s="1"/>
      <c r="BB5031" s="1"/>
      <c r="BC5031" s="1"/>
      <c r="BD5031" s="1"/>
      <c r="BE5031" s="1"/>
      <c r="BF5031" s="1"/>
      <c r="BG5031" s="1"/>
      <c r="BH5031" s="1"/>
      <c r="BI5031" s="1"/>
      <c r="BJ5031" s="1"/>
      <c r="BK5031" s="1"/>
      <c r="BL5031" s="1"/>
      <c r="BM5031" s="1"/>
      <c r="BN5031" s="1"/>
      <c r="BO5031" s="1"/>
      <c r="BP5031" s="20"/>
      <c r="BQ5031" s="41"/>
      <c r="BR5031" s="41"/>
      <c r="BS5031" s="41"/>
      <c r="BT5031" s="41"/>
      <c r="BU5031" s="41"/>
      <c r="BV5031" s="41"/>
      <c r="BW5031" s="41"/>
      <c r="BX5031" s="41"/>
      <c r="BY5031" s="26"/>
      <c r="BZ5031" s="26"/>
      <c r="CA5031" s="26"/>
      <c r="CB5031" s="26"/>
      <c r="CC5031" s="26"/>
      <c r="CD5031" s="26"/>
      <c r="CE5031" s="26"/>
      <c r="CF5031" s="26"/>
      <c r="CG5031" s="26"/>
      <c r="CH5031" s="26"/>
      <c r="CI5031" s="26"/>
      <c r="CJ5031" s="1"/>
      <c r="CK5031" s="1"/>
      <c r="CL5031" s="1"/>
      <c r="CM5031" s="1"/>
      <c r="CN5031" s="1"/>
      <c r="CO5031" s="1"/>
      <c r="CP5031" s="1"/>
      <c r="CQ5031" s="1"/>
      <c r="CR5031" s="1"/>
      <c r="CS5031" s="1"/>
      <c r="CT5031" s="1"/>
      <c r="CU5031" s="1"/>
    </row>
    <row r="5032" spans="1:99" x14ac:dyDescent="0.15">
      <c r="A5032" s="1"/>
      <c r="B5032" s="1"/>
      <c r="AM5032" s="1"/>
      <c r="AW5032" s="1"/>
      <c r="AX5032" s="1"/>
      <c r="AY5032" s="24"/>
      <c r="AZ5032" s="1"/>
      <c r="BA5032" s="1"/>
      <c r="BB5032" s="1"/>
      <c r="BC5032" s="1"/>
      <c r="BD5032" s="1"/>
      <c r="BE5032" s="1"/>
      <c r="BF5032" s="1"/>
      <c r="BG5032" s="1"/>
      <c r="BH5032" s="1"/>
      <c r="BI5032" s="1"/>
      <c r="BJ5032" s="1"/>
      <c r="BK5032" s="1"/>
      <c r="BL5032" s="1"/>
      <c r="BM5032" s="1"/>
      <c r="BN5032" s="1"/>
      <c r="BO5032" s="1"/>
      <c r="BP5032" s="20"/>
      <c r="BQ5032" s="41"/>
      <c r="BR5032" s="41"/>
      <c r="BS5032" s="41"/>
      <c r="BT5032" s="41"/>
      <c r="BU5032" s="41"/>
      <c r="BV5032" s="41"/>
      <c r="BW5032" s="41"/>
      <c r="BX5032" s="41"/>
      <c r="BY5032" s="26"/>
      <c r="BZ5032" s="26"/>
      <c r="CA5032" s="26"/>
      <c r="CB5032" s="26"/>
      <c r="CC5032" s="26"/>
      <c r="CD5032" s="26"/>
      <c r="CE5032" s="26"/>
      <c r="CF5032" s="26"/>
      <c r="CG5032" s="26"/>
      <c r="CH5032" s="26"/>
      <c r="CI5032" s="26"/>
      <c r="CJ5032" s="1"/>
      <c r="CK5032" s="1"/>
      <c r="CL5032" s="1"/>
      <c r="CM5032" s="1"/>
      <c r="CN5032" s="1"/>
      <c r="CO5032" s="1"/>
      <c r="CP5032" s="1"/>
      <c r="CQ5032" s="1"/>
      <c r="CR5032" s="1"/>
      <c r="CS5032" s="1"/>
      <c r="CT5032" s="1"/>
      <c r="CU5032" s="1"/>
    </row>
    <row r="5033" spans="1:99" x14ac:dyDescent="0.15">
      <c r="A5033" s="1"/>
      <c r="B5033" s="1"/>
      <c r="AM5033" s="1"/>
      <c r="AW5033" s="1"/>
      <c r="AX5033" s="1"/>
      <c r="AY5033" s="24"/>
      <c r="AZ5033" s="1"/>
      <c r="BA5033" s="1"/>
      <c r="BB5033" s="1"/>
      <c r="BC5033" s="1"/>
      <c r="BD5033" s="1"/>
      <c r="BE5033" s="1"/>
      <c r="BF5033" s="1"/>
      <c r="BG5033" s="1"/>
      <c r="BH5033" s="1"/>
      <c r="BI5033" s="1"/>
      <c r="BJ5033" s="1"/>
      <c r="BK5033" s="1"/>
      <c r="BL5033" s="1"/>
      <c r="BM5033" s="1"/>
      <c r="BN5033" s="1"/>
      <c r="BO5033" s="1"/>
      <c r="BP5033" s="20"/>
      <c r="BQ5033" s="41"/>
      <c r="BR5033" s="41"/>
      <c r="BS5033" s="41"/>
      <c r="BT5033" s="41"/>
      <c r="BU5033" s="41"/>
      <c r="BV5033" s="41"/>
      <c r="BW5033" s="41"/>
      <c r="BX5033" s="41"/>
      <c r="BY5033" s="26"/>
      <c r="BZ5033" s="26"/>
      <c r="CA5033" s="26"/>
      <c r="CB5033" s="26"/>
      <c r="CC5033" s="26"/>
      <c r="CD5033" s="26"/>
      <c r="CE5033" s="26"/>
      <c r="CF5033" s="26"/>
      <c r="CG5033" s="26"/>
      <c r="CH5033" s="26"/>
      <c r="CI5033" s="26"/>
      <c r="CJ5033" s="1"/>
      <c r="CK5033" s="1"/>
      <c r="CL5033" s="1"/>
      <c r="CM5033" s="1"/>
      <c r="CN5033" s="1"/>
      <c r="CO5033" s="1"/>
      <c r="CP5033" s="1"/>
      <c r="CQ5033" s="1"/>
      <c r="CR5033" s="1"/>
      <c r="CS5033" s="1"/>
      <c r="CT5033" s="1"/>
      <c r="CU5033" s="1"/>
    </row>
    <row r="5034" spans="1:99" x14ac:dyDescent="0.15">
      <c r="A5034" s="1"/>
      <c r="B5034" s="1"/>
      <c r="AM5034" s="1"/>
      <c r="AW5034" s="1"/>
      <c r="AX5034" s="1"/>
      <c r="AY5034" s="24"/>
      <c r="AZ5034" s="1"/>
      <c r="BA5034" s="1"/>
      <c r="BB5034" s="1"/>
      <c r="BC5034" s="1"/>
      <c r="BD5034" s="1"/>
      <c r="BE5034" s="1"/>
      <c r="BF5034" s="1"/>
      <c r="BG5034" s="1"/>
      <c r="BH5034" s="1"/>
      <c r="BI5034" s="1"/>
      <c r="BJ5034" s="1"/>
      <c r="BK5034" s="1"/>
      <c r="BL5034" s="1"/>
      <c r="BM5034" s="1"/>
      <c r="BN5034" s="1"/>
      <c r="BO5034" s="1"/>
      <c r="BP5034" s="20"/>
      <c r="BQ5034" s="41"/>
      <c r="BR5034" s="41"/>
      <c r="BS5034" s="41"/>
      <c r="BT5034" s="41"/>
      <c r="BU5034" s="41"/>
      <c r="BV5034" s="41"/>
      <c r="BW5034" s="41"/>
      <c r="BX5034" s="41"/>
      <c r="BY5034" s="26"/>
      <c r="BZ5034" s="26"/>
      <c r="CA5034" s="26"/>
      <c r="CB5034" s="26"/>
      <c r="CC5034" s="26"/>
      <c r="CD5034" s="26"/>
      <c r="CE5034" s="26"/>
      <c r="CF5034" s="26"/>
      <c r="CG5034" s="26"/>
      <c r="CH5034" s="26"/>
      <c r="CI5034" s="26"/>
      <c r="CJ5034" s="1"/>
      <c r="CK5034" s="1"/>
      <c r="CL5034" s="1"/>
      <c r="CM5034" s="1"/>
      <c r="CN5034" s="1"/>
      <c r="CO5034" s="1"/>
      <c r="CP5034" s="1"/>
      <c r="CQ5034" s="1"/>
      <c r="CR5034" s="1"/>
      <c r="CS5034" s="1"/>
      <c r="CT5034" s="1"/>
      <c r="CU5034" s="1"/>
    </row>
    <row r="5035" spans="1:99" x14ac:dyDescent="0.15">
      <c r="A5035" s="1"/>
      <c r="B5035" s="1"/>
      <c r="AM5035" s="1"/>
      <c r="AW5035" s="1"/>
      <c r="AX5035" s="1"/>
      <c r="AY5035" s="24"/>
      <c r="AZ5035" s="1"/>
      <c r="BA5035" s="1"/>
      <c r="BB5035" s="1"/>
      <c r="BC5035" s="1"/>
      <c r="BD5035" s="1"/>
      <c r="BE5035" s="1"/>
      <c r="BF5035" s="1"/>
      <c r="BG5035" s="1"/>
      <c r="BH5035" s="1"/>
      <c r="BI5035" s="1"/>
      <c r="BJ5035" s="1"/>
      <c r="BK5035" s="1"/>
      <c r="BL5035" s="1"/>
      <c r="BM5035" s="1"/>
      <c r="BN5035" s="1"/>
      <c r="BO5035" s="1"/>
      <c r="BP5035" s="20"/>
      <c r="BQ5035" s="41"/>
      <c r="BR5035" s="41"/>
      <c r="BS5035" s="41"/>
      <c r="BT5035" s="41"/>
      <c r="BU5035" s="41"/>
      <c r="BV5035" s="41"/>
      <c r="BW5035" s="41"/>
      <c r="BX5035" s="41"/>
      <c r="BY5035" s="26"/>
      <c r="BZ5035" s="26"/>
      <c r="CA5035" s="26"/>
      <c r="CB5035" s="26"/>
      <c r="CC5035" s="26"/>
      <c r="CD5035" s="26"/>
      <c r="CE5035" s="26"/>
      <c r="CF5035" s="26"/>
      <c r="CG5035" s="26"/>
      <c r="CH5035" s="26"/>
      <c r="CI5035" s="26"/>
      <c r="CJ5035" s="1"/>
      <c r="CK5035" s="1"/>
      <c r="CL5035" s="1"/>
      <c r="CM5035" s="1"/>
      <c r="CN5035" s="1"/>
      <c r="CO5035" s="1"/>
      <c r="CP5035" s="1"/>
      <c r="CQ5035" s="1"/>
      <c r="CR5035" s="1"/>
      <c r="CS5035" s="1"/>
      <c r="CT5035" s="1"/>
      <c r="CU5035" s="1"/>
    </row>
    <row r="5036" spans="1:99" x14ac:dyDescent="0.15">
      <c r="A5036" s="1"/>
      <c r="B5036" s="1"/>
      <c r="AM5036" s="1"/>
      <c r="AW5036" s="1"/>
      <c r="AX5036" s="1"/>
      <c r="AY5036" s="24"/>
      <c r="AZ5036" s="1"/>
      <c r="BA5036" s="1"/>
      <c r="BB5036" s="1"/>
      <c r="BC5036" s="1"/>
      <c r="BD5036" s="1"/>
      <c r="BE5036" s="1"/>
      <c r="BF5036" s="1"/>
      <c r="BG5036" s="1"/>
      <c r="BH5036" s="1"/>
      <c r="BI5036" s="1"/>
      <c r="BJ5036" s="1"/>
      <c r="BK5036" s="1"/>
      <c r="BL5036" s="1"/>
      <c r="BM5036" s="1"/>
      <c r="BN5036" s="1"/>
      <c r="BO5036" s="1"/>
      <c r="BP5036" s="20"/>
      <c r="BQ5036" s="41"/>
      <c r="BR5036" s="41"/>
      <c r="BS5036" s="41"/>
      <c r="BT5036" s="41"/>
      <c r="BU5036" s="41"/>
      <c r="BV5036" s="41"/>
      <c r="BW5036" s="41"/>
      <c r="BX5036" s="41"/>
      <c r="BY5036" s="26"/>
      <c r="BZ5036" s="26"/>
      <c r="CA5036" s="26"/>
      <c r="CB5036" s="26"/>
      <c r="CC5036" s="26"/>
      <c r="CD5036" s="26"/>
      <c r="CE5036" s="26"/>
      <c r="CF5036" s="26"/>
      <c r="CG5036" s="26"/>
      <c r="CH5036" s="26"/>
      <c r="CI5036" s="26"/>
      <c r="CJ5036" s="1"/>
      <c r="CK5036" s="1"/>
      <c r="CL5036" s="1"/>
      <c r="CM5036" s="1"/>
      <c r="CN5036" s="1"/>
      <c r="CO5036" s="1"/>
      <c r="CP5036" s="1"/>
      <c r="CQ5036" s="1"/>
      <c r="CR5036" s="1"/>
      <c r="CS5036" s="1"/>
      <c r="CT5036" s="1"/>
      <c r="CU5036" s="1"/>
    </row>
    <row r="5037" spans="1:99" x14ac:dyDescent="0.15">
      <c r="A5037" s="1"/>
      <c r="B5037" s="1"/>
      <c r="AM5037" s="1"/>
      <c r="AW5037" s="1"/>
      <c r="AX5037" s="1"/>
      <c r="AY5037" s="24"/>
      <c r="AZ5037" s="1"/>
      <c r="BA5037" s="1"/>
      <c r="BB5037" s="1"/>
      <c r="BC5037" s="1"/>
      <c r="BD5037" s="1"/>
      <c r="BE5037" s="1"/>
      <c r="BF5037" s="1"/>
      <c r="BG5037" s="1"/>
      <c r="BH5037" s="1"/>
      <c r="BI5037" s="1"/>
      <c r="BJ5037" s="1"/>
      <c r="BK5037" s="1"/>
      <c r="BL5037" s="1"/>
      <c r="BM5037" s="1"/>
      <c r="BN5037" s="1"/>
      <c r="BO5037" s="1"/>
      <c r="BP5037" s="20"/>
      <c r="BQ5037" s="41"/>
      <c r="BR5037" s="41"/>
      <c r="BS5037" s="41"/>
      <c r="BT5037" s="41"/>
      <c r="BU5037" s="41"/>
      <c r="BV5037" s="41"/>
      <c r="BW5037" s="41"/>
      <c r="BX5037" s="41"/>
      <c r="BY5037" s="26"/>
      <c r="BZ5037" s="26"/>
      <c r="CA5037" s="26"/>
      <c r="CB5037" s="26"/>
      <c r="CC5037" s="26"/>
      <c r="CD5037" s="26"/>
      <c r="CE5037" s="26"/>
      <c r="CF5037" s="26"/>
      <c r="CG5037" s="26"/>
      <c r="CH5037" s="26"/>
      <c r="CI5037" s="26"/>
      <c r="CJ5037" s="1"/>
      <c r="CK5037" s="1"/>
      <c r="CL5037" s="1"/>
      <c r="CM5037" s="1"/>
      <c r="CN5037" s="1"/>
      <c r="CO5037" s="1"/>
      <c r="CP5037" s="1"/>
      <c r="CQ5037" s="1"/>
      <c r="CR5037" s="1"/>
      <c r="CS5037" s="1"/>
      <c r="CT5037" s="1"/>
      <c r="CU5037" s="1"/>
    </row>
    <row r="5038" spans="1:99" x14ac:dyDescent="0.15">
      <c r="A5038" s="1"/>
      <c r="B5038" s="1"/>
      <c r="AM5038" s="1"/>
      <c r="AW5038" s="1"/>
      <c r="AX5038" s="1"/>
      <c r="AY5038" s="24"/>
      <c r="AZ5038" s="1"/>
      <c r="BA5038" s="1"/>
      <c r="BB5038" s="1"/>
      <c r="BC5038" s="1"/>
      <c r="BD5038" s="1"/>
      <c r="BE5038" s="1"/>
      <c r="BF5038" s="1"/>
      <c r="BG5038" s="1"/>
      <c r="BH5038" s="1"/>
      <c r="BI5038" s="1"/>
      <c r="BJ5038" s="1"/>
      <c r="BK5038" s="1"/>
      <c r="BL5038" s="1"/>
      <c r="BM5038" s="1"/>
      <c r="BN5038" s="1"/>
      <c r="BO5038" s="1"/>
      <c r="BP5038" s="20"/>
      <c r="BQ5038" s="41"/>
      <c r="BR5038" s="41"/>
      <c r="BS5038" s="41"/>
      <c r="BT5038" s="41"/>
      <c r="BU5038" s="41"/>
      <c r="BV5038" s="41"/>
      <c r="BW5038" s="41"/>
      <c r="BX5038" s="41"/>
      <c r="BY5038" s="26"/>
      <c r="BZ5038" s="26"/>
      <c r="CA5038" s="26"/>
      <c r="CB5038" s="26"/>
      <c r="CC5038" s="26"/>
      <c r="CD5038" s="26"/>
      <c r="CE5038" s="26"/>
      <c r="CF5038" s="26"/>
      <c r="CG5038" s="26"/>
      <c r="CH5038" s="26"/>
      <c r="CI5038" s="26"/>
      <c r="CJ5038" s="1"/>
      <c r="CK5038" s="1"/>
      <c r="CL5038" s="1"/>
      <c r="CM5038" s="1"/>
      <c r="CN5038" s="1"/>
      <c r="CO5038" s="1"/>
      <c r="CP5038" s="1"/>
      <c r="CQ5038" s="1"/>
      <c r="CR5038" s="1"/>
      <c r="CS5038" s="1"/>
      <c r="CT5038" s="1"/>
      <c r="CU5038" s="1"/>
    </row>
    <row r="5039" spans="1:99" x14ac:dyDescent="0.15">
      <c r="A5039" s="1"/>
      <c r="B5039" s="1"/>
      <c r="AM5039" s="1"/>
      <c r="AW5039" s="1"/>
      <c r="AX5039" s="1"/>
      <c r="AY5039" s="24"/>
      <c r="AZ5039" s="1"/>
      <c r="BA5039" s="1"/>
      <c r="BB5039" s="1"/>
      <c r="BC5039" s="1"/>
      <c r="BD5039" s="1"/>
      <c r="BE5039" s="1"/>
      <c r="BF5039" s="1"/>
      <c r="BG5039" s="1"/>
      <c r="BH5039" s="1"/>
      <c r="BI5039" s="1"/>
      <c r="BJ5039" s="1"/>
      <c r="BK5039" s="1"/>
      <c r="BL5039" s="1"/>
      <c r="BM5039" s="1"/>
      <c r="BN5039" s="1"/>
      <c r="BO5039" s="1"/>
      <c r="BP5039" s="20"/>
      <c r="BQ5039" s="41"/>
      <c r="BR5039" s="41"/>
      <c r="BS5039" s="41"/>
      <c r="BT5039" s="41"/>
      <c r="BU5039" s="41"/>
      <c r="BV5039" s="41"/>
      <c r="BW5039" s="41"/>
      <c r="BX5039" s="41"/>
      <c r="BY5039" s="26"/>
      <c r="BZ5039" s="26"/>
      <c r="CA5039" s="26"/>
      <c r="CB5039" s="26"/>
      <c r="CC5039" s="26"/>
      <c r="CD5039" s="26"/>
      <c r="CE5039" s="26"/>
      <c r="CF5039" s="26"/>
      <c r="CG5039" s="26"/>
      <c r="CH5039" s="26"/>
      <c r="CI5039" s="26"/>
      <c r="CJ5039" s="1"/>
      <c r="CK5039" s="1"/>
      <c r="CL5039" s="1"/>
      <c r="CM5039" s="1"/>
      <c r="CN5039" s="1"/>
      <c r="CO5039" s="1"/>
      <c r="CP5039" s="1"/>
      <c r="CQ5039" s="1"/>
      <c r="CR5039" s="1"/>
      <c r="CS5039" s="1"/>
      <c r="CT5039" s="1"/>
      <c r="CU5039" s="1"/>
    </row>
    <row r="5040" spans="1:99" x14ac:dyDescent="0.15">
      <c r="A5040" s="1"/>
      <c r="B5040" s="1"/>
      <c r="AM5040" s="1"/>
      <c r="AW5040" s="1"/>
      <c r="AX5040" s="1"/>
      <c r="AY5040" s="24"/>
      <c r="AZ5040" s="1"/>
      <c r="BA5040" s="1"/>
      <c r="BB5040" s="1"/>
      <c r="BC5040" s="1"/>
      <c r="BD5040" s="1"/>
      <c r="BE5040" s="1"/>
      <c r="BF5040" s="1"/>
      <c r="BG5040" s="1"/>
      <c r="BH5040" s="1"/>
      <c r="BI5040" s="1"/>
      <c r="BJ5040" s="1"/>
      <c r="BK5040" s="1"/>
      <c r="BL5040" s="1"/>
      <c r="BM5040" s="1"/>
      <c r="BN5040" s="1"/>
      <c r="BO5040" s="1"/>
      <c r="BP5040" s="20"/>
      <c r="BQ5040" s="41"/>
      <c r="BR5040" s="41"/>
      <c r="BS5040" s="41"/>
      <c r="BT5040" s="41"/>
      <c r="BU5040" s="41"/>
      <c r="BV5040" s="41"/>
      <c r="BW5040" s="41"/>
      <c r="BX5040" s="41"/>
      <c r="BY5040" s="26"/>
      <c r="BZ5040" s="26"/>
      <c r="CA5040" s="26"/>
      <c r="CB5040" s="26"/>
      <c r="CC5040" s="26"/>
      <c r="CD5040" s="26"/>
      <c r="CE5040" s="26"/>
      <c r="CF5040" s="26"/>
      <c r="CG5040" s="26"/>
      <c r="CH5040" s="26"/>
      <c r="CI5040" s="26"/>
      <c r="CJ5040" s="1"/>
      <c r="CK5040" s="1"/>
      <c r="CL5040" s="1"/>
      <c r="CM5040" s="1"/>
      <c r="CN5040" s="1"/>
      <c r="CO5040" s="1"/>
      <c r="CP5040" s="1"/>
      <c r="CQ5040" s="1"/>
      <c r="CR5040" s="1"/>
      <c r="CS5040" s="1"/>
      <c r="CT5040" s="1"/>
      <c r="CU5040" s="1"/>
    </row>
    <row r="5041" spans="1:99" x14ac:dyDescent="0.15">
      <c r="A5041" s="1"/>
      <c r="B5041" s="1"/>
      <c r="AM5041" s="1"/>
      <c r="AW5041" s="1"/>
      <c r="AX5041" s="1"/>
      <c r="AY5041" s="24"/>
      <c r="AZ5041" s="1"/>
      <c r="BA5041" s="1"/>
      <c r="BB5041" s="1"/>
      <c r="BC5041" s="1"/>
      <c r="BD5041" s="1"/>
      <c r="BE5041" s="1"/>
      <c r="BF5041" s="1"/>
      <c r="BG5041" s="1"/>
      <c r="BH5041" s="1"/>
      <c r="BI5041" s="1"/>
      <c r="BJ5041" s="1"/>
      <c r="BK5041" s="1"/>
      <c r="BL5041" s="1"/>
      <c r="BM5041" s="1"/>
      <c r="BN5041" s="1"/>
      <c r="BO5041" s="1"/>
      <c r="BP5041" s="20"/>
      <c r="BQ5041" s="41"/>
      <c r="BR5041" s="41"/>
      <c r="BS5041" s="41"/>
      <c r="BT5041" s="41"/>
      <c r="BU5041" s="41"/>
      <c r="BV5041" s="41"/>
      <c r="BW5041" s="41"/>
      <c r="BX5041" s="41"/>
      <c r="BY5041" s="26"/>
      <c r="BZ5041" s="26"/>
      <c r="CA5041" s="26"/>
      <c r="CB5041" s="26"/>
      <c r="CC5041" s="26"/>
      <c r="CD5041" s="26"/>
      <c r="CE5041" s="26"/>
      <c r="CF5041" s="26"/>
      <c r="CG5041" s="26"/>
      <c r="CH5041" s="26"/>
      <c r="CI5041" s="26"/>
      <c r="CJ5041" s="1"/>
      <c r="CK5041" s="1"/>
      <c r="CL5041" s="1"/>
      <c r="CM5041" s="1"/>
      <c r="CN5041" s="1"/>
      <c r="CO5041" s="1"/>
      <c r="CP5041" s="1"/>
      <c r="CQ5041" s="1"/>
      <c r="CR5041" s="1"/>
      <c r="CS5041" s="1"/>
      <c r="CT5041" s="1"/>
      <c r="CU5041" s="1"/>
    </row>
    <row r="5042" spans="1:99" x14ac:dyDescent="0.15">
      <c r="A5042" s="1"/>
      <c r="B5042" s="1"/>
      <c r="AM5042" s="1"/>
      <c r="AW5042" s="1"/>
      <c r="AX5042" s="1"/>
      <c r="AY5042" s="24"/>
      <c r="AZ5042" s="1"/>
      <c r="BA5042" s="1"/>
      <c r="BB5042" s="1"/>
      <c r="BC5042" s="1"/>
      <c r="BD5042" s="1"/>
      <c r="BE5042" s="1"/>
      <c r="BF5042" s="1"/>
      <c r="BG5042" s="1"/>
      <c r="BH5042" s="1"/>
      <c r="BI5042" s="1"/>
      <c r="BJ5042" s="1"/>
      <c r="BK5042" s="1"/>
      <c r="BL5042" s="1"/>
      <c r="BM5042" s="1"/>
      <c r="BN5042" s="1"/>
      <c r="BO5042" s="1"/>
      <c r="BP5042" s="20"/>
      <c r="BQ5042" s="41"/>
      <c r="BR5042" s="41"/>
      <c r="BS5042" s="41"/>
      <c r="BT5042" s="41"/>
      <c r="BU5042" s="41"/>
      <c r="BV5042" s="41"/>
      <c r="BW5042" s="41"/>
      <c r="BX5042" s="41"/>
      <c r="BY5042" s="26"/>
      <c r="BZ5042" s="26"/>
      <c r="CA5042" s="26"/>
      <c r="CB5042" s="26"/>
      <c r="CC5042" s="26"/>
      <c r="CD5042" s="26"/>
      <c r="CE5042" s="26"/>
      <c r="CF5042" s="26"/>
      <c r="CG5042" s="26"/>
      <c r="CH5042" s="26"/>
      <c r="CI5042" s="26"/>
      <c r="CJ5042" s="1"/>
      <c r="CK5042" s="1"/>
      <c r="CL5042" s="1"/>
      <c r="CM5042" s="1"/>
      <c r="CN5042" s="1"/>
      <c r="CO5042" s="1"/>
      <c r="CP5042" s="1"/>
      <c r="CQ5042" s="1"/>
      <c r="CR5042" s="1"/>
      <c r="CS5042" s="1"/>
      <c r="CT5042" s="1"/>
      <c r="CU5042" s="1"/>
    </row>
    <row r="5043" spans="1:99" x14ac:dyDescent="0.15">
      <c r="A5043" s="1"/>
      <c r="B5043" s="1"/>
      <c r="AM5043" s="1"/>
      <c r="AW5043" s="1"/>
      <c r="AX5043" s="1"/>
      <c r="AY5043" s="24"/>
      <c r="AZ5043" s="1"/>
      <c r="BA5043" s="1"/>
      <c r="BB5043" s="1"/>
      <c r="BC5043" s="1"/>
      <c r="BD5043" s="1"/>
      <c r="BE5043" s="1"/>
      <c r="BF5043" s="1"/>
      <c r="BG5043" s="1"/>
      <c r="BH5043" s="1"/>
      <c r="BI5043" s="1"/>
      <c r="BJ5043" s="1"/>
      <c r="BK5043" s="1"/>
      <c r="BL5043" s="1"/>
      <c r="BM5043" s="1"/>
      <c r="BN5043" s="1"/>
      <c r="BO5043" s="1"/>
      <c r="BP5043" s="20"/>
      <c r="BQ5043" s="41"/>
      <c r="BR5043" s="41"/>
      <c r="BS5043" s="41"/>
      <c r="BT5043" s="41"/>
      <c r="BU5043" s="41"/>
      <c r="BV5043" s="41"/>
      <c r="BW5043" s="41"/>
      <c r="BX5043" s="41"/>
      <c r="BY5043" s="26"/>
      <c r="BZ5043" s="26"/>
      <c r="CA5043" s="26"/>
      <c r="CB5043" s="26"/>
      <c r="CC5043" s="26"/>
      <c r="CD5043" s="26"/>
      <c r="CE5043" s="26"/>
      <c r="CF5043" s="26"/>
      <c r="CG5043" s="26"/>
      <c r="CH5043" s="26"/>
      <c r="CI5043" s="26"/>
      <c r="CJ5043" s="1"/>
      <c r="CK5043" s="1"/>
      <c r="CL5043" s="1"/>
      <c r="CM5043" s="1"/>
      <c r="CN5043" s="1"/>
      <c r="CO5043" s="1"/>
      <c r="CP5043" s="1"/>
      <c r="CQ5043" s="1"/>
      <c r="CR5043" s="1"/>
      <c r="CS5043" s="1"/>
      <c r="CT5043" s="1"/>
      <c r="CU5043" s="1"/>
    </row>
    <row r="5044" spans="1:99" x14ac:dyDescent="0.15">
      <c r="A5044" s="1"/>
      <c r="B5044" s="1"/>
      <c r="AM5044" s="1"/>
      <c r="AW5044" s="1"/>
      <c r="AX5044" s="1"/>
      <c r="AY5044" s="24"/>
      <c r="AZ5044" s="1"/>
      <c r="BA5044" s="1"/>
      <c r="BB5044" s="1"/>
      <c r="BC5044" s="1"/>
      <c r="BD5044" s="1"/>
      <c r="BE5044" s="1"/>
      <c r="BF5044" s="1"/>
      <c r="BG5044" s="1"/>
      <c r="BH5044" s="1"/>
      <c r="BI5044" s="1"/>
      <c r="BJ5044" s="1"/>
      <c r="BK5044" s="1"/>
      <c r="BL5044" s="1"/>
      <c r="BM5044" s="1"/>
      <c r="BN5044" s="1"/>
      <c r="BO5044" s="1"/>
      <c r="BP5044" s="20"/>
      <c r="BQ5044" s="41"/>
      <c r="BR5044" s="41"/>
      <c r="BS5044" s="41"/>
      <c r="BT5044" s="41"/>
      <c r="BU5044" s="41"/>
      <c r="BV5044" s="41"/>
      <c r="BW5044" s="41"/>
      <c r="BX5044" s="41"/>
      <c r="BY5044" s="26"/>
      <c r="BZ5044" s="26"/>
      <c r="CA5044" s="26"/>
      <c r="CB5044" s="26"/>
      <c r="CC5044" s="26"/>
      <c r="CD5044" s="26"/>
      <c r="CE5044" s="26"/>
      <c r="CF5044" s="26"/>
      <c r="CG5044" s="26"/>
      <c r="CH5044" s="26"/>
      <c r="CI5044" s="26"/>
      <c r="CJ5044" s="1"/>
      <c r="CK5044" s="1"/>
      <c r="CL5044" s="1"/>
      <c r="CM5044" s="1"/>
      <c r="CN5044" s="1"/>
      <c r="CO5044" s="1"/>
      <c r="CP5044" s="1"/>
      <c r="CQ5044" s="1"/>
      <c r="CR5044" s="1"/>
      <c r="CS5044" s="1"/>
      <c r="CT5044" s="1"/>
      <c r="CU5044" s="1"/>
    </row>
    <row r="5045" spans="1:99" x14ac:dyDescent="0.15">
      <c r="A5045" s="1"/>
      <c r="B5045" s="1"/>
      <c r="AM5045" s="1"/>
      <c r="AW5045" s="1"/>
      <c r="AX5045" s="1"/>
      <c r="AY5045" s="24"/>
      <c r="AZ5045" s="1"/>
      <c r="BA5045" s="1"/>
      <c r="BB5045" s="1"/>
      <c r="BC5045" s="1"/>
      <c r="BD5045" s="1"/>
      <c r="BE5045" s="1"/>
      <c r="BF5045" s="1"/>
      <c r="BG5045" s="1"/>
      <c r="BH5045" s="1"/>
      <c r="BI5045" s="1"/>
      <c r="BJ5045" s="1"/>
      <c r="BK5045" s="1"/>
      <c r="BL5045" s="1"/>
      <c r="BM5045" s="1"/>
      <c r="BN5045" s="1"/>
      <c r="BO5045" s="1"/>
      <c r="BP5045" s="20"/>
      <c r="BQ5045" s="41"/>
      <c r="BR5045" s="41"/>
      <c r="BS5045" s="41"/>
      <c r="BT5045" s="41"/>
      <c r="BU5045" s="41"/>
      <c r="BV5045" s="41"/>
      <c r="BW5045" s="41"/>
      <c r="BX5045" s="41"/>
      <c r="BY5045" s="26"/>
      <c r="BZ5045" s="26"/>
      <c r="CA5045" s="26"/>
      <c r="CB5045" s="26"/>
      <c r="CC5045" s="26"/>
      <c r="CD5045" s="26"/>
      <c r="CE5045" s="26"/>
      <c r="CF5045" s="26"/>
      <c r="CG5045" s="26"/>
      <c r="CH5045" s="26"/>
      <c r="CI5045" s="26"/>
      <c r="CJ5045" s="1"/>
      <c r="CK5045" s="1"/>
      <c r="CL5045" s="1"/>
      <c r="CM5045" s="1"/>
      <c r="CN5045" s="1"/>
      <c r="CO5045" s="1"/>
      <c r="CP5045" s="1"/>
      <c r="CQ5045" s="1"/>
      <c r="CR5045" s="1"/>
      <c r="CS5045" s="1"/>
      <c r="CT5045" s="1"/>
      <c r="CU5045" s="1"/>
    </row>
    <row r="5046" spans="1:99" x14ac:dyDescent="0.15">
      <c r="A5046" s="1"/>
      <c r="B5046" s="1"/>
      <c r="AM5046" s="1"/>
      <c r="AW5046" s="1"/>
      <c r="AX5046" s="1"/>
      <c r="AY5046" s="24"/>
      <c r="AZ5046" s="1"/>
      <c r="BA5046" s="1"/>
      <c r="BB5046" s="1"/>
      <c r="BC5046" s="1"/>
      <c r="BD5046" s="1"/>
      <c r="BE5046" s="1"/>
      <c r="BF5046" s="1"/>
      <c r="BG5046" s="1"/>
      <c r="BH5046" s="1"/>
      <c r="BI5046" s="1"/>
      <c r="BJ5046" s="1"/>
      <c r="BK5046" s="1"/>
      <c r="BL5046" s="1"/>
      <c r="BM5046" s="1"/>
      <c r="BN5046" s="1"/>
      <c r="BO5046" s="1"/>
      <c r="BP5046" s="20"/>
      <c r="BQ5046" s="41"/>
      <c r="BR5046" s="41"/>
      <c r="BS5046" s="41"/>
      <c r="BT5046" s="41"/>
      <c r="BU5046" s="41"/>
      <c r="BV5046" s="41"/>
      <c r="BW5046" s="41"/>
      <c r="BX5046" s="41"/>
      <c r="BY5046" s="26"/>
      <c r="BZ5046" s="26"/>
      <c r="CA5046" s="26"/>
      <c r="CB5046" s="26"/>
      <c r="CC5046" s="26"/>
      <c r="CD5046" s="26"/>
      <c r="CE5046" s="26"/>
      <c r="CF5046" s="26"/>
      <c r="CG5046" s="26"/>
      <c r="CH5046" s="26"/>
      <c r="CI5046" s="26"/>
      <c r="CJ5046" s="1"/>
      <c r="CK5046" s="1"/>
      <c r="CL5046" s="1"/>
      <c r="CM5046" s="1"/>
      <c r="CN5046" s="1"/>
      <c r="CO5046" s="1"/>
      <c r="CP5046" s="1"/>
      <c r="CQ5046" s="1"/>
      <c r="CR5046" s="1"/>
      <c r="CS5046" s="1"/>
      <c r="CT5046" s="1"/>
      <c r="CU5046" s="1"/>
    </row>
    <row r="5047" spans="1:99" x14ac:dyDescent="0.15">
      <c r="A5047" s="1"/>
      <c r="B5047" s="1"/>
      <c r="AM5047" s="1"/>
      <c r="AW5047" s="1"/>
      <c r="AX5047" s="1"/>
      <c r="AY5047" s="24"/>
      <c r="AZ5047" s="1"/>
      <c r="BA5047" s="1"/>
      <c r="BB5047" s="1"/>
      <c r="BC5047" s="1"/>
      <c r="BD5047" s="1"/>
      <c r="BE5047" s="1"/>
      <c r="BF5047" s="1"/>
      <c r="BG5047" s="1"/>
      <c r="BH5047" s="1"/>
      <c r="BI5047" s="1"/>
      <c r="BJ5047" s="1"/>
      <c r="BK5047" s="1"/>
      <c r="BL5047" s="1"/>
      <c r="BM5047" s="1"/>
      <c r="BN5047" s="1"/>
      <c r="BO5047" s="1"/>
      <c r="BP5047" s="20"/>
      <c r="BQ5047" s="41"/>
      <c r="BR5047" s="41"/>
      <c r="BS5047" s="41"/>
      <c r="BT5047" s="41"/>
      <c r="BU5047" s="41"/>
      <c r="BV5047" s="41"/>
      <c r="BW5047" s="41"/>
      <c r="BX5047" s="41"/>
      <c r="BY5047" s="26"/>
      <c r="BZ5047" s="26"/>
      <c r="CA5047" s="26"/>
      <c r="CB5047" s="26"/>
      <c r="CC5047" s="26"/>
      <c r="CD5047" s="26"/>
      <c r="CE5047" s="26"/>
      <c r="CF5047" s="26"/>
      <c r="CG5047" s="26"/>
      <c r="CH5047" s="26"/>
      <c r="CI5047" s="26"/>
      <c r="CJ5047" s="1"/>
      <c r="CK5047" s="1"/>
      <c r="CL5047" s="1"/>
      <c r="CM5047" s="1"/>
      <c r="CN5047" s="1"/>
      <c r="CO5047" s="1"/>
      <c r="CP5047" s="1"/>
      <c r="CQ5047" s="1"/>
      <c r="CR5047" s="1"/>
      <c r="CS5047" s="1"/>
      <c r="CT5047" s="1"/>
      <c r="CU5047" s="1"/>
    </row>
    <row r="5048" spans="1:99" x14ac:dyDescent="0.15">
      <c r="A5048" s="1"/>
      <c r="B5048" s="1"/>
      <c r="AM5048" s="1"/>
      <c r="AW5048" s="1"/>
      <c r="AX5048" s="1"/>
      <c r="AY5048" s="24"/>
      <c r="AZ5048" s="1"/>
      <c r="BA5048" s="1"/>
      <c r="BB5048" s="1"/>
      <c r="BC5048" s="1"/>
      <c r="BD5048" s="1"/>
      <c r="BE5048" s="1"/>
      <c r="BF5048" s="1"/>
      <c r="BG5048" s="1"/>
      <c r="BH5048" s="1"/>
      <c r="BI5048" s="1"/>
      <c r="BJ5048" s="1"/>
      <c r="BK5048" s="1"/>
      <c r="BL5048" s="1"/>
      <c r="BM5048" s="1"/>
      <c r="BN5048" s="1"/>
      <c r="BO5048" s="1"/>
      <c r="BP5048" s="20"/>
      <c r="BQ5048" s="41"/>
      <c r="BR5048" s="41"/>
      <c r="BS5048" s="41"/>
      <c r="BT5048" s="41"/>
      <c r="BU5048" s="41"/>
      <c r="BV5048" s="41"/>
      <c r="BW5048" s="41"/>
      <c r="BX5048" s="41"/>
      <c r="BY5048" s="26"/>
      <c r="BZ5048" s="26"/>
      <c r="CA5048" s="26"/>
      <c r="CB5048" s="26"/>
      <c r="CC5048" s="26"/>
      <c r="CD5048" s="26"/>
      <c r="CE5048" s="26"/>
      <c r="CF5048" s="26"/>
      <c r="CG5048" s="26"/>
      <c r="CH5048" s="26"/>
      <c r="CI5048" s="26"/>
      <c r="CJ5048" s="1"/>
      <c r="CK5048" s="1"/>
      <c r="CL5048" s="1"/>
      <c r="CM5048" s="1"/>
      <c r="CN5048" s="1"/>
      <c r="CO5048" s="1"/>
      <c r="CP5048" s="1"/>
      <c r="CQ5048" s="1"/>
      <c r="CR5048" s="1"/>
      <c r="CS5048" s="1"/>
      <c r="CT5048" s="1"/>
      <c r="CU5048" s="1"/>
    </row>
    <row r="5049" spans="1:99" x14ac:dyDescent="0.15">
      <c r="A5049" s="1"/>
      <c r="B5049" s="1"/>
      <c r="AM5049" s="1"/>
      <c r="AW5049" s="1"/>
      <c r="AX5049" s="1"/>
      <c r="AY5049" s="24"/>
      <c r="AZ5049" s="1"/>
      <c r="BA5049" s="1"/>
      <c r="BB5049" s="1"/>
      <c r="BC5049" s="1"/>
      <c r="BD5049" s="1"/>
      <c r="BE5049" s="1"/>
      <c r="BF5049" s="1"/>
      <c r="BG5049" s="1"/>
      <c r="BH5049" s="1"/>
      <c r="BI5049" s="1"/>
      <c r="BJ5049" s="1"/>
      <c r="BK5049" s="1"/>
      <c r="BL5049" s="1"/>
      <c r="BM5049" s="1"/>
      <c r="BN5049" s="1"/>
      <c r="BO5049" s="1"/>
      <c r="BP5049" s="20"/>
      <c r="BQ5049" s="41"/>
      <c r="BR5049" s="41"/>
      <c r="BS5049" s="41"/>
      <c r="BT5049" s="41"/>
      <c r="BU5049" s="41"/>
      <c r="BV5049" s="41"/>
      <c r="BW5049" s="41"/>
      <c r="BX5049" s="41"/>
      <c r="BY5049" s="26"/>
      <c r="BZ5049" s="26"/>
      <c r="CA5049" s="26"/>
      <c r="CB5049" s="26"/>
      <c r="CC5049" s="26"/>
      <c r="CD5049" s="26"/>
      <c r="CE5049" s="26"/>
      <c r="CF5049" s="26"/>
      <c r="CG5049" s="26"/>
      <c r="CH5049" s="26"/>
      <c r="CI5049" s="26"/>
      <c r="CJ5049" s="1"/>
      <c r="CK5049" s="1"/>
      <c r="CL5049" s="1"/>
      <c r="CM5049" s="1"/>
      <c r="CN5049" s="1"/>
      <c r="CO5049" s="1"/>
      <c r="CP5049" s="1"/>
      <c r="CQ5049" s="1"/>
      <c r="CR5049" s="1"/>
      <c r="CS5049" s="1"/>
      <c r="CT5049" s="1"/>
      <c r="CU5049" s="1"/>
    </row>
    <row r="5050" spans="1:99" x14ac:dyDescent="0.15">
      <c r="A5050" s="1"/>
      <c r="B5050" s="1"/>
      <c r="AM5050" s="1"/>
      <c r="AW5050" s="1"/>
      <c r="AX5050" s="1"/>
      <c r="AY5050" s="24"/>
      <c r="AZ5050" s="1"/>
      <c r="BA5050" s="1"/>
      <c r="BB5050" s="1"/>
      <c r="BC5050" s="1"/>
      <c r="BD5050" s="1"/>
      <c r="BE5050" s="1"/>
      <c r="BF5050" s="1"/>
      <c r="BG5050" s="1"/>
      <c r="BH5050" s="1"/>
      <c r="BI5050" s="1"/>
      <c r="BJ5050" s="1"/>
      <c r="BK5050" s="1"/>
      <c r="BL5050" s="1"/>
      <c r="BM5050" s="1"/>
      <c r="BN5050" s="1"/>
      <c r="BO5050" s="1"/>
      <c r="BP5050" s="20"/>
      <c r="BQ5050" s="41"/>
      <c r="BR5050" s="41"/>
      <c r="BS5050" s="41"/>
      <c r="BT5050" s="41"/>
      <c r="BU5050" s="41"/>
      <c r="BV5050" s="41"/>
      <c r="BW5050" s="41"/>
      <c r="BX5050" s="41"/>
      <c r="BY5050" s="26"/>
      <c r="BZ5050" s="26"/>
      <c r="CA5050" s="26"/>
      <c r="CB5050" s="26"/>
      <c r="CC5050" s="26"/>
      <c r="CD5050" s="26"/>
      <c r="CE5050" s="26"/>
      <c r="CF5050" s="26"/>
      <c r="CG5050" s="26"/>
      <c r="CH5050" s="26"/>
      <c r="CI5050" s="26"/>
      <c r="CJ5050" s="1"/>
      <c r="CK5050" s="1"/>
      <c r="CL5050" s="1"/>
      <c r="CM5050" s="1"/>
      <c r="CN5050" s="1"/>
      <c r="CO5050" s="1"/>
      <c r="CP5050" s="1"/>
      <c r="CQ5050" s="1"/>
      <c r="CR5050" s="1"/>
      <c r="CS5050" s="1"/>
      <c r="CT5050" s="1"/>
      <c r="CU5050" s="1"/>
    </row>
    <row r="5051" spans="1:99" x14ac:dyDescent="0.15">
      <c r="A5051" s="1"/>
      <c r="B5051" s="1"/>
      <c r="AM5051" s="1"/>
      <c r="AW5051" s="1"/>
      <c r="AX5051" s="1"/>
      <c r="AY5051" s="24"/>
      <c r="AZ5051" s="1"/>
      <c r="BA5051" s="1"/>
      <c r="BB5051" s="1"/>
      <c r="BC5051" s="1"/>
      <c r="BD5051" s="1"/>
      <c r="BE5051" s="1"/>
      <c r="BF5051" s="1"/>
      <c r="BG5051" s="1"/>
      <c r="BH5051" s="1"/>
      <c r="BI5051" s="1"/>
      <c r="BJ5051" s="1"/>
      <c r="BK5051" s="1"/>
      <c r="BL5051" s="1"/>
      <c r="BM5051" s="1"/>
      <c r="BN5051" s="1"/>
      <c r="BO5051" s="1"/>
      <c r="BP5051" s="20"/>
      <c r="BQ5051" s="41"/>
      <c r="BR5051" s="41"/>
      <c r="BS5051" s="41"/>
      <c r="BT5051" s="41"/>
      <c r="BU5051" s="41"/>
      <c r="BV5051" s="41"/>
      <c r="BW5051" s="41"/>
      <c r="BX5051" s="41"/>
      <c r="BY5051" s="26"/>
      <c r="BZ5051" s="26"/>
      <c r="CA5051" s="26"/>
      <c r="CB5051" s="26"/>
      <c r="CC5051" s="26"/>
      <c r="CD5051" s="26"/>
      <c r="CE5051" s="26"/>
      <c r="CF5051" s="26"/>
      <c r="CG5051" s="26"/>
      <c r="CH5051" s="26"/>
      <c r="CI5051" s="26"/>
      <c r="CJ5051" s="1"/>
      <c r="CK5051" s="1"/>
      <c r="CL5051" s="1"/>
      <c r="CM5051" s="1"/>
      <c r="CN5051" s="1"/>
      <c r="CO5051" s="1"/>
      <c r="CP5051" s="1"/>
      <c r="CQ5051" s="1"/>
      <c r="CR5051" s="1"/>
      <c r="CS5051" s="1"/>
      <c r="CT5051" s="1"/>
      <c r="CU5051" s="1"/>
    </row>
    <row r="5052" spans="1:99" x14ac:dyDescent="0.15">
      <c r="A5052" s="1"/>
      <c r="B5052" s="1"/>
      <c r="AM5052" s="1"/>
      <c r="AW5052" s="1"/>
      <c r="AX5052" s="1"/>
      <c r="AY5052" s="24"/>
      <c r="AZ5052" s="1"/>
      <c r="BA5052" s="1"/>
      <c r="BB5052" s="1"/>
      <c r="BC5052" s="1"/>
      <c r="BD5052" s="1"/>
      <c r="BE5052" s="1"/>
      <c r="BF5052" s="1"/>
      <c r="BG5052" s="1"/>
      <c r="BH5052" s="1"/>
      <c r="BI5052" s="1"/>
      <c r="BJ5052" s="1"/>
      <c r="BK5052" s="1"/>
      <c r="BL5052" s="1"/>
      <c r="BM5052" s="1"/>
      <c r="BN5052" s="1"/>
      <c r="BO5052" s="1"/>
      <c r="BP5052" s="20"/>
      <c r="BQ5052" s="41"/>
      <c r="BR5052" s="41"/>
      <c r="BS5052" s="41"/>
      <c r="BT5052" s="41"/>
      <c r="BU5052" s="41"/>
      <c r="BV5052" s="41"/>
      <c r="BW5052" s="41"/>
      <c r="BX5052" s="41"/>
      <c r="BY5052" s="26"/>
      <c r="BZ5052" s="26"/>
      <c r="CA5052" s="26"/>
      <c r="CB5052" s="26"/>
      <c r="CC5052" s="26"/>
      <c r="CD5052" s="26"/>
      <c r="CE5052" s="26"/>
      <c r="CF5052" s="26"/>
      <c r="CG5052" s="26"/>
      <c r="CH5052" s="26"/>
      <c r="CI5052" s="26"/>
      <c r="CJ5052" s="1"/>
      <c r="CK5052" s="1"/>
      <c r="CL5052" s="1"/>
      <c r="CM5052" s="1"/>
      <c r="CN5052" s="1"/>
      <c r="CO5052" s="1"/>
      <c r="CP5052" s="1"/>
      <c r="CQ5052" s="1"/>
      <c r="CR5052" s="1"/>
      <c r="CS5052" s="1"/>
      <c r="CT5052" s="1"/>
      <c r="CU5052" s="1"/>
    </row>
    <row r="5053" spans="1:99" x14ac:dyDescent="0.15">
      <c r="A5053" s="1"/>
      <c r="B5053" s="1"/>
      <c r="AM5053" s="1"/>
      <c r="AW5053" s="1"/>
      <c r="AX5053" s="1"/>
      <c r="AY5053" s="24"/>
      <c r="AZ5053" s="1"/>
      <c r="BA5053" s="1"/>
      <c r="BB5053" s="1"/>
      <c r="BC5053" s="1"/>
      <c r="BD5053" s="1"/>
      <c r="BE5053" s="1"/>
      <c r="BF5053" s="1"/>
      <c r="BG5053" s="1"/>
      <c r="BH5053" s="1"/>
      <c r="BI5053" s="1"/>
      <c r="BJ5053" s="1"/>
      <c r="BK5053" s="1"/>
      <c r="BL5053" s="1"/>
      <c r="BM5053" s="1"/>
      <c r="BN5053" s="1"/>
      <c r="BO5053" s="1"/>
      <c r="BP5053" s="20"/>
      <c r="BQ5053" s="41"/>
      <c r="BR5053" s="41"/>
      <c r="BS5053" s="41"/>
      <c r="BT5053" s="41"/>
      <c r="BU5053" s="41"/>
      <c r="BV5053" s="41"/>
      <c r="BW5053" s="41"/>
      <c r="BX5053" s="41"/>
      <c r="BY5053" s="26"/>
      <c r="BZ5053" s="26"/>
      <c r="CA5053" s="26"/>
      <c r="CB5053" s="26"/>
      <c r="CC5053" s="26"/>
      <c r="CD5053" s="26"/>
      <c r="CE5053" s="26"/>
      <c r="CF5053" s="26"/>
      <c r="CG5053" s="26"/>
      <c r="CH5053" s="26"/>
      <c r="CI5053" s="26"/>
      <c r="CJ5053" s="1"/>
      <c r="CK5053" s="1"/>
      <c r="CL5053" s="1"/>
      <c r="CM5053" s="1"/>
      <c r="CN5053" s="1"/>
      <c r="CO5053" s="1"/>
      <c r="CP5053" s="1"/>
      <c r="CQ5053" s="1"/>
      <c r="CR5053" s="1"/>
      <c r="CS5053" s="1"/>
      <c r="CT5053" s="1"/>
      <c r="CU5053" s="1"/>
    </row>
    <row r="5054" spans="1:99" x14ac:dyDescent="0.15">
      <c r="A5054" s="1"/>
      <c r="B5054" s="1"/>
      <c r="AM5054" s="1"/>
      <c r="AW5054" s="1"/>
      <c r="AX5054" s="1"/>
      <c r="AY5054" s="24"/>
      <c r="AZ5054" s="1"/>
      <c r="BA5054" s="1"/>
      <c r="BB5054" s="1"/>
      <c r="BC5054" s="1"/>
      <c r="BD5054" s="1"/>
      <c r="BE5054" s="1"/>
      <c r="BF5054" s="1"/>
      <c r="BG5054" s="1"/>
      <c r="BH5054" s="1"/>
      <c r="BI5054" s="1"/>
      <c r="BJ5054" s="1"/>
      <c r="BK5054" s="1"/>
      <c r="BL5054" s="1"/>
      <c r="BM5054" s="1"/>
      <c r="BN5054" s="1"/>
      <c r="BO5054" s="1"/>
      <c r="BP5054" s="20"/>
      <c r="BQ5054" s="41"/>
      <c r="BR5054" s="41"/>
      <c r="BS5054" s="41"/>
      <c r="BT5054" s="41"/>
      <c r="BU5054" s="41"/>
      <c r="BV5054" s="41"/>
      <c r="BW5054" s="41"/>
      <c r="BX5054" s="41"/>
      <c r="BY5054" s="26"/>
      <c r="BZ5054" s="26"/>
      <c r="CA5054" s="26"/>
      <c r="CB5054" s="26"/>
      <c r="CC5054" s="26"/>
      <c r="CD5054" s="26"/>
      <c r="CE5054" s="26"/>
      <c r="CF5054" s="26"/>
      <c r="CG5054" s="26"/>
      <c r="CH5054" s="26"/>
      <c r="CI5054" s="26"/>
      <c r="CJ5054" s="1"/>
      <c r="CK5054" s="1"/>
      <c r="CL5054" s="1"/>
      <c r="CM5054" s="1"/>
      <c r="CN5054" s="1"/>
      <c r="CO5054" s="1"/>
      <c r="CP5054" s="1"/>
      <c r="CQ5054" s="1"/>
      <c r="CR5054" s="1"/>
      <c r="CS5054" s="1"/>
      <c r="CT5054" s="1"/>
      <c r="CU5054" s="1"/>
    </row>
    <row r="5055" spans="1:99" x14ac:dyDescent="0.15">
      <c r="A5055" s="1"/>
      <c r="B5055" s="1"/>
      <c r="AM5055" s="1"/>
      <c r="AW5055" s="1"/>
      <c r="AX5055" s="1"/>
      <c r="AY5055" s="24"/>
      <c r="AZ5055" s="1"/>
      <c r="BA5055" s="1"/>
      <c r="BB5055" s="1"/>
      <c r="BC5055" s="1"/>
      <c r="BD5055" s="1"/>
      <c r="BE5055" s="1"/>
      <c r="BF5055" s="1"/>
      <c r="BG5055" s="1"/>
      <c r="BH5055" s="1"/>
      <c r="BI5055" s="1"/>
      <c r="BJ5055" s="1"/>
      <c r="BK5055" s="1"/>
      <c r="BL5055" s="1"/>
      <c r="BM5055" s="1"/>
      <c r="BN5055" s="1"/>
      <c r="BO5055" s="1"/>
      <c r="BP5055" s="20"/>
      <c r="BQ5055" s="41"/>
      <c r="BR5055" s="41"/>
      <c r="BS5055" s="41"/>
      <c r="BT5055" s="41"/>
      <c r="BU5055" s="41"/>
      <c r="BV5055" s="41"/>
      <c r="BW5055" s="41"/>
      <c r="BX5055" s="41"/>
      <c r="BY5055" s="26"/>
      <c r="BZ5055" s="26"/>
      <c r="CA5055" s="26"/>
      <c r="CB5055" s="26"/>
      <c r="CC5055" s="26"/>
      <c r="CD5055" s="26"/>
      <c r="CE5055" s="26"/>
      <c r="CF5055" s="26"/>
      <c r="CG5055" s="26"/>
      <c r="CH5055" s="26"/>
      <c r="CI5055" s="26"/>
      <c r="CJ5055" s="1"/>
      <c r="CK5055" s="1"/>
      <c r="CL5055" s="1"/>
      <c r="CM5055" s="1"/>
      <c r="CN5055" s="1"/>
      <c r="CO5055" s="1"/>
      <c r="CP5055" s="1"/>
      <c r="CQ5055" s="1"/>
      <c r="CR5055" s="1"/>
      <c r="CS5055" s="1"/>
      <c r="CT5055" s="1"/>
      <c r="CU5055" s="1"/>
    </row>
    <row r="5056" spans="1:99" x14ac:dyDescent="0.15">
      <c r="A5056" s="1"/>
      <c r="B5056" s="1"/>
      <c r="AM5056" s="1"/>
      <c r="AW5056" s="1"/>
      <c r="AX5056" s="1"/>
      <c r="AY5056" s="24"/>
      <c r="AZ5056" s="1"/>
      <c r="BA5056" s="1"/>
      <c r="BB5056" s="1"/>
      <c r="BC5056" s="1"/>
      <c r="BD5056" s="1"/>
      <c r="BE5056" s="1"/>
      <c r="BF5056" s="1"/>
      <c r="BG5056" s="1"/>
      <c r="BH5056" s="1"/>
      <c r="BI5056" s="1"/>
      <c r="BJ5056" s="1"/>
      <c r="BK5056" s="1"/>
      <c r="BL5056" s="1"/>
      <c r="BM5056" s="1"/>
      <c r="BN5056" s="1"/>
      <c r="BO5056" s="1"/>
      <c r="BP5056" s="20"/>
      <c r="BQ5056" s="41"/>
      <c r="BR5056" s="41"/>
      <c r="BS5056" s="41"/>
      <c r="BT5056" s="41"/>
      <c r="BU5056" s="41"/>
      <c r="BV5056" s="41"/>
      <c r="BW5056" s="41"/>
      <c r="BX5056" s="41"/>
      <c r="BY5056" s="26"/>
      <c r="BZ5056" s="26"/>
      <c r="CA5056" s="26"/>
      <c r="CB5056" s="26"/>
      <c r="CC5056" s="26"/>
      <c r="CD5056" s="26"/>
      <c r="CE5056" s="26"/>
      <c r="CF5056" s="26"/>
      <c r="CG5056" s="26"/>
      <c r="CH5056" s="26"/>
      <c r="CI5056" s="26"/>
      <c r="CJ5056" s="1"/>
      <c r="CK5056" s="1"/>
      <c r="CL5056" s="1"/>
      <c r="CM5056" s="1"/>
      <c r="CN5056" s="1"/>
      <c r="CO5056" s="1"/>
      <c r="CP5056" s="1"/>
      <c r="CQ5056" s="1"/>
      <c r="CR5056" s="1"/>
      <c r="CS5056" s="1"/>
      <c r="CT5056" s="1"/>
      <c r="CU5056" s="1"/>
    </row>
    <row r="5057" spans="1:99" x14ac:dyDescent="0.15">
      <c r="A5057" s="1"/>
      <c r="B5057" s="1"/>
      <c r="AM5057" s="1"/>
      <c r="AW5057" s="1"/>
      <c r="AX5057" s="1"/>
      <c r="AY5057" s="24"/>
      <c r="AZ5057" s="1"/>
      <c r="BA5057" s="1"/>
      <c r="BB5057" s="1"/>
      <c r="BC5057" s="1"/>
      <c r="BD5057" s="1"/>
      <c r="BE5057" s="1"/>
      <c r="BF5057" s="1"/>
      <c r="BG5057" s="1"/>
      <c r="BH5057" s="1"/>
      <c r="BI5057" s="1"/>
      <c r="BJ5057" s="1"/>
      <c r="BK5057" s="1"/>
      <c r="BL5057" s="1"/>
      <c r="BM5057" s="1"/>
      <c r="BN5057" s="1"/>
      <c r="BO5057" s="1"/>
      <c r="BP5057" s="20"/>
      <c r="BQ5057" s="41"/>
      <c r="BR5057" s="41"/>
      <c r="BS5057" s="41"/>
      <c r="BT5057" s="41"/>
      <c r="BU5057" s="41"/>
      <c r="BV5057" s="41"/>
      <c r="BW5057" s="41"/>
      <c r="BX5057" s="41"/>
      <c r="BY5057" s="26"/>
      <c r="BZ5057" s="26"/>
      <c r="CA5057" s="26"/>
      <c r="CB5057" s="26"/>
      <c r="CC5057" s="26"/>
      <c r="CD5057" s="26"/>
      <c r="CE5057" s="26"/>
      <c r="CF5057" s="26"/>
      <c r="CG5057" s="26"/>
      <c r="CH5057" s="26"/>
      <c r="CI5057" s="26"/>
      <c r="CJ5057" s="1"/>
      <c r="CK5057" s="1"/>
      <c r="CL5057" s="1"/>
      <c r="CM5057" s="1"/>
      <c r="CN5057" s="1"/>
      <c r="CO5057" s="1"/>
      <c r="CP5057" s="1"/>
      <c r="CQ5057" s="1"/>
      <c r="CR5057" s="1"/>
      <c r="CS5057" s="1"/>
      <c r="CT5057" s="1"/>
      <c r="CU5057" s="1"/>
    </row>
    <row r="5058" spans="1:99" x14ac:dyDescent="0.15">
      <c r="A5058" s="1"/>
      <c r="B5058" s="1"/>
      <c r="AM5058" s="1"/>
      <c r="AW5058" s="1"/>
      <c r="AX5058" s="1"/>
      <c r="AY5058" s="24"/>
      <c r="AZ5058" s="1"/>
      <c r="BA5058" s="1"/>
      <c r="BB5058" s="1"/>
      <c r="BC5058" s="1"/>
      <c r="BD5058" s="1"/>
      <c r="BE5058" s="1"/>
      <c r="BF5058" s="1"/>
      <c r="BG5058" s="1"/>
      <c r="BH5058" s="1"/>
      <c r="BI5058" s="1"/>
      <c r="BJ5058" s="1"/>
      <c r="BK5058" s="1"/>
      <c r="BL5058" s="1"/>
      <c r="BM5058" s="1"/>
      <c r="BN5058" s="1"/>
      <c r="BO5058" s="1"/>
      <c r="BP5058" s="20"/>
      <c r="BQ5058" s="41"/>
      <c r="BR5058" s="41"/>
      <c r="BS5058" s="41"/>
      <c r="BT5058" s="41"/>
      <c r="BU5058" s="41"/>
      <c r="BV5058" s="41"/>
      <c r="BW5058" s="41"/>
      <c r="BX5058" s="41"/>
      <c r="BY5058" s="26"/>
      <c r="BZ5058" s="26"/>
      <c r="CA5058" s="26"/>
      <c r="CB5058" s="26"/>
      <c r="CC5058" s="26"/>
      <c r="CD5058" s="26"/>
      <c r="CE5058" s="26"/>
      <c r="CF5058" s="26"/>
      <c r="CG5058" s="26"/>
      <c r="CH5058" s="26"/>
      <c r="CI5058" s="26"/>
      <c r="CJ5058" s="1"/>
      <c r="CK5058" s="1"/>
      <c r="CL5058" s="1"/>
      <c r="CM5058" s="1"/>
      <c r="CN5058" s="1"/>
      <c r="CO5058" s="1"/>
      <c r="CP5058" s="1"/>
      <c r="CQ5058" s="1"/>
      <c r="CR5058" s="1"/>
      <c r="CS5058" s="1"/>
      <c r="CT5058" s="1"/>
      <c r="CU5058" s="1"/>
    </row>
    <row r="5059" spans="1:99" x14ac:dyDescent="0.15">
      <c r="A5059" s="1"/>
      <c r="B5059" s="1"/>
      <c r="AM5059" s="1"/>
      <c r="AW5059" s="1"/>
      <c r="AX5059" s="1"/>
      <c r="AY5059" s="24"/>
      <c r="AZ5059" s="1"/>
      <c r="BA5059" s="1"/>
      <c r="BB5059" s="1"/>
      <c r="BC5059" s="1"/>
      <c r="BD5059" s="1"/>
      <c r="BE5059" s="1"/>
      <c r="BF5059" s="1"/>
      <c r="BG5059" s="1"/>
      <c r="BH5059" s="1"/>
      <c r="BI5059" s="1"/>
      <c r="BJ5059" s="1"/>
      <c r="BK5059" s="1"/>
      <c r="BL5059" s="1"/>
      <c r="BM5059" s="1"/>
      <c r="BN5059" s="1"/>
      <c r="BO5059" s="1"/>
      <c r="BP5059" s="20"/>
      <c r="BQ5059" s="41"/>
      <c r="BR5059" s="41"/>
      <c r="BS5059" s="41"/>
      <c r="BT5059" s="41"/>
      <c r="BU5059" s="41"/>
      <c r="BV5059" s="41"/>
      <c r="BW5059" s="41"/>
      <c r="BX5059" s="41"/>
      <c r="BY5059" s="26"/>
      <c r="BZ5059" s="26"/>
      <c r="CA5059" s="26"/>
      <c r="CB5059" s="26"/>
      <c r="CC5059" s="26"/>
      <c r="CD5059" s="26"/>
      <c r="CE5059" s="26"/>
      <c r="CF5059" s="26"/>
      <c r="CG5059" s="26"/>
      <c r="CH5059" s="26"/>
      <c r="CI5059" s="26"/>
      <c r="CJ5059" s="1"/>
      <c r="CK5059" s="1"/>
      <c r="CL5059" s="1"/>
      <c r="CM5059" s="1"/>
      <c r="CN5059" s="1"/>
      <c r="CO5059" s="1"/>
      <c r="CP5059" s="1"/>
      <c r="CQ5059" s="1"/>
      <c r="CR5059" s="1"/>
      <c r="CS5059" s="1"/>
      <c r="CT5059" s="1"/>
      <c r="CU5059" s="1"/>
    </row>
    <row r="5060" spans="1:99" x14ac:dyDescent="0.15">
      <c r="A5060" s="1"/>
      <c r="B5060" s="1"/>
      <c r="AM5060" s="1"/>
      <c r="AW5060" s="1"/>
      <c r="AX5060" s="1"/>
      <c r="AY5060" s="24"/>
      <c r="AZ5060" s="1"/>
      <c r="BA5060" s="1"/>
      <c r="BB5060" s="1"/>
      <c r="BC5060" s="1"/>
      <c r="BD5060" s="1"/>
      <c r="BE5060" s="1"/>
      <c r="BF5060" s="1"/>
      <c r="BG5060" s="1"/>
      <c r="BH5060" s="1"/>
      <c r="BI5060" s="1"/>
      <c r="BJ5060" s="1"/>
      <c r="BK5060" s="1"/>
      <c r="BL5060" s="1"/>
      <c r="BM5060" s="1"/>
      <c r="BN5060" s="1"/>
      <c r="BO5060" s="1"/>
      <c r="BP5060" s="20"/>
      <c r="BQ5060" s="41"/>
      <c r="BR5060" s="41"/>
      <c r="BS5060" s="41"/>
      <c r="BT5060" s="41"/>
      <c r="BU5060" s="41"/>
      <c r="BV5060" s="41"/>
      <c r="BW5060" s="41"/>
      <c r="BX5060" s="41"/>
      <c r="BY5060" s="26"/>
      <c r="BZ5060" s="26"/>
      <c r="CA5060" s="26"/>
      <c r="CB5060" s="26"/>
      <c r="CC5060" s="26"/>
      <c r="CD5060" s="26"/>
      <c r="CE5060" s="26"/>
      <c r="CF5060" s="26"/>
      <c r="CG5060" s="26"/>
      <c r="CH5060" s="26"/>
      <c r="CI5060" s="26"/>
      <c r="CJ5060" s="1"/>
      <c r="CK5060" s="1"/>
      <c r="CL5060" s="1"/>
      <c r="CM5060" s="1"/>
      <c r="CN5060" s="1"/>
      <c r="CO5060" s="1"/>
      <c r="CP5060" s="1"/>
      <c r="CQ5060" s="1"/>
      <c r="CR5060" s="1"/>
      <c r="CS5060" s="1"/>
      <c r="CT5060" s="1"/>
      <c r="CU5060" s="1"/>
    </row>
    <row r="5061" spans="1:99" x14ac:dyDescent="0.15">
      <c r="A5061" s="1"/>
      <c r="B5061" s="1"/>
      <c r="AM5061" s="1"/>
      <c r="AW5061" s="1"/>
      <c r="AX5061" s="1"/>
      <c r="AY5061" s="24"/>
      <c r="AZ5061" s="1"/>
      <c r="BA5061" s="1"/>
      <c r="BB5061" s="1"/>
      <c r="BC5061" s="1"/>
      <c r="BD5061" s="1"/>
      <c r="BE5061" s="1"/>
      <c r="BF5061" s="1"/>
      <c r="BG5061" s="1"/>
      <c r="BH5061" s="1"/>
      <c r="BI5061" s="1"/>
      <c r="BJ5061" s="1"/>
      <c r="BK5061" s="1"/>
      <c r="BL5061" s="1"/>
      <c r="BM5061" s="1"/>
      <c r="BN5061" s="1"/>
      <c r="BO5061" s="1"/>
      <c r="BP5061" s="20"/>
      <c r="BQ5061" s="41"/>
      <c r="BR5061" s="41"/>
      <c r="BS5061" s="41"/>
      <c r="BT5061" s="41"/>
      <c r="BU5061" s="41"/>
      <c r="BV5061" s="41"/>
      <c r="BW5061" s="41"/>
      <c r="BX5061" s="41"/>
      <c r="BY5061" s="26"/>
      <c r="BZ5061" s="26"/>
      <c r="CA5061" s="26"/>
      <c r="CB5061" s="26"/>
      <c r="CC5061" s="26"/>
      <c r="CD5061" s="26"/>
      <c r="CE5061" s="26"/>
      <c r="CF5061" s="26"/>
      <c r="CG5061" s="26"/>
      <c r="CH5061" s="26"/>
      <c r="CI5061" s="26"/>
      <c r="CJ5061" s="1"/>
      <c r="CK5061" s="1"/>
      <c r="CL5061" s="1"/>
      <c r="CM5061" s="1"/>
      <c r="CN5061" s="1"/>
      <c r="CO5061" s="1"/>
      <c r="CP5061" s="1"/>
      <c r="CQ5061" s="1"/>
      <c r="CR5061" s="1"/>
      <c r="CS5061" s="1"/>
      <c r="CT5061" s="1"/>
      <c r="CU5061" s="1"/>
    </row>
    <row r="5062" spans="1:99" x14ac:dyDescent="0.15">
      <c r="A5062" s="1"/>
      <c r="B5062" s="1"/>
      <c r="AM5062" s="1"/>
      <c r="AW5062" s="1"/>
      <c r="AX5062" s="1"/>
      <c r="AY5062" s="24"/>
      <c r="AZ5062" s="1"/>
      <c r="BA5062" s="1"/>
      <c r="BB5062" s="1"/>
      <c r="BC5062" s="1"/>
      <c r="BD5062" s="1"/>
      <c r="BE5062" s="1"/>
      <c r="BF5062" s="1"/>
      <c r="BG5062" s="1"/>
      <c r="BH5062" s="1"/>
      <c r="BI5062" s="1"/>
      <c r="BJ5062" s="1"/>
      <c r="BK5062" s="1"/>
      <c r="BL5062" s="1"/>
      <c r="BM5062" s="1"/>
      <c r="BN5062" s="1"/>
      <c r="BO5062" s="1"/>
      <c r="BP5062" s="20"/>
      <c r="BQ5062" s="41"/>
      <c r="BR5062" s="41"/>
      <c r="BS5062" s="41"/>
      <c r="BT5062" s="41"/>
      <c r="BU5062" s="41"/>
      <c r="BV5062" s="41"/>
      <c r="BW5062" s="41"/>
      <c r="BX5062" s="41"/>
      <c r="BY5062" s="26"/>
      <c r="BZ5062" s="26"/>
      <c r="CA5062" s="26"/>
      <c r="CB5062" s="26"/>
      <c r="CC5062" s="26"/>
      <c r="CD5062" s="26"/>
      <c r="CE5062" s="26"/>
      <c r="CF5062" s="26"/>
      <c r="CG5062" s="26"/>
      <c r="CH5062" s="26"/>
      <c r="CI5062" s="26"/>
      <c r="CJ5062" s="1"/>
      <c r="CK5062" s="1"/>
      <c r="CL5062" s="1"/>
      <c r="CM5062" s="1"/>
      <c r="CN5062" s="1"/>
      <c r="CO5062" s="1"/>
      <c r="CP5062" s="1"/>
      <c r="CQ5062" s="1"/>
      <c r="CR5062" s="1"/>
      <c r="CS5062" s="1"/>
      <c r="CT5062" s="1"/>
      <c r="CU5062" s="1"/>
    </row>
    <row r="5063" spans="1:99" x14ac:dyDescent="0.15">
      <c r="A5063" s="1"/>
      <c r="B5063" s="1"/>
      <c r="AM5063" s="1"/>
      <c r="AW5063" s="1"/>
      <c r="AX5063" s="1"/>
      <c r="AY5063" s="24"/>
      <c r="AZ5063" s="1"/>
      <c r="BA5063" s="1"/>
      <c r="BB5063" s="1"/>
      <c r="BC5063" s="1"/>
      <c r="BD5063" s="1"/>
      <c r="BE5063" s="1"/>
      <c r="BF5063" s="1"/>
      <c r="BG5063" s="1"/>
      <c r="BH5063" s="1"/>
      <c r="BI5063" s="1"/>
      <c r="BJ5063" s="1"/>
      <c r="BK5063" s="1"/>
      <c r="BL5063" s="1"/>
      <c r="BM5063" s="1"/>
      <c r="BN5063" s="1"/>
      <c r="BO5063" s="1"/>
      <c r="BP5063" s="20"/>
      <c r="BQ5063" s="41"/>
      <c r="BR5063" s="41"/>
      <c r="BS5063" s="41"/>
      <c r="BT5063" s="41"/>
      <c r="BU5063" s="41"/>
      <c r="BV5063" s="41"/>
      <c r="BW5063" s="41"/>
      <c r="BX5063" s="41"/>
      <c r="BY5063" s="26"/>
      <c r="BZ5063" s="26"/>
      <c r="CA5063" s="26"/>
      <c r="CB5063" s="26"/>
      <c r="CC5063" s="26"/>
      <c r="CD5063" s="26"/>
      <c r="CE5063" s="26"/>
      <c r="CF5063" s="26"/>
      <c r="CG5063" s="26"/>
      <c r="CH5063" s="26"/>
      <c r="CI5063" s="26"/>
      <c r="CJ5063" s="1"/>
      <c r="CK5063" s="1"/>
      <c r="CL5063" s="1"/>
      <c r="CM5063" s="1"/>
      <c r="CN5063" s="1"/>
      <c r="CO5063" s="1"/>
      <c r="CP5063" s="1"/>
      <c r="CQ5063" s="1"/>
      <c r="CR5063" s="1"/>
      <c r="CS5063" s="1"/>
      <c r="CT5063" s="1"/>
      <c r="CU5063" s="1"/>
    </row>
    <row r="5064" spans="1:99" x14ac:dyDescent="0.15">
      <c r="A5064" s="1"/>
      <c r="B5064" s="1"/>
      <c r="AM5064" s="1"/>
      <c r="AW5064" s="1"/>
      <c r="AX5064" s="1"/>
      <c r="AY5064" s="24"/>
      <c r="AZ5064" s="1"/>
      <c r="BA5064" s="1"/>
      <c r="BB5064" s="1"/>
      <c r="BC5064" s="1"/>
      <c r="BD5064" s="1"/>
      <c r="BE5064" s="1"/>
      <c r="BF5064" s="1"/>
      <c r="BG5064" s="1"/>
      <c r="BH5064" s="1"/>
      <c r="BI5064" s="1"/>
      <c r="BJ5064" s="1"/>
      <c r="BK5064" s="1"/>
      <c r="BL5064" s="1"/>
      <c r="BM5064" s="1"/>
      <c r="BN5064" s="1"/>
      <c r="BO5064" s="1"/>
      <c r="BP5064" s="20"/>
      <c r="BQ5064" s="41"/>
      <c r="BR5064" s="41"/>
      <c r="BS5064" s="41"/>
      <c r="BT5064" s="41"/>
      <c r="BU5064" s="41"/>
      <c r="BV5064" s="41"/>
      <c r="BW5064" s="41"/>
      <c r="BX5064" s="41"/>
      <c r="BY5064" s="26"/>
      <c r="BZ5064" s="26"/>
      <c r="CA5064" s="26"/>
      <c r="CB5064" s="26"/>
      <c r="CC5064" s="26"/>
      <c r="CD5064" s="26"/>
      <c r="CE5064" s="26"/>
      <c r="CF5064" s="26"/>
      <c r="CG5064" s="26"/>
      <c r="CH5064" s="26"/>
      <c r="CI5064" s="26"/>
      <c r="CJ5064" s="1"/>
      <c r="CK5064" s="1"/>
      <c r="CL5064" s="1"/>
      <c r="CM5064" s="1"/>
      <c r="CN5064" s="1"/>
      <c r="CO5064" s="1"/>
      <c r="CP5064" s="1"/>
      <c r="CQ5064" s="1"/>
      <c r="CR5064" s="1"/>
      <c r="CS5064" s="1"/>
      <c r="CT5064" s="1"/>
      <c r="CU5064" s="1"/>
    </row>
    <row r="5065" spans="1:99" x14ac:dyDescent="0.15">
      <c r="A5065" s="1"/>
      <c r="B5065" s="1"/>
      <c r="AM5065" s="1"/>
      <c r="AW5065" s="1"/>
      <c r="AX5065" s="1"/>
      <c r="AY5065" s="24"/>
      <c r="AZ5065" s="1"/>
      <c r="BA5065" s="1"/>
      <c r="BB5065" s="1"/>
      <c r="BC5065" s="1"/>
      <c r="BD5065" s="1"/>
      <c r="BE5065" s="1"/>
      <c r="BF5065" s="1"/>
      <c r="BG5065" s="1"/>
      <c r="BH5065" s="1"/>
      <c r="BI5065" s="1"/>
      <c r="BJ5065" s="1"/>
      <c r="BK5065" s="1"/>
      <c r="BL5065" s="1"/>
      <c r="BM5065" s="1"/>
      <c r="BN5065" s="1"/>
      <c r="BO5065" s="1"/>
      <c r="BP5065" s="20"/>
      <c r="BQ5065" s="41"/>
      <c r="BR5065" s="41"/>
      <c r="BS5065" s="41"/>
      <c r="BT5065" s="41"/>
      <c r="BU5065" s="41"/>
      <c r="BV5065" s="41"/>
      <c r="BW5065" s="41"/>
      <c r="BX5065" s="41"/>
      <c r="BY5065" s="26"/>
      <c r="BZ5065" s="26"/>
      <c r="CA5065" s="26"/>
      <c r="CB5065" s="26"/>
      <c r="CC5065" s="26"/>
      <c r="CD5065" s="26"/>
      <c r="CE5065" s="26"/>
      <c r="CF5065" s="26"/>
      <c r="CG5065" s="26"/>
      <c r="CH5065" s="26"/>
      <c r="CI5065" s="26"/>
      <c r="CJ5065" s="1"/>
      <c r="CK5065" s="1"/>
      <c r="CL5065" s="1"/>
      <c r="CM5065" s="1"/>
      <c r="CN5065" s="1"/>
      <c r="CO5065" s="1"/>
      <c r="CP5065" s="1"/>
      <c r="CQ5065" s="1"/>
      <c r="CR5065" s="1"/>
      <c r="CS5065" s="1"/>
      <c r="CT5065" s="1"/>
      <c r="CU5065" s="1"/>
    </row>
    <row r="5066" spans="1:99" x14ac:dyDescent="0.15">
      <c r="A5066" s="1"/>
      <c r="B5066" s="1"/>
      <c r="AM5066" s="1"/>
      <c r="AW5066" s="1"/>
      <c r="AX5066" s="1"/>
      <c r="AY5066" s="24"/>
      <c r="AZ5066" s="1"/>
      <c r="BA5066" s="1"/>
      <c r="BB5066" s="1"/>
      <c r="BC5066" s="1"/>
      <c r="BD5066" s="1"/>
      <c r="BE5066" s="1"/>
      <c r="BF5066" s="1"/>
      <c r="BG5066" s="1"/>
      <c r="BH5066" s="1"/>
      <c r="BI5066" s="1"/>
      <c r="BJ5066" s="1"/>
      <c r="BK5066" s="1"/>
      <c r="BL5066" s="1"/>
      <c r="BM5066" s="1"/>
      <c r="BN5066" s="1"/>
      <c r="BO5066" s="1"/>
      <c r="BP5066" s="20"/>
      <c r="BQ5066" s="41"/>
      <c r="BR5066" s="41"/>
      <c r="BS5066" s="41"/>
      <c r="BT5066" s="41"/>
      <c r="BU5066" s="41"/>
      <c r="BV5066" s="41"/>
      <c r="BW5066" s="41"/>
      <c r="BX5066" s="41"/>
      <c r="BY5066" s="26"/>
      <c r="BZ5066" s="26"/>
      <c r="CA5066" s="26"/>
      <c r="CB5066" s="26"/>
      <c r="CC5066" s="26"/>
      <c r="CD5066" s="26"/>
      <c r="CE5066" s="26"/>
      <c r="CF5066" s="26"/>
      <c r="CG5066" s="26"/>
      <c r="CH5066" s="26"/>
      <c r="CI5066" s="26"/>
      <c r="CJ5066" s="1"/>
      <c r="CK5066" s="1"/>
      <c r="CL5066" s="1"/>
      <c r="CM5066" s="1"/>
      <c r="CN5066" s="1"/>
      <c r="CO5066" s="1"/>
      <c r="CP5066" s="1"/>
      <c r="CQ5066" s="1"/>
      <c r="CR5066" s="1"/>
      <c r="CS5066" s="1"/>
      <c r="CT5066" s="1"/>
      <c r="CU5066" s="1"/>
    </row>
    <row r="5067" spans="1:99" x14ac:dyDescent="0.15">
      <c r="A5067" s="1"/>
      <c r="B5067" s="1"/>
      <c r="AM5067" s="1"/>
      <c r="AW5067" s="1"/>
      <c r="AX5067" s="1"/>
      <c r="AY5067" s="24"/>
      <c r="AZ5067" s="1"/>
      <c r="BA5067" s="1"/>
      <c r="BB5067" s="1"/>
      <c r="BC5067" s="1"/>
      <c r="BD5067" s="1"/>
      <c r="BE5067" s="1"/>
      <c r="BF5067" s="1"/>
      <c r="BG5067" s="1"/>
      <c r="BH5067" s="1"/>
      <c r="BI5067" s="1"/>
      <c r="BJ5067" s="1"/>
      <c r="BK5067" s="1"/>
      <c r="BL5067" s="1"/>
      <c r="BM5067" s="1"/>
      <c r="BN5067" s="1"/>
      <c r="BO5067" s="1"/>
      <c r="BP5067" s="20"/>
      <c r="BQ5067" s="41"/>
      <c r="BR5067" s="41"/>
      <c r="BS5067" s="41"/>
      <c r="BT5067" s="41"/>
      <c r="BU5067" s="41"/>
      <c r="BV5067" s="41"/>
      <c r="BW5067" s="41"/>
      <c r="BX5067" s="41"/>
      <c r="BY5067" s="26"/>
      <c r="BZ5067" s="26"/>
      <c r="CA5067" s="26"/>
      <c r="CB5067" s="26"/>
      <c r="CC5067" s="26"/>
      <c r="CD5067" s="26"/>
      <c r="CE5067" s="26"/>
      <c r="CF5067" s="26"/>
      <c r="CG5067" s="26"/>
      <c r="CH5067" s="26"/>
      <c r="CI5067" s="26"/>
      <c r="CJ5067" s="1"/>
      <c r="CK5067" s="1"/>
      <c r="CL5067" s="1"/>
      <c r="CM5067" s="1"/>
      <c r="CN5067" s="1"/>
      <c r="CO5067" s="1"/>
      <c r="CP5067" s="1"/>
      <c r="CQ5067" s="1"/>
      <c r="CR5067" s="1"/>
      <c r="CS5067" s="1"/>
      <c r="CT5067" s="1"/>
      <c r="CU5067" s="1"/>
    </row>
    <row r="5068" spans="1:99" x14ac:dyDescent="0.15">
      <c r="A5068" s="1"/>
      <c r="B5068" s="1"/>
      <c r="AM5068" s="1"/>
      <c r="AW5068" s="1"/>
      <c r="AX5068" s="1"/>
      <c r="AY5068" s="24"/>
      <c r="AZ5068" s="1"/>
      <c r="BA5068" s="1"/>
      <c r="BB5068" s="1"/>
      <c r="BC5068" s="1"/>
      <c r="BD5068" s="1"/>
      <c r="BE5068" s="1"/>
      <c r="BF5068" s="1"/>
      <c r="BG5068" s="1"/>
      <c r="BH5068" s="1"/>
      <c r="BI5068" s="1"/>
      <c r="BJ5068" s="1"/>
      <c r="BK5068" s="1"/>
      <c r="BL5068" s="1"/>
      <c r="BM5068" s="1"/>
      <c r="BN5068" s="1"/>
      <c r="BO5068" s="1"/>
      <c r="BP5068" s="20"/>
      <c r="BQ5068" s="41"/>
      <c r="BR5068" s="41"/>
      <c r="BS5068" s="41"/>
      <c r="BT5068" s="41"/>
      <c r="BU5068" s="41"/>
      <c r="BV5068" s="41"/>
      <c r="BW5068" s="41"/>
      <c r="BX5068" s="41"/>
      <c r="BY5068" s="26"/>
      <c r="BZ5068" s="26"/>
      <c r="CA5068" s="26"/>
      <c r="CB5068" s="26"/>
      <c r="CC5068" s="26"/>
      <c r="CD5068" s="26"/>
      <c r="CE5068" s="26"/>
      <c r="CF5068" s="26"/>
      <c r="CG5068" s="26"/>
      <c r="CH5068" s="26"/>
      <c r="CI5068" s="26"/>
      <c r="CJ5068" s="1"/>
      <c r="CK5068" s="1"/>
      <c r="CL5068" s="1"/>
      <c r="CM5068" s="1"/>
      <c r="CN5068" s="1"/>
      <c r="CO5068" s="1"/>
      <c r="CP5068" s="1"/>
      <c r="CQ5068" s="1"/>
      <c r="CR5068" s="1"/>
      <c r="CS5068" s="1"/>
      <c r="CT5068" s="1"/>
      <c r="CU5068" s="1"/>
    </row>
    <row r="5069" spans="1:99" x14ac:dyDescent="0.15">
      <c r="A5069" s="1"/>
      <c r="B5069" s="1"/>
      <c r="AM5069" s="1"/>
      <c r="AW5069" s="1"/>
      <c r="AX5069" s="1"/>
      <c r="AY5069" s="24"/>
      <c r="AZ5069" s="1"/>
      <c r="BA5069" s="1"/>
      <c r="BB5069" s="1"/>
      <c r="BC5069" s="1"/>
      <c r="BD5069" s="1"/>
      <c r="BE5069" s="1"/>
      <c r="BF5069" s="1"/>
      <c r="BG5069" s="1"/>
      <c r="BH5069" s="1"/>
      <c r="BI5069" s="1"/>
      <c r="BJ5069" s="1"/>
      <c r="BK5069" s="1"/>
      <c r="BL5069" s="1"/>
      <c r="BM5069" s="1"/>
      <c r="BN5069" s="1"/>
      <c r="BO5069" s="1"/>
      <c r="BP5069" s="20"/>
      <c r="BQ5069" s="41"/>
      <c r="BR5069" s="41"/>
      <c r="BS5069" s="41"/>
      <c r="BT5069" s="41"/>
      <c r="BU5069" s="41"/>
      <c r="BV5069" s="41"/>
      <c r="BW5069" s="41"/>
      <c r="BX5069" s="41"/>
      <c r="BY5069" s="26"/>
      <c r="BZ5069" s="26"/>
      <c r="CA5069" s="26"/>
      <c r="CB5069" s="26"/>
      <c r="CC5069" s="26"/>
      <c r="CD5069" s="26"/>
      <c r="CE5069" s="26"/>
      <c r="CF5069" s="26"/>
      <c r="CG5069" s="26"/>
      <c r="CH5069" s="26"/>
      <c r="CI5069" s="26"/>
      <c r="CJ5069" s="1"/>
      <c r="CK5069" s="1"/>
      <c r="CL5069" s="1"/>
      <c r="CM5069" s="1"/>
      <c r="CN5069" s="1"/>
      <c r="CO5069" s="1"/>
      <c r="CP5069" s="1"/>
      <c r="CQ5069" s="1"/>
      <c r="CR5069" s="1"/>
      <c r="CS5069" s="1"/>
      <c r="CT5069" s="1"/>
      <c r="CU5069" s="1"/>
    </row>
    <row r="5070" spans="1:99" x14ac:dyDescent="0.15">
      <c r="A5070" s="1"/>
      <c r="B5070" s="1"/>
      <c r="AM5070" s="1"/>
      <c r="AW5070" s="1"/>
      <c r="AX5070" s="1"/>
      <c r="AY5070" s="24"/>
      <c r="AZ5070" s="1"/>
      <c r="BA5070" s="1"/>
      <c r="BB5070" s="1"/>
      <c r="BC5070" s="1"/>
      <c r="BD5070" s="1"/>
      <c r="BE5070" s="1"/>
      <c r="BF5070" s="1"/>
      <c r="BG5070" s="1"/>
      <c r="BH5070" s="1"/>
      <c r="BI5070" s="1"/>
      <c r="BJ5070" s="1"/>
      <c r="BK5070" s="1"/>
      <c r="BL5070" s="1"/>
      <c r="BM5070" s="1"/>
      <c r="BN5070" s="1"/>
      <c r="BO5070" s="1"/>
      <c r="BP5070" s="20"/>
      <c r="BQ5070" s="41"/>
      <c r="BR5070" s="41"/>
      <c r="BS5070" s="41"/>
      <c r="BT5070" s="41"/>
      <c r="BU5070" s="41"/>
      <c r="BV5070" s="41"/>
      <c r="BW5070" s="41"/>
      <c r="BX5070" s="41"/>
      <c r="BY5070" s="26"/>
      <c r="BZ5070" s="26"/>
      <c r="CA5070" s="26"/>
      <c r="CB5070" s="26"/>
      <c r="CC5070" s="26"/>
      <c r="CD5070" s="26"/>
      <c r="CE5070" s="26"/>
      <c r="CF5070" s="26"/>
      <c r="CG5070" s="26"/>
      <c r="CH5070" s="26"/>
      <c r="CI5070" s="26"/>
      <c r="CJ5070" s="1"/>
      <c r="CK5070" s="1"/>
      <c r="CL5070" s="1"/>
      <c r="CM5070" s="1"/>
      <c r="CN5070" s="1"/>
      <c r="CO5070" s="1"/>
      <c r="CP5070" s="1"/>
      <c r="CQ5070" s="1"/>
      <c r="CR5070" s="1"/>
      <c r="CS5070" s="1"/>
      <c r="CT5070" s="1"/>
      <c r="CU5070" s="1"/>
    </row>
    <row r="5071" spans="1:99" x14ac:dyDescent="0.15">
      <c r="A5071" s="1"/>
      <c r="B5071" s="1"/>
      <c r="AM5071" s="1"/>
      <c r="AW5071" s="1"/>
      <c r="AX5071" s="1"/>
      <c r="AY5071" s="24"/>
      <c r="AZ5071" s="1"/>
      <c r="BA5071" s="1"/>
      <c r="BB5071" s="1"/>
      <c r="BC5071" s="1"/>
      <c r="BD5071" s="1"/>
      <c r="BE5071" s="1"/>
      <c r="BF5071" s="1"/>
      <c r="BG5071" s="1"/>
      <c r="BH5071" s="1"/>
      <c r="BI5071" s="1"/>
      <c r="BJ5071" s="1"/>
      <c r="BK5071" s="1"/>
      <c r="BL5071" s="1"/>
      <c r="BM5071" s="1"/>
      <c r="BN5071" s="1"/>
      <c r="BO5071" s="1"/>
      <c r="BP5071" s="20"/>
      <c r="BQ5071" s="41"/>
      <c r="BR5071" s="41"/>
      <c r="BS5071" s="41"/>
      <c r="BT5071" s="41"/>
      <c r="BU5071" s="41"/>
      <c r="BV5071" s="41"/>
      <c r="BW5071" s="41"/>
      <c r="BX5071" s="41"/>
      <c r="BY5071" s="26"/>
      <c r="BZ5071" s="26"/>
      <c r="CA5071" s="26"/>
      <c r="CB5071" s="26"/>
      <c r="CC5071" s="26"/>
      <c r="CD5071" s="26"/>
      <c r="CE5071" s="26"/>
      <c r="CF5071" s="26"/>
      <c r="CG5071" s="26"/>
      <c r="CH5071" s="26"/>
      <c r="CI5071" s="26"/>
      <c r="CJ5071" s="1"/>
      <c r="CK5071" s="1"/>
      <c r="CL5071" s="1"/>
      <c r="CM5071" s="1"/>
      <c r="CN5071" s="1"/>
      <c r="CO5071" s="1"/>
      <c r="CP5071" s="1"/>
      <c r="CQ5071" s="1"/>
      <c r="CR5071" s="1"/>
      <c r="CS5071" s="1"/>
      <c r="CT5071" s="1"/>
      <c r="CU5071" s="1"/>
    </row>
    <row r="5072" spans="1:99" x14ac:dyDescent="0.15">
      <c r="A5072" s="1"/>
      <c r="B5072" s="1"/>
      <c r="AM5072" s="1"/>
      <c r="AW5072" s="1"/>
      <c r="AX5072" s="1"/>
      <c r="AY5072" s="24"/>
      <c r="AZ5072" s="1"/>
      <c r="BA5072" s="1"/>
      <c r="BB5072" s="1"/>
      <c r="BC5072" s="1"/>
      <c r="BD5072" s="1"/>
      <c r="BE5072" s="1"/>
      <c r="BF5072" s="1"/>
      <c r="BG5072" s="1"/>
      <c r="BH5072" s="1"/>
      <c r="BI5072" s="1"/>
      <c r="BJ5072" s="1"/>
      <c r="BK5072" s="1"/>
      <c r="BL5072" s="1"/>
      <c r="BM5072" s="1"/>
      <c r="BN5072" s="1"/>
      <c r="BO5072" s="1"/>
      <c r="BP5072" s="20"/>
      <c r="BQ5072" s="41"/>
      <c r="BR5072" s="41"/>
      <c r="BS5072" s="41"/>
      <c r="BT5072" s="41"/>
      <c r="BU5072" s="41"/>
      <c r="BV5072" s="41"/>
      <c r="BW5072" s="41"/>
      <c r="BX5072" s="41"/>
      <c r="BY5072" s="26"/>
      <c r="BZ5072" s="26"/>
      <c r="CA5072" s="26"/>
      <c r="CB5072" s="26"/>
      <c r="CC5072" s="26"/>
      <c r="CD5072" s="26"/>
      <c r="CE5072" s="26"/>
      <c r="CF5072" s="26"/>
      <c r="CG5072" s="26"/>
      <c r="CH5072" s="26"/>
      <c r="CI5072" s="26"/>
      <c r="CJ5072" s="1"/>
      <c r="CK5072" s="1"/>
      <c r="CL5072" s="1"/>
      <c r="CM5072" s="1"/>
      <c r="CN5072" s="1"/>
      <c r="CO5072" s="1"/>
      <c r="CP5072" s="1"/>
      <c r="CQ5072" s="1"/>
      <c r="CR5072" s="1"/>
      <c r="CS5072" s="1"/>
      <c r="CT5072" s="1"/>
      <c r="CU5072" s="1"/>
    </row>
    <row r="5073" spans="1:99" x14ac:dyDescent="0.15">
      <c r="A5073" s="1"/>
      <c r="B5073" s="1"/>
      <c r="AM5073" s="1"/>
      <c r="AW5073" s="1"/>
      <c r="AX5073" s="1"/>
      <c r="AY5073" s="24"/>
      <c r="AZ5073" s="1"/>
      <c r="BA5073" s="1"/>
      <c r="BB5073" s="1"/>
      <c r="BC5073" s="1"/>
      <c r="BD5073" s="1"/>
      <c r="BE5073" s="1"/>
      <c r="BF5073" s="1"/>
      <c r="BG5073" s="1"/>
      <c r="BH5073" s="1"/>
      <c r="BI5073" s="1"/>
      <c r="BJ5073" s="1"/>
      <c r="BK5073" s="1"/>
      <c r="BL5073" s="1"/>
      <c r="BM5073" s="1"/>
      <c r="BN5073" s="1"/>
      <c r="BO5073" s="1"/>
      <c r="BP5073" s="20"/>
      <c r="BQ5073" s="41"/>
      <c r="BR5073" s="41"/>
      <c r="BS5073" s="41"/>
      <c r="BT5073" s="41"/>
      <c r="BU5073" s="41"/>
      <c r="BV5073" s="41"/>
      <c r="BW5073" s="41"/>
      <c r="BX5073" s="41"/>
      <c r="BY5073" s="26"/>
      <c r="BZ5073" s="26"/>
      <c r="CA5073" s="26"/>
      <c r="CB5073" s="26"/>
      <c r="CC5073" s="26"/>
      <c r="CD5073" s="26"/>
      <c r="CE5073" s="26"/>
      <c r="CF5073" s="26"/>
      <c r="CG5073" s="26"/>
      <c r="CH5073" s="26"/>
      <c r="CI5073" s="26"/>
      <c r="CJ5073" s="1"/>
      <c r="CK5073" s="1"/>
      <c r="CL5073" s="1"/>
      <c r="CM5073" s="1"/>
      <c r="CN5073" s="1"/>
      <c r="CO5073" s="1"/>
      <c r="CP5073" s="1"/>
      <c r="CQ5073" s="1"/>
      <c r="CR5073" s="1"/>
      <c r="CS5073" s="1"/>
      <c r="CT5073" s="1"/>
      <c r="CU5073" s="1"/>
    </row>
    <row r="5074" spans="1:99" x14ac:dyDescent="0.15">
      <c r="A5074" s="1"/>
      <c r="B5074" s="1"/>
      <c r="AM5074" s="1"/>
      <c r="AW5074" s="1"/>
      <c r="AX5074" s="1"/>
      <c r="AY5074" s="24"/>
      <c r="AZ5074" s="1"/>
      <c r="BA5074" s="1"/>
      <c r="BB5074" s="1"/>
      <c r="BC5074" s="1"/>
      <c r="BD5074" s="1"/>
      <c r="BE5074" s="1"/>
      <c r="BF5074" s="1"/>
      <c r="BG5074" s="1"/>
      <c r="BH5074" s="1"/>
      <c r="BI5074" s="1"/>
      <c r="BJ5074" s="1"/>
      <c r="BK5074" s="1"/>
      <c r="BL5074" s="1"/>
      <c r="BM5074" s="1"/>
      <c r="BN5074" s="1"/>
      <c r="BO5074" s="1"/>
      <c r="BP5074" s="20"/>
      <c r="BQ5074" s="41"/>
      <c r="BR5074" s="41"/>
      <c r="BS5074" s="41"/>
      <c r="BT5074" s="41"/>
      <c r="BU5074" s="41"/>
      <c r="BV5074" s="41"/>
      <c r="BW5074" s="41"/>
      <c r="BX5074" s="41"/>
      <c r="BY5074" s="26"/>
      <c r="BZ5074" s="26"/>
      <c r="CA5074" s="26"/>
      <c r="CB5074" s="26"/>
      <c r="CC5074" s="26"/>
      <c r="CD5074" s="26"/>
      <c r="CE5074" s="26"/>
      <c r="CF5074" s="26"/>
      <c r="CG5074" s="26"/>
      <c r="CH5074" s="26"/>
      <c r="CI5074" s="26"/>
      <c r="CJ5074" s="1"/>
      <c r="CK5074" s="1"/>
      <c r="CL5074" s="1"/>
      <c r="CM5074" s="1"/>
      <c r="CN5074" s="1"/>
      <c r="CO5074" s="1"/>
      <c r="CP5074" s="1"/>
      <c r="CQ5074" s="1"/>
      <c r="CR5074" s="1"/>
      <c r="CS5074" s="1"/>
      <c r="CT5074" s="1"/>
      <c r="CU5074" s="1"/>
    </row>
    <row r="5075" spans="1:99" x14ac:dyDescent="0.15">
      <c r="A5075" s="1"/>
      <c r="B5075" s="1"/>
      <c r="AM5075" s="1"/>
      <c r="AW5075" s="1"/>
      <c r="AX5075" s="1"/>
      <c r="AY5075" s="24"/>
      <c r="AZ5075" s="1"/>
      <c r="BA5075" s="1"/>
      <c r="BB5075" s="1"/>
      <c r="BC5075" s="1"/>
      <c r="BD5075" s="1"/>
      <c r="BE5075" s="1"/>
      <c r="BF5075" s="1"/>
      <c r="BG5075" s="1"/>
      <c r="BH5075" s="1"/>
      <c r="BI5075" s="1"/>
      <c r="BJ5075" s="1"/>
      <c r="BK5075" s="1"/>
      <c r="BL5075" s="1"/>
      <c r="BM5075" s="1"/>
      <c r="BN5075" s="1"/>
      <c r="BO5075" s="1"/>
      <c r="BP5075" s="20"/>
      <c r="BQ5075" s="41"/>
      <c r="BR5075" s="41"/>
      <c r="BS5075" s="41"/>
      <c r="BT5075" s="41"/>
      <c r="BU5075" s="41"/>
      <c r="BV5075" s="41"/>
      <c r="BW5075" s="41"/>
      <c r="BX5075" s="41"/>
      <c r="BY5075" s="26"/>
      <c r="BZ5075" s="26"/>
      <c r="CA5075" s="26"/>
      <c r="CB5075" s="26"/>
      <c r="CC5075" s="26"/>
      <c r="CD5075" s="26"/>
      <c r="CE5075" s="26"/>
      <c r="CF5075" s="26"/>
      <c r="CG5075" s="26"/>
      <c r="CH5075" s="26"/>
      <c r="CI5075" s="26"/>
      <c r="CJ5075" s="1"/>
      <c r="CK5075" s="1"/>
      <c r="CL5075" s="1"/>
      <c r="CM5075" s="1"/>
      <c r="CN5075" s="1"/>
      <c r="CO5075" s="1"/>
      <c r="CP5075" s="1"/>
      <c r="CQ5075" s="1"/>
      <c r="CR5075" s="1"/>
      <c r="CS5075" s="1"/>
      <c r="CT5075" s="1"/>
      <c r="CU5075" s="1"/>
    </row>
    <row r="5076" spans="1:99" x14ac:dyDescent="0.15">
      <c r="A5076" s="1"/>
      <c r="B5076" s="1"/>
      <c r="AM5076" s="1"/>
      <c r="AW5076" s="1"/>
      <c r="AX5076" s="1"/>
      <c r="AY5076" s="24"/>
      <c r="AZ5076" s="1"/>
      <c r="BA5076" s="1"/>
      <c r="BB5076" s="1"/>
      <c r="BC5076" s="1"/>
      <c r="BD5076" s="1"/>
      <c r="BE5076" s="1"/>
      <c r="BF5076" s="1"/>
      <c r="BG5076" s="1"/>
      <c r="BH5076" s="1"/>
      <c r="BI5076" s="1"/>
      <c r="BJ5076" s="1"/>
      <c r="BK5076" s="1"/>
      <c r="BL5076" s="1"/>
      <c r="BM5076" s="1"/>
      <c r="BN5076" s="1"/>
      <c r="BO5076" s="1"/>
      <c r="BP5076" s="20"/>
      <c r="BQ5076" s="41"/>
      <c r="BR5076" s="41"/>
      <c r="BS5076" s="41"/>
      <c r="BT5076" s="41"/>
      <c r="BU5076" s="41"/>
      <c r="BV5076" s="41"/>
      <c r="BW5076" s="41"/>
      <c r="BX5076" s="41"/>
      <c r="BY5076" s="26"/>
      <c r="BZ5076" s="26"/>
      <c r="CA5076" s="26"/>
      <c r="CB5076" s="26"/>
      <c r="CC5076" s="26"/>
      <c r="CD5076" s="26"/>
      <c r="CE5076" s="26"/>
      <c r="CF5076" s="26"/>
      <c r="CG5076" s="26"/>
      <c r="CH5076" s="26"/>
      <c r="CI5076" s="26"/>
      <c r="CJ5076" s="1"/>
      <c r="CK5076" s="1"/>
      <c r="CL5076" s="1"/>
      <c r="CM5076" s="1"/>
      <c r="CN5076" s="1"/>
      <c r="CO5076" s="1"/>
      <c r="CP5076" s="1"/>
      <c r="CQ5076" s="1"/>
      <c r="CR5076" s="1"/>
      <c r="CS5076" s="1"/>
      <c r="CT5076" s="1"/>
      <c r="CU5076" s="1"/>
    </row>
    <row r="5077" spans="1:99" x14ac:dyDescent="0.15">
      <c r="A5077" s="1"/>
      <c r="B5077" s="1"/>
      <c r="AM5077" s="1"/>
      <c r="AW5077" s="1"/>
      <c r="AX5077" s="1"/>
      <c r="AY5077" s="24"/>
      <c r="AZ5077" s="1"/>
      <c r="BA5077" s="1"/>
      <c r="BB5077" s="1"/>
      <c r="BC5077" s="1"/>
      <c r="BD5077" s="1"/>
      <c r="BE5077" s="1"/>
      <c r="BF5077" s="1"/>
      <c r="BG5077" s="1"/>
      <c r="BH5077" s="1"/>
      <c r="BI5077" s="1"/>
      <c r="BJ5077" s="1"/>
      <c r="BK5077" s="1"/>
      <c r="BL5077" s="1"/>
      <c r="BM5077" s="1"/>
      <c r="BN5077" s="1"/>
      <c r="BO5077" s="1"/>
      <c r="BP5077" s="20"/>
      <c r="BQ5077" s="41"/>
      <c r="BR5077" s="41"/>
      <c r="BS5077" s="41"/>
      <c r="BT5077" s="41"/>
      <c r="BU5077" s="41"/>
      <c r="BV5077" s="41"/>
      <c r="BW5077" s="41"/>
      <c r="BX5077" s="41"/>
      <c r="BY5077" s="26"/>
      <c r="BZ5077" s="26"/>
      <c r="CA5077" s="26"/>
      <c r="CB5077" s="26"/>
      <c r="CC5077" s="26"/>
      <c r="CD5077" s="26"/>
      <c r="CE5077" s="26"/>
      <c r="CF5077" s="26"/>
      <c r="CG5077" s="26"/>
      <c r="CH5077" s="26"/>
      <c r="CI5077" s="26"/>
      <c r="CJ5077" s="1"/>
      <c r="CK5077" s="1"/>
      <c r="CL5077" s="1"/>
      <c r="CM5077" s="1"/>
      <c r="CN5077" s="1"/>
      <c r="CO5077" s="1"/>
      <c r="CP5077" s="1"/>
      <c r="CQ5077" s="1"/>
      <c r="CR5077" s="1"/>
      <c r="CS5077" s="1"/>
      <c r="CT5077" s="1"/>
      <c r="CU5077" s="1"/>
    </row>
    <row r="5078" spans="1:99" x14ac:dyDescent="0.15">
      <c r="A5078" s="1"/>
      <c r="B5078" s="1"/>
      <c r="AM5078" s="1"/>
      <c r="AW5078" s="1"/>
      <c r="AX5078" s="1"/>
      <c r="AY5078" s="24"/>
      <c r="AZ5078" s="1"/>
      <c r="BA5078" s="1"/>
      <c r="BB5078" s="1"/>
      <c r="BC5078" s="1"/>
      <c r="BD5078" s="1"/>
      <c r="BE5078" s="1"/>
      <c r="BF5078" s="1"/>
      <c r="BG5078" s="1"/>
      <c r="BH5078" s="1"/>
      <c r="BI5078" s="1"/>
      <c r="BJ5078" s="1"/>
      <c r="BK5078" s="1"/>
      <c r="BL5078" s="1"/>
      <c r="BM5078" s="1"/>
      <c r="BN5078" s="1"/>
      <c r="BO5078" s="1"/>
      <c r="BP5078" s="20"/>
      <c r="BQ5078" s="41"/>
      <c r="BR5078" s="41"/>
      <c r="BS5078" s="41"/>
      <c r="BT5078" s="41"/>
      <c r="BU5078" s="41"/>
      <c r="BV5078" s="41"/>
      <c r="BW5078" s="41"/>
      <c r="BX5078" s="41"/>
      <c r="BY5078" s="26"/>
      <c r="BZ5078" s="26"/>
      <c r="CA5078" s="26"/>
      <c r="CB5078" s="26"/>
      <c r="CC5078" s="26"/>
      <c r="CD5078" s="26"/>
      <c r="CE5078" s="26"/>
      <c r="CF5078" s="26"/>
      <c r="CG5078" s="26"/>
      <c r="CH5078" s="26"/>
      <c r="CI5078" s="26"/>
      <c r="CJ5078" s="1"/>
      <c r="CK5078" s="1"/>
      <c r="CL5078" s="1"/>
      <c r="CM5078" s="1"/>
      <c r="CN5078" s="1"/>
      <c r="CO5078" s="1"/>
      <c r="CP5078" s="1"/>
      <c r="CQ5078" s="1"/>
      <c r="CR5078" s="1"/>
      <c r="CS5078" s="1"/>
      <c r="CT5078" s="1"/>
      <c r="CU5078" s="1"/>
    </row>
    <row r="5079" spans="1:99" x14ac:dyDescent="0.15">
      <c r="A5079" s="1"/>
      <c r="B5079" s="1"/>
      <c r="AM5079" s="1"/>
      <c r="AW5079" s="1"/>
      <c r="AX5079" s="1"/>
      <c r="AY5079" s="24"/>
      <c r="AZ5079" s="1"/>
      <c r="BA5079" s="1"/>
      <c r="BB5079" s="1"/>
      <c r="BC5079" s="1"/>
      <c r="BD5079" s="1"/>
      <c r="BE5079" s="1"/>
      <c r="BF5079" s="1"/>
      <c r="BG5079" s="1"/>
      <c r="BH5079" s="1"/>
      <c r="BI5079" s="1"/>
      <c r="BJ5079" s="1"/>
      <c r="BK5079" s="1"/>
      <c r="BL5079" s="1"/>
      <c r="BM5079" s="1"/>
      <c r="BN5079" s="1"/>
      <c r="BO5079" s="1"/>
      <c r="BP5079" s="20"/>
      <c r="BQ5079" s="41"/>
      <c r="BR5079" s="41"/>
      <c r="BS5079" s="41"/>
      <c r="BT5079" s="41"/>
      <c r="BU5079" s="41"/>
      <c r="BV5079" s="41"/>
      <c r="BW5079" s="41"/>
      <c r="BX5079" s="41"/>
      <c r="BY5079" s="26"/>
      <c r="BZ5079" s="26"/>
      <c r="CA5079" s="26"/>
      <c r="CB5079" s="26"/>
      <c r="CC5079" s="26"/>
      <c r="CD5079" s="26"/>
      <c r="CE5079" s="26"/>
      <c r="CF5079" s="26"/>
      <c r="CG5079" s="26"/>
      <c r="CH5079" s="26"/>
      <c r="CI5079" s="26"/>
      <c r="CJ5079" s="1"/>
      <c r="CK5079" s="1"/>
      <c r="CL5079" s="1"/>
      <c r="CM5079" s="1"/>
      <c r="CN5079" s="1"/>
      <c r="CO5079" s="1"/>
      <c r="CP5079" s="1"/>
      <c r="CQ5079" s="1"/>
      <c r="CR5079" s="1"/>
      <c r="CS5079" s="1"/>
      <c r="CT5079" s="1"/>
      <c r="CU5079" s="1"/>
    </row>
    <row r="5080" spans="1:99" x14ac:dyDescent="0.15">
      <c r="A5080" s="1"/>
      <c r="B5080" s="1"/>
      <c r="AM5080" s="1"/>
      <c r="AW5080" s="1"/>
      <c r="AX5080" s="1"/>
      <c r="AY5080" s="24"/>
      <c r="AZ5080" s="1"/>
      <c r="BA5080" s="1"/>
      <c r="BB5080" s="1"/>
      <c r="BC5080" s="1"/>
      <c r="BD5080" s="1"/>
      <c r="BE5080" s="1"/>
      <c r="BF5080" s="1"/>
      <c r="BG5080" s="1"/>
      <c r="BH5080" s="1"/>
      <c r="BI5080" s="1"/>
      <c r="BJ5080" s="1"/>
      <c r="BK5080" s="1"/>
      <c r="BL5080" s="1"/>
      <c r="BM5080" s="1"/>
      <c r="BN5080" s="1"/>
      <c r="BO5080" s="1"/>
      <c r="BP5080" s="20"/>
      <c r="BQ5080" s="41"/>
      <c r="BR5080" s="41"/>
      <c r="BS5080" s="41"/>
      <c r="BT5080" s="41"/>
      <c r="BU5080" s="41"/>
      <c r="BV5080" s="41"/>
      <c r="BW5080" s="41"/>
      <c r="BX5080" s="41"/>
      <c r="BY5080" s="26"/>
      <c r="BZ5080" s="26"/>
      <c r="CA5080" s="26"/>
      <c r="CB5080" s="26"/>
      <c r="CC5080" s="26"/>
      <c r="CD5080" s="26"/>
      <c r="CE5080" s="26"/>
      <c r="CF5080" s="26"/>
      <c r="CG5080" s="26"/>
      <c r="CH5080" s="26"/>
      <c r="CI5080" s="26"/>
      <c r="CJ5080" s="1"/>
      <c r="CK5080" s="1"/>
      <c r="CL5080" s="1"/>
      <c r="CM5080" s="1"/>
      <c r="CN5080" s="1"/>
      <c r="CO5080" s="1"/>
      <c r="CP5080" s="1"/>
      <c r="CQ5080" s="1"/>
      <c r="CR5080" s="1"/>
      <c r="CS5080" s="1"/>
      <c r="CT5080" s="1"/>
      <c r="CU5080" s="1"/>
    </row>
    <row r="5081" spans="1:99" x14ac:dyDescent="0.15">
      <c r="A5081" s="1"/>
      <c r="B5081" s="1"/>
      <c r="AM5081" s="1"/>
      <c r="AW5081" s="1"/>
      <c r="AX5081" s="1"/>
      <c r="AY5081" s="24"/>
      <c r="AZ5081" s="1"/>
      <c r="BA5081" s="1"/>
      <c r="BB5081" s="1"/>
      <c r="BC5081" s="1"/>
      <c r="BD5081" s="1"/>
      <c r="BE5081" s="1"/>
      <c r="BF5081" s="1"/>
      <c r="BG5081" s="1"/>
      <c r="BH5081" s="1"/>
      <c r="BI5081" s="1"/>
      <c r="BJ5081" s="1"/>
      <c r="BK5081" s="1"/>
      <c r="BL5081" s="1"/>
      <c r="BM5081" s="1"/>
      <c r="BN5081" s="1"/>
      <c r="BO5081" s="1"/>
      <c r="BP5081" s="20"/>
      <c r="BQ5081" s="41"/>
      <c r="BR5081" s="41"/>
      <c r="BS5081" s="41"/>
      <c r="BT5081" s="41"/>
      <c r="BU5081" s="41"/>
      <c r="BV5081" s="41"/>
      <c r="BW5081" s="41"/>
      <c r="BX5081" s="41"/>
      <c r="BY5081" s="26"/>
      <c r="BZ5081" s="26"/>
      <c r="CA5081" s="26"/>
      <c r="CB5081" s="26"/>
      <c r="CC5081" s="26"/>
      <c r="CD5081" s="26"/>
      <c r="CE5081" s="26"/>
      <c r="CF5081" s="26"/>
      <c r="CG5081" s="26"/>
      <c r="CH5081" s="26"/>
      <c r="CI5081" s="26"/>
      <c r="CJ5081" s="1"/>
      <c r="CK5081" s="1"/>
      <c r="CL5081" s="1"/>
      <c r="CM5081" s="1"/>
      <c r="CN5081" s="1"/>
      <c r="CO5081" s="1"/>
      <c r="CP5081" s="1"/>
      <c r="CQ5081" s="1"/>
      <c r="CR5081" s="1"/>
      <c r="CS5081" s="1"/>
      <c r="CT5081" s="1"/>
      <c r="CU5081" s="1"/>
    </row>
    <row r="5082" spans="1:99" x14ac:dyDescent="0.15">
      <c r="A5082" s="1"/>
      <c r="B5082" s="1"/>
      <c r="AM5082" s="1"/>
      <c r="AW5082" s="1"/>
      <c r="AX5082" s="1"/>
      <c r="AY5082" s="24"/>
      <c r="AZ5082" s="1"/>
      <c r="BA5082" s="1"/>
      <c r="BB5082" s="1"/>
      <c r="BC5082" s="1"/>
      <c r="BD5082" s="1"/>
      <c r="BE5082" s="1"/>
      <c r="BF5082" s="1"/>
      <c r="BG5082" s="1"/>
      <c r="BH5082" s="1"/>
      <c r="BI5082" s="1"/>
      <c r="BJ5082" s="1"/>
      <c r="BK5082" s="1"/>
      <c r="BL5082" s="1"/>
      <c r="BM5082" s="1"/>
      <c r="BN5082" s="1"/>
      <c r="BO5082" s="1"/>
      <c r="BP5082" s="20"/>
      <c r="BQ5082" s="41"/>
      <c r="BR5082" s="41"/>
      <c r="BS5082" s="41"/>
      <c r="BT5082" s="41"/>
      <c r="BU5082" s="41"/>
      <c r="BV5082" s="41"/>
      <c r="BW5082" s="41"/>
      <c r="BX5082" s="41"/>
      <c r="BY5082" s="26"/>
      <c r="BZ5082" s="26"/>
      <c r="CA5082" s="26"/>
      <c r="CB5082" s="26"/>
      <c r="CC5082" s="26"/>
      <c r="CD5082" s="26"/>
      <c r="CE5082" s="26"/>
      <c r="CF5082" s="26"/>
      <c r="CG5082" s="26"/>
      <c r="CH5082" s="26"/>
      <c r="CI5082" s="26"/>
      <c r="CJ5082" s="1"/>
      <c r="CK5082" s="1"/>
      <c r="CL5082" s="1"/>
      <c r="CM5082" s="1"/>
      <c r="CN5082" s="1"/>
      <c r="CO5082" s="1"/>
      <c r="CP5082" s="1"/>
      <c r="CQ5082" s="1"/>
      <c r="CR5082" s="1"/>
      <c r="CS5082" s="1"/>
      <c r="CT5082" s="1"/>
      <c r="CU5082" s="1"/>
    </row>
    <row r="5083" spans="1:99" x14ac:dyDescent="0.15">
      <c r="A5083" s="1"/>
      <c r="B5083" s="1"/>
      <c r="AM5083" s="1"/>
      <c r="AW5083" s="1"/>
      <c r="AX5083" s="1"/>
      <c r="AY5083" s="24"/>
      <c r="AZ5083" s="1"/>
      <c r="BA5083" s="1"/>
      <c r="BB5083" s="1"/>
      <c r="BC5083" s="1"/>
      <c r="BD5083" s="1"/>
      <c r="BE5083" s="1"/>
      <c r="BF5083" s="1"/>
      <c r="BG5083" s="1"/>
      <c r="BH5083" s="1"/>
      <c r="BI5083" s="1"/>
      <c r="BJ5083" s="1"/>
      <c r="BK5083" s="1"/>
      <c r="BL5083" s="1"/>
      <c r="BM5083" s="1"/>
      <c r="BN5083" s="1"/>
      <c r="BO5083" s="1"/>
      <c r="BP5083" s="20"/>
      <c r="BQ5083" s="41"/>
      <c r="BR5083" s="41"/>
      <c r="BS5083" s="41"/>
      <c r="BT5083" s="41"/>
      <c r="BU5083" s="41"/>
      <c r="BV5083" s="41"/>
      <c r="BW5083" s="41"/>
      <c r="BX5083" s="41"/>
      <c r="BY5083" s="26"/>
      <c r="BZ5083" s="26"/>
      <c r="CA5083" s="26"/>
      <c r="CB5083" s="26"/>
      <c r="CC5083" s="26"/>
      <c r="CD5083" s="26"/>
      <c r="CE5083" s="26"/>
      <c r="CF5083" s="26"/>
      <c r="CG5083" s="26"/>
      <c r="CH5083" s="26"/>
      <c r="CI5083" s="26"/>
      <c r="CJ5083" s="1"/>
      <c r="CK5083" s="1"/>
      <c r="CL5083" s="1"/>
      <c r="CM5083" s="1"/>
      <c r="CN5083" s="1"/>
      <c r="CO5083" s="1"/>
      <c r="CP5083" s="1"/>
      <c r="CQ5083" s="1"/>
      <c r="CR5083" s="1"/>
      <c r="CS5083" s="1"/>
      <c r="CT5083" s="1"/>
      <c r="CU5083" s="1"/>
    </row>
    <row r="5084" spans="1:99" x14ac:dyDescent="0.15">
      <c r="A5084" s="1"/>
      <c r="B5084" s="1"/>
      <c r="AM5084" s="1"/>
      <c r="AW5084" s="1"/>
      <c r="AX5084" s="1"/>
      <c r="AY5084" s="24"/>
      <c r="AZ5084" s="1"/>
      <c r="BA5084" s="1"/>
      <c r="BB5084" s="1"/>
      <c r="BC5084" s="1"/>
      <c r="BD5084" s="1"/>
      <c r="BE5084" s="1"/>
      <c r="BF5084" s="1"/>
      <c r="BG5084" s="1"/>
      <c r="BH5084" s="1"/>
      <c r="BI5084" s="1"/>
      <c r="BJ5084" s="1"/>
      <c r="BK5084" s="1"/>
      <c r="BL5084" s="1"/>
      <c r="BM5084" s="1"/>
      <c r="BN5084" s="1"/>
      <c r="BO5084" s="1"/>
      <c r="BP5084" s="20"/>
      <c r="BQ5084" s="41"/>
      <c r="BR5084" s="41"/>
      <c r="BS5084" s="41"/>
      <c r="BT5084" s="41"/>
      <c r="BU5084" s="41"/>
      <c r="BV5084" s="41"/>
      <c r="BW5084" s="41"/>
      <c r="BX5084" s="41"/>
      <c r="BY5084" s="26"/>
      <c r="BZ5084" s="26"/>
      <c r="CA5084" s="26"/>
      <c r="CB5084" s="26"/>
      <c r="CC5084" s="26"/>
      <c r="CD5084" s="26"/>
      <c r="CE5084" s="26"/>
      <c r="CF5084" s="26"/>
      <c r="CG5084" s="26"/>
      <c r="CH5084" s="26"/>
      <c r="CI5084" s="26"/>
      <c r="CJ5084" s="1"/>
      <c r="CK5084" s="1"/>
      <c r="CL5084" s="1"/>
      <c r="CM5084" s="1"/>
      <c r="CN5084" s="1"/>
      <c r="CO5084" s="1"/>
      <c r="CP5084" s="1"/>
      <c r="CQ5084" s="1"/>
      <c r="CR5084" s="1"/>
      <c r="CS5084" s="1"/>
      <c r="CT5084" s="1"/>
      <c r="CU5084" s="1"/>
    </row>
    <row r="5085" spans="1:99" x14ac:dyDescent="0.15">
      <c r="A5085" s="1"/>
      <c r="B5085" s="1"/>
      <c r="AM5085" s="1"/>
      <c r="AW5085" s="1"/>
      <c r="AX5085" s="1"/>
      <c r="AY5085" s="24"/>
      <c r="AZ5085" s="1"/>
      <c r="BA5085" s="1"/>
      <c r="BB5085" s="1"/>
      <c r="BC5085" s="1"/>
      <c r="BD5085" s="1"/>
      <c r="BE5085" s="1"/>
      <c r="BF5085" s="1"/>
      <c r="BG5085" s="1"/>
      <c r="BH5085" s="1"/>
      <c r="BI5085" s="1"/>
      <c r="BJ5085" s="1"/>
      <c r="BK5085" s="1"/>
      <c r="BL5085" s="1"/>
      <c r="BM5085" s="1"/>
      <c r="BN5085" s="1"/>
      <c r="BO5085" s="1"/>
      <c r="BP5085" s="20"/>
      <c r="BQ5085" s="41"/>
      <c r="BR5085" s="41"/>
      <c r="BS5085" s="41"/>
      <c r="BT5085" s="41"/>
      <c r="BU5085" s="41"/>
      <c r="BV5085" s="41"/>
      <c r="BW5085" s="41"/>
      <c r="BX5085" s="41"/>
      <c r="BY5085" s="26"/>
      <c r="BZ5085" s="26"/>
      <c r="CA5085" s="26"/>
      <c r="CB5085" s="26"/>
      <c r="CC5085" s="26"/>
      <c r="CD5085" s="26"/>
      <c r="CE5085" s="26"/>
      <c r="CF5085" s="26"/>
      <c r="CG5085" s="26"/>
      <c r="CH5085" s="26"/>
      <c r="CI5085" s="26"/>
      <c r="CJ5085" s="1"/>
      <c r="CK5085" s="1"/>
      <c r="CL5085" s="1"/>
      <c r="CM5085" s="1"/>
      <c r="CN5085" s="1"/>
      <c r="CO5085" s="1"/>
      <c r="CP5085" s="1"/>
      <c r="CQ5085" s="1"/>
      <c r="CR5085" s="1"/>
      <c r="CS5085" s="1"/>
      <c r="CT5085" s="1"/>
      <c r="CU5085" s="1"/>
    </row>
    <row r="5086" spans="1:99" x14ac:dyDescent="0.15">
      <c r="A5086" s="1"/>
      <c r="B5086" s="1"/>
      <c r="AM5086" s="1"/>
      <c r="AW5086" s="1"/>
      <c r="AX5086" s="1"/>
      <c r="AY5086" s="24"/>
      <c r="AZ5086" s="1"/>
      <c r="BA5086" s="1"/>
      <c r="BB5086" s="1"/>
      <c r="BC5086" s="1"/>
      <c r="BD5086" s="1"/>
      <c r="BE5086" s="1"/>
      <c r="BF5086" s="1"/>
      <c r="BG5086" s="1"/>
      <c r="BH5086" s="1"/>
      <c r="BI5086" s="1"/>
      <c r="BJ5086" s="1"/>
      <c r="BK5086" s="1"/>
      <c r="BL5086" s="1"/>
      <c r="BM5086" s="1"/>
      <c r="BN5086" s="1"/>
      <c r="BO5086" s="1"/>
      <c r="BP5086" s="20"/>
      <c r="BQ5086" s="41"/>
      <c r="BR5086" s="41"/>
      <c r="BS5086" s="41"/>
      <c r="BT5086" s="41"/>
      <c r="BU5086" s="41"/>
      <c r="BV5086" s="41"/>
      <c r="BW5086" s="41"/>
      <c r="BX5086" s="41"/>
      <c r="BY5086" s="26"/>
      <c r="BZ5086" s="26"/>
      <c r="CA5086" s="26"/>
      <c r="CB5086" s="26"/>
      <c r="CC5086" s="26"/>
      <c r="CD5086" s="26"/>
      <c r="CE5086" s="26"/>
      <c r="CF5086" s="26"/>
      <c r="CG5086" s="26"/>
      <c r="CH5086" s="26"/>
      <c r="CI5086" s="26"/>
      <c r="CJ5086" s="1"/>
      <c r="CK5086" s="1"/>
      <c r="CL5086" s="1"/>
      <c r="CM5086" s="1"/>
      <c r="CN5086" s="1"/>
      <c r="CO5086" s="1"/>
      <c r="CP5086" s="1"/>
      <c r="CQ5086" s="1"/>
      <c r="CR5086" s="1"/>
      <c r="CS5086" s="1"/>
      <c r="CT5086" s="1"/>
      <c r="CU5086" s="1"/>
    </row>
    <row r="5087" spans="1:99" x14ac:dyDescent="0.15">
      <c r="A5087" s="1"/>
      <c r="B5087" s="1"/>
      <c r="AM5087" s="1"/>
      <c r="AW5087" s="1"/>
      <c r="AX5087" s="1"/>
      <c r="AY5087" s="24"/>
      <c r="AZ5087" s="1"/>
      <c r="BA5087" s="1"/>
      <c r="BB5087" s="1"/>
      <c r="BC5087" s="1"/>
      <c r="BD5087" s="1"/>
      <c r="BE5087" s="1"/>
      <c r="BF5087" s="1"/>
      <c r="BG5087" s="1"/>
      <c r="BH5087" s="1"/>
      <c r="BI5087" s="1"/>
      <c r="BJ5087" s="1"/>
      <c r="BK5087" s="1"/>
      <c r="BL5087" s="1"/>
      <c r="BM5087" s="1"/>
      <c r="BN5087" s="1"/>
      <c r="BO5087" s="1"/>
      <c r="BP5087" s="20"/>
      <c r="BQ5087" s="41"/>
      <c r="BR5087" s="41"/>
      <c r="BS5087" s="41"/>
      <c r="BT5087" s="41"/>
      <c r="BU5087" s="41"/>
      <c r="BV5087" s="41"/>
      <c r="BW5087" s="41"/>
      <c r="BX5087" s="41"/>
      <c r="BY5087" s="26"/>
      <c r="BZ5087" s="26"/>
      <c r="CA5087" s="26"/>
      <c r="CB5087" s="26"/>
      <c r="CC5087" s="26"/>
      <c r="CD5087" s="26"/>
      <c r="CE5087" s="26"/>
      <c r="CF5087" s="26"/>
      <c r="CG5087" s="26"/>
      <c r="CH5087" s="26"/>
      <c r="CI5087" s="26"/>
      <c r="CJ5087" s="1"/>
      <c r="CK5087" s="1"/>
      <c r="CL5087" s="1"/>
      <c r="CM5087" s="1"/>
      <c r="CN5087" s="1"/>
      <c r="CO5087" s="1"/>
      <c r="CP5087" s="1"/>
      <c r="CQ5087" s="1"/>
      <c r="CR5087" s="1"/>
      <c r="CS5087" s="1"/>
      <c r="CT5087" s="1"/>
      <c r="CU5087" s="1"/>
    </row>
    <row r="5088" spans="1:99" x14ac:dyDescent="0.15">
      <c r="A5088" s="1"/>
      <c r="B5088" s="1"/>
      <c r="AM5088" s="1"/>
      <c r="AW5088" s="1"/>
      <c r="AX5088" s="1"/>
      <c r="AY5088" s="24"/>
      <c r="AZ5088" s="1"/>
      <c r="BA5088" s="1"/>
      <c r="BB5088" s="1"/>
      <c r="BC5088" s="1"/>
      <c r="BD5088" s="1"/>
      <c r="BE5088" s="1"/>
      <c r="BF5088" s="1"/>
      <c r="BG5088" s="1"/>
      <c r="BH5088" s="1"/>
      <c r="BI5088" s="1"/>
      <c r="BJ5088" s="1"/>
      <c r="BK5088" s="1"/>
      <c r="BL5088" s="1"/>
      <c r="BM5088" s="1"/>
      <c r="BN5088" s="1"/>
      <c r="BO5088" s="1"/>
      <c r="BP5088" s="20"/>
      <c r="BQ5088" s="41"/>
      <c r="BR5088" s="41"/>
      <c r="BS5088" s="41"/>
      <c r="BT5088" s="41"/>
      <c r="BU5088" s="41"/>
      <c r="BV5088" s="41"/>
      <c r="BW5088" s="41"/>
      <c r="BX5088" s="41"/>
      <c r="BY5088" s="26"/>
      <c r="BZ5088" s="26"/>
      <c r="CA5088" s="26"/>
      <c r="CB5088" s="26"/>
      <c r="CC5088" s="26"/>
      <c r="CD5088" s="26"/>
      <c r="CE5088" s="26"/>
      <c r="CF5088" s="26"/>
      <c r="CG5088" s="26"/>
      <c r="CH5088" s="26"/>
      <c r="CI5088" s="26"/>
      <c r="CJ5088" s="1"/>
      <c r="CK5088" s="1"/>
      <c r="CL5088" s="1"/>
      <c r="CM5088" s="1"/>
      <c r="CN5088" s="1"/>
      <c r="CO5088" s="1"/>
      <c r="CP5088" s="1"/>
      <c r="CQ5088" s="1"/>
      <c r="CR5088" s="1"/>
      <c r="CS5088" s="1"/>
      <c r="CT5088" s="1"/>
      <c r="CU5088" s="1"/>
    </row>
    <row r="5089" spans="1:99" x14ac:dyDescent="0.15">
      <c r="A5089" s="1"/>
      <c r="B5089" s="1"/>
      <c r="AM5089" s="1"/>
      <c r="AW5089" s="1"/>
      <c r="AX5089" s="1"/>
      <c r="AY5089" s="24"/>
      <c r="AZ5089" s="1"/>
      <c r="BA5089" s="1"/>
      <c r="BB5089" s="1"/>
      <c r="BC5089" s="1"/>
      <c r="BD5089" s="1"/>
      <c r="BE5089" s="1"/>
      <c r="BF5089" s="1"/>
      <c r="BG5089" s="1"/>
      <c r="BH5089" s="1"/>
      <c r="BI5089" s="1"/>
      <c r="BJ5089" s="1"/>
      <c r="BK5089" s="1"/>
      <c r="BL5089" s="1"/>
      <c r="BM5089" s="1"/>
      <c r="BN5089" s="1"/>
      <c r="BO5089" s="1"/>
      <c r="BP5089" s="20"/>
      <c r="BQ5089" s="41"/>
      <c r="BR5089" s="41"/>
      <c r="BS5089" s="41"/>
      <c r="BT5089" s="41"/>
      <c r="BU5089" s="41"/>
      <c r="BV5089" s="41"/>
      <c r="BW5089" s="41"/>
      <c r="BX5089" s="41"/>
      <c r="BY5089" s="26"/>
      <c r="BZ5089" s="26"/>
      <c r="CA5089" s="26"/>
      <c r="CB5089" s="26"/>
      <c r="CC5089" s="26"/>
      <c r="CD5089" s="26"/>
      <c r="CE5089" s="26"/>
      <c r="CF5089" s="26"/>
      <c r="CG5089" s="26"/>
      <c r="CH5089" s="26"/>
      <c r="CI5089" s="26"/>
      <c r="CJ5089" s="1"/>
      <c r="CK5089" s="1"/>
      <c r="CL5089" s="1"/>
      <c r="CM5089" s="1"/>
      <c r="CN5089" s="1"/>
      <c r="CO5089" s="1"/>
      <c r="CP5089" s="1"/>
      <c r="CQ5089" s="1"/>
      <c r="CR5089" s="1"/>
      <c r="CS5089" s="1"/>
      <c r="CT5089" s="1"/>
      <c r="CU5089" s="1"/>
    </row>
    <row r="5090" spans="1:99" x14ac:dyDescent="0.15">
      <c r="A5090" s="1"/>
      <c r="B5090" s="1"/>
      <c r="AM5090" s="1"/>
      <c r="AW5090" s="1"/>
      <c r="AX5090" s="1"/>
      <c r="AY5090" s="24"/>
      <c r="AZ5090" s="1"/>
      <c r="BA5090" s="1"/>
      <c r="BB5090" s="1"/>
      <c r="BC5090" s="1"/>
      <c r="BD5090" s="1"/>
      <c r="BE5090" s="1"/>
      <c r="BF5090" s="1"/>
      <c r="BG5090" s="1"/>
      <c r="BH5090" s="1"/>
      <c r="BI5090" s="1"/>
      <c r="BJ5090" s="1"/>
      <c r="BK5090" s="1"/>
      <c r="BL5090" s="1"/>
      <c r="BM5090" s="1"/>
      <c r="BN5090" s="1"/>
      <c r="BO5090" s="1"/>
      <c r="BP5090" s="20"/>
      <c r="BQ5090" s="41"/>
      <c r="BR5090" s="41"/>
      <c r="BS5090" s="41"/>
      <c r="BT5090" s="41"/>
      <c r="BU5090" s="41"/>
      <c r="BV5090" s="41"/>
      <c r="BW5090" s="41"/>
      <c r="BX5090" s="41"/>
      <c r="BY5090" s="26"/>
      <c r="BZ5090" s="26"/>
      <c r="CA5090" s="26"/>
      <c r="CB5090" s="26"/>
      <c r="CC5090" s="26"/>
      <c r="CD5090" s="26"/>
      <c r="CE5090" s="26"/>
      <c r="CF5090" s="26"/>
      <c r="CG5090" s="26"/>
      <c r="CH5090" s="26"/>
      <c r="CI5090" s="26"/>
      <c r="CJ5090" s="1"/>
      <c r="CK5090" s="1"/>
      <c r="CL5090" s="1"/>
      <c r="CM5090" s="1"/>
      <c r="CN5090" s="1"/>
      <c r="CO5090" s="1"/>
      <c r="CP5090" s="1"/>
      <c r="CQ5090" s="1"/>
      <c r="CR5090" s="1"/>
      <c r="CS5090" s="1"/>
      <c r="CT5090" s="1"/>
      <c r="CU5090" s="1"/>
    </row>
    <row r="5091" spans="1:99" x14ac:dyDescent="0.15">
      <c r="A5091" s="1"/>
      <c r="B5091" s="1"/>
      <c r="AM5091" s="1"/>
      <c r="AW5091" s="1"/>
      <c r="AX5091" s="1"/>
      <c r="AY5091" s="24"/>
      <c r="AZ5091" s="1"/>
      <c r="BA5091" s="1"/>
      <c r="BB5091" s="1"/>
      <c r="BC5091" s="1"/>
      <c r="BD5091" s="1"/>
      <c r="BE5091" s="1"/>
      <c r="BF5091" s="1"/>
      <c r="BG5091" s="1"/>
      <c r="BH5091" s="1"/>
      <c r="BI5091" s="1"/>
      <c r="BJ5091" s="1"/>
      <c r="BK5091" s="1"/>
      <c r="BL5091" s="1"/>
      <c r="BM5091" s="1"/>
      <c r="BN5091" s="1"/>
      <c r="BO5091" s="1"/>
      <c r="BP5091" s="20"/>
      <c r="BQ5091" s="41"/>
      <c r="BR5091" s="41"/>
      <c r="BS5091" s="41"/>
      <c r="BT5091" s="41"/>
      <c r="BU5091" s="41"/>
      <c r="BV5091" s="41"/>
      <c r="BW5091" s="41"/>
      <c r="BX5091" s="41"/>
      <c r="BY5091" s="26"/>
      <c r="BZ5091" s="26"/>
      <c r="CA5091" s="26"/>
      <c r="CB5091" s="26"/>
      <c r="CC5091" s="26"/>
      <c r="CD5091" s="26"/>
      <c r="CE5091" s="26"/>
      <c r="CF5091" s="26"/>
      <c r="CG5091" s="26"/>
      <c r="CH5091" s="26"/>
      <c r="CI5091" s="26"/>
      <c r="CJ5091" s="1"/>
      <c r="CK5091" s="1"/>
      <c r="CL5091" s="1"/>
      <c r="CM5091" s="1"/>
      <c r="CN5091" s="1"/>
      <c r="CO5091" s="1"/>
      <c r="CP5091" s="1"/>
      <c r="CQ5091" s="1"/>
      <c r="CR5091" s="1"/>
      <c r="CS5091" s="1"/>
      <c r="CT5091" s="1"/>
      <c r="CU5091" s="1"/>
    </row>
    <row r="5092" spans="1:99" x14ac:dyDescent="0.15">
      <c r="A5092" s="1"/>
      <c r="B5092" s="1"/>
      <c r="AM5092" s="1"/>
      <c r="AW5092" s="1"/>
      <c r="AX5092" s="1"/>
      <c r="AY5092" s="24"/>
      <c r="AZ5092" s="1"/>
      <c r="BA5092" s="1"/>
      <c r="BB5092" s="1"/>
      <c r="BC5092" s="1"/>
      <c r="BD5092" s="1"/>
      <c r="BE5092" s="1"/>
      <c r="BF5092" s="1"/>
      <c r="BG5092" s="1"/>
      <c r="BH5092" s="1"/>
      <c r="BI5092" s="1"/>
      <c r="BJ5092" s="1"/>
      <c r="BK5092" s="1"/>
      <c r="BL5092" s="1"/>
      <c r="BM5092" s="1"/>
      <c r="BN5092" s="1"/>
      <c r="BO5092" s="1"/>
      <c r="BP5092" s="20"/>
      <c r="BQ5092" s="41"/>
      <c r="BR5092" s="41"/>
      <c r="BS5092" s="41"/>
      <c r="BT5092" s="41"/>
      <c r="BU5092" s="41"/>
      <c r="BV5092" s="41"/>
      <c r="BW5092" s="41"/>
      <c r="BX5092" s="41"/>
      <c r="BY5092" s="26"/>
      <c r="BZ5092" s="26"/>
      <c r="CA5092" s="26"/>
      <c r="CB5092" s="26"/>
      <c r="CC5092" s="26"/>
      <c r="CD5092" s="26"/>
      <c r="CE5092" s="26"/>
      <c r="CF5092" s="26"/>
      <c r="CG5092" s="26"/>
      <c r="CH5092" s="26"/>
      <c r="CI5092" s="26"/>
      <c r="CJ5092" s="1"/>
      <c r="CK5092" s="1"/>
      <c r="CL5092" s="1"/>
      <c r="CM5092" s="1"/>
      <c r="CN5092" s="1"/>
      <c r="CO5092" s="1"/>
      <c r="CP5092" s="1"/>
      <c r="CQ5092" s="1"/>
      <c r="CR5092" s="1"/>
      <c r="CS5092" s="1"/>
      <c r="CT5092" s="1"/>
      <c r="CU5092" s="1"/>
    </row>
    <row r="5093" spans="1:99" x14ac:dyDescent="0.15">
      <c r="A5093" s="1"/>
      <c r="B5093" s="1"/>
      <c r="AM5093" s="1"/>
      <c r="AW5093" s="1"/>
      <c r="AX5093" s="1"/>
      <c r="AY5093" s="24"/>
      <c r="AZ5093" s="1"/>
      <c r="BA5093" s="1"/>
      <c r="BB5093" s="1"/>
      <c r="BC5093" s="1"/>
      <c r="BD5093" s="1"/>
      <c r="BE5093" s="1"/>
      <c r="BF5093" s="1"/>
      <c r="BG5093" s="1"/>
      <c r="BH5093" s="1"/>
      <c r="BI5093" s="1"/>
      <c r="BJ5093" s="1"/>
      <c r="BK5093" s="1"/>
      <c r="BL5093" s="1"/>
      <c r="BM5093" s="1"/>
      <c r="BN5093" s="1"/>
      <c r="BO5093" s="1"/>
      <c r="BP5093" s="20"/>
      <c r="BQ5093" s="41"/>
      <c r="BR5093" s="41"/>
      <c r="BS5093" s="41"/>
      <c r="BT5093" s="41"/>
      <c r="BU5093" s="41"/>
      <c r="BV5093" s="41"/>
      <c r="BW5093" s="41"/>
      <c r="BX5093" s="41"/>
      <c r="BY5093" s="26"/>
      <c r="BZ5093" s="26"/>
      <c r="CA5093" s="26"/>
      <c r="CB5093" s="26"/>
      <c r="CC5093" s="26"/>
      <c r="CD5093" s="26"/>
      <c r="CE5093" s="26"/>
      <c r="CF5093" s="26"/>
      <c r="CG5093" s="26"/>
      <c r="CH5093" s="26"/>
      <c r="CI5093" s="26"/>
      <c r="CJ5093" s="1"/>
      <c r="CK5093" s="1"/>
      <c r="CL5093" s="1"/>
      <c r="CM5093" s="1"/>
      <c r="CN5093" s="1"/>
      <c r="CO5093" s="1"/>
      <c r="CP5093" s="1"/>
      <c r="CQ5093" s="1"/>
      <c r="CR5093" s="1"/>
      <c r="CS5093" s="1"/>
      <c r="CT5093" s="1"/>
      <c r="CU5093" s="1"/>
    </row>
    <row r="5094" spans="1:99" x14ac:dyDescent="0.15">
      <c r="A5094" s="1"/>
      <c r="B5094" s="1"/>
      <c r="AM5094" s="1"/>
      <c r="AW5094" s="1"/>
      <c r="AX5094" s="1"/>
      <c r="AY5094" s="24"/>
      <c r="AZ5094" s="1"/>
      <c r="BA5094" s="1"/>
      <c r="BB5094" s="1"/>
      <c r="BC5094" s="1"/>
      <c r="BD5094" s="1"/>
      <c r="BE5094" s="1"/>
      <c r="BF5094" s="1"/>
      <c r="BG5094" s="1"/>
      <c r="BH5094" s="1"/>
      <c r="BI5094" s="1"/>
      <c r="BJ5094" s="1"/>
      <c r="BK5094" s="1"/>
      <c r="BL5094" s="1"/>
      <c r="BM5094" s="1"/>
      <c r="BN5094" s="1"/>
      <c r="BO5094" s="1"/>
      <c r="BP5094" s="20"/>
      <c r="BQ5094" s="41"/>
      <c r="BR5094" s="41"/>
      <c r="BS5094" s="41"/>
      <c r="BT5094" s="41"/>
      <c r="BU5094" s="41"/>
      <c r="BV5094" s="41"/>
      <c r="BW5094" s="41"/>
      <c r="BX5094" s="41"/>
      <c r="BY5094" s="26"/>
      <c r="BZ5094" s="26"/>
      <c r="CA5094" s="26"/>
      <c r="CB5094" s="26"/>
      <c r="CC5094" s="26"/>
      <c r="CD5094" s="26"/>
      <c r="CE5094" s="26"/>
      <c r="CF5094" s="26"/>
      <c r="CG5094" s="26"/>
      <c r="CH5094" s="26"/>
      <c r="CI5094" s="26"/>
      <c r="CJ5094" s="1"/>
      <c r="CK5094" s="1"/>
      <c r="CL5094" s="1"/>
      <c r="CM5094" s="1"/>
      <c r="CN5094" s="1"/>
      <c r="CO5094" s="1"/>
      <c r="CP5094" s="1"/>
      <c r="CQ5094" s="1"/>
      <c r="CR5094" s="1"/>
      <c r="CS5094" s="1"/>
      <c r="CT5094" s="1"/>
      <c r="CU5094" s="1"/>
    </row>
    <row r="5095" spans="1:99" x14ac:dyDescent="0.15">
      <c r="A5095" s="1"/>
      <c r="B5095" s="1"/>
      <c r="AM5095" s="1"/>
      <c r="AW5095" s="1"/>
      <c r="AX5095" s="1"/>
      <c r="AY5095" s="24"/>
      <c r="AZ5095" s="1"/>
      <c r="BA5095" s="1"/>
      <c r="BB5095" s="1"/>
      <c r="BC5095" s="1"/>
      <c r="BD5095" s="1"/>
      <c r="BE5095" s="1"/>
      <c r="BF5095" s="1"/>
      <c r="BG5095" s="1"/>
      <c r="BH5095" s="1"/>
      <c r="BI5095" s="1"/>
      <c r="BJ5095" s="1"/>
      <c r="BK5095" s="1"/>
      <c r="BL5095" s="1"/>
      <c r="BM5095" s="1"/>
      <c r="BN5095" s="1"/>
      <c r="BO5095" s="1"/>
      <c r="BP5095" s="20"/>
      <c r="BQ5095" s="41"/>
      <c r="BR5095" s="41"/>
      <c r="BS5095" s="41"/>
      <c r="BT5095" s="41"/>
      <c r="BU5095" s="41"/>
      <c r="BV5095" s="41"/>
      <c r="BW5095" s="41"/>
      <c r="BX5095" s="41"/>
      <c r="BY5095" s="26"/>
      <c r="BZ5095" s="26"/>
      <c r="CA5095" s="26"/>
      <c r="CB5095" s="26"/>
      <c r="CC5095" s="26"/>
      <c r="CD5095" s="26"/>
      <c r="CE5095" s="26"/>
      <c r="CF5095" s="26"/>
      <c r="CG5095" s="26"/>
      <c r="CH5095" s="26"/>
      <c r="CI5095" s="26"/>
      <c r="CJ5095" s="1"/>
      <c r="CK5095" s="1"/>
      <c r="CL5095" s="1"/>
      <c r="CM5095" s="1"/>
      <c r="CN5095" s="1"/>
      <c r="CO5095" s="1"/>
      <c r="CP5095" s="1"/>
      <c r="CQ5095" s="1"/>
      <c r="CR5095" s="1"/>
      <c r="CS5095" s="1"/>
      <c r="CT5095" s="1"/>
      <c r="CU5095" s="1"/>
    </row>
    <row r="5096" spans="1:99" x14ac:dyDescent="0.15">
      <c r="A5096" s="1"/>
      <c r="B5096" s="1"/>
      <c r="AM5096" s="1"/>
      <c r="AW5096" s="1"/>
      <c r="AX5096" s="1"/>
      <c r="AY5096" s="24"/>
      <c r="AZ5096" s="1"/>
      <c r="BA5096" s="1"/>
      <c r="BB5096" s="1"/>
      <c r="BC5096" s="1"/>
      <c r="BD5096" s="1"/>
      <c r="BE5096" s="1"/>
      <c r="BF5096" s="1"/>
      <c r="BG5096" s="1"/>
      <c r="BH5096" s="1"/>
      <c r="BI5096" s="1"/>
      <c r="BJ5096" s="1"/>
      <c r="BK5096" s="1"/>
      <c r="BL5096" s="1"/>
      <c r="BM5096" s="1"/>
      <c r="BN5096" s="1"/>
      <c r="BO5096" s="1"/>
      <c r="BP5096" s="20"/>
      <c r="BQ5096" s="41"/>
      <c r="BR5096" s="41"/>
      <c r="BS5096" s="41"/>
      <c r="BT5096" s="41"/>
      <c r="BU5096" s="41"/>
      <c r="BV5096" s="41"/>
      <c r="BW5096" s="41"/>
      <c r="BX5096" s="41"/>
      <c r="BY5096" s="26"/>
      <c r="BZ5096" s="26"/>
      <c r="CA5096" s="26"/>
      <c r="CB5096" s="26"/>
      <c r="CC5096" s="26"/>
      <c r="CD5096" s="26"/>
      <c r="CE5096" s="26"/>
      <c r="CF5096" s="26"/>
      <c r="CG5096" s="26"/>
      <c r="CH5096" s="26"/>
      <c r="CI5096" s="26"/>
      <c r="CJ5096" s="1"/>
      <c r="CK5096" s="1"/>
      <c r="CL5096" s="1"/>
      <c r="CM5096" s="1"/>
      <c r="CN5096" s="1"/>
      <c r="CO5096" s="1"/>
      <c r="CP5096" s="1"/>
      <c r="CQ5096" s="1"/>
      <c r="CR5096" s="1"/>
      <c r="CS5096" s="1"/>
      <c r="CT5096" s="1"/>
      <c r="CU5096" s="1"/>
    </row>
    <row r="5097" spans="1:99" x14ac:dyDescent="0.15">
      <c r="A5097" s="1"/>
      <c r="B5097" s="1"/>
      <c r="AM5097" s="1"/>
      <c r="AW5097" s="1"/>
      <c r="AX5097" s="1"/>
      <c r="AY5097" s="24"/>
      <c r="AZ5097" s="1"/>
      <c r="BA5097" s="1"/>
      <c r="BB5097" s="1"/>
      <c r="BC5097" s="1"/>
      <c r="BD5097" s="1"/>
      <c r="BE5097" s="1"/>
      <c r="BF5097" s="1"/>
      <c r="BG5097" s="1"/>
      <c r="BH5097" s="1"/>
      <c r="BI5097" s="1"/>
      <c r="BJ5097" s="1"/>
      <c r="BK5097" s="1"/>
      <c r="BL5097" s="1"/>
      <c r="BM5097" s="1"/>
      <c r="BN5097" s="1"/>
      <c r="BO5097" s="1"/>
      <c r="BP5097" s="20"/>
      <c r="BQ5097" s="41"/>
      <c r="BR5097" s="41"/>
      <c r="BS5097" s="41"/>
      <c r="BT5097" s="41"/>
      <c r="BU5097" s="41"/>
      <c r="BV5097" s="41"/>
      <c r="BW5097" s="41"/>
      <c r="BX5097" s="41"/>
      <c r="BY5097" s="26"/>
      <c r="BZ5097" s="26"/>
      <c r="CA5097" s="26"/>
      <c r="CB5097" s="26"/>
      <c r="CC5097" s="26"/>
      <c r="CD5097" s="26"/>
      <c r="CE5097" s="26"/>
      <c r="CF5097" s="26"/>
      <c r="CG5097" s="26"/>
      <c r="CH5097" s="26"/>
      <c r="CI5097" s="26"/>
      <c r="CJ5097" s="1"/>
      <c r="CK5097" s="1"/>
      <c r="CL5097" s="1"/>
      <c r="CM5097" s="1"/>
      <c r="CN5097" s="1"/>
      <c r="CO5097" s="1"/>
      <c r="CP5097" s="1"/>
      <c r="CQ5097" s="1"/>
      <c r="CR5097" s="1"/>
      <c r="CS5097" s="1"/>
      <c r="CT5097" s="1"/>
      <c r="CU5097" s="1"/>
    </row>
    <row r="5098" spans="1:99" x14ac:dyDescent="0.15">
      <c r="A5098" s="1"/>
      <c r="B5098" s="1"/>
      <c r="AM5098" s="1"/>
      <c r="AW5098" s="1"/>
      <c r="AX5098" s="1"/>
      <c r="AY5098" s="24"/>
      <c r="AZ5098" s="1"/>
      <c r="BA5098" s="1"/>
      <c r="BB5098" s="1"/>
      <c r="BC5098" s="1"/>
      <c r="BD5098" s="1"/>
      <c r="BE5098" s="1"/>
      <c r="BF5098" s="1"/>
      <c r="BG5098" s="1"/>
      <c r="BH5098" s="1"/>
      <c r="BI5098" s="1"/>
      <c r="BJ5098" s="1"/>
      <c r="BK5098" s="1"/>
      <c r="BL5098" s="1"/>
      <c r="BM5098" s="1"/>
      <c r="BN5098" s="1"/>
      <c r="BO5098" s="1"/>
      <c r="BP5098" s="20"/>
      <c r="BQ5098" s="41"/>
      <c r="BR5098" s="41"/>
      <c r="BS5098" s="41"/>
      <c r="BT5098" s="41"/>
      <c r="BU5098" s="41"/>
      <c r="BV5098" s="41"/>
      <c r="BW5098" s="41"/>
      <c r="BX5098" s="41"/>
      <c r="BY5098" s="26"/>
      <c r="BZ5098" s="26"/>
      <c r="CA5098" s="26"/>
      <c r="CB5098" s="26"/>
      <c r="CC5098" s="26"/>
      <c r="CD5098" s="26"/>
      <c r="CE5098" s="26"/>
      <c r="CF5098" s="26"/>
      <c r="CG5098" s="26"/>
      <c r="CH5098" s="26"/>
      <c r="CI5098" s="26"/>
      <c r="CJ5098" s="1"/>
      <c r="CK5098" s="1"/>
      <c r="CL5098" s="1"/>
      <c r="CM5098" s="1"/>
      <c r="CN5098" s="1"/>
      <c r="CO5098" s="1"/>
      <c r="CP5098" s="1"/>
      <c r="CQ5098" s="1"/>
      <c r="CR5098" s="1"/>
      <c r="CS5098" s="1"/>
      <c r="CT5098" s="1"/>
      <c r="CU5098" s="1"/>
    </row>
    <row r="5099" spans="1:99" x14ac:dyDescent="0.15">
      <c r="A5099" s="1"/>
      <c r="B5099" s="1"/>
      <c r="AM5099" s="1"/>
      <c r="AW5099" s="1"/>
      <c r="AX5099" s="1"/>
      <c r="AY5099" s="24"/>
      <c r="AZ5099" s="1"/>
      <c r="BA5099" s="1"/>
      <c r="BB5099" s="1"/>
      <c r="BC5099" s="1"/>
      <c r="BD5099" s="1"/>
      <c r="BE5099" s="1"/>
      <c r="BF5099" s="1"/>
      <c r="BG5099" s="1"/>
      <c r="BH5099" s="1"/>
      <c r="BI5099" s="1"/>
      <c r="BJ5099" s="1"/>
      <c r="BK5099" s="1"/>
      <c r="BL5099" s="1"/>
      <c r="BM5099" s="1"/>
      <c r="BN5099" s="1"/>
      <c r="BO5099" s="1"/>
      <c r="BP5099" s="20"/>
      <c r="BQ5099" s="41"/>
      <c r="BR5099" s="41"/>
      <c r="BS5099" s="41"/>
      <c r="BT5099" s="41"/>
      <c r="BU5099" s="41"/>
      <c r="BV5099" s="41"/>
      <c r="BW5099" s="41"/>
      <c r="BX5099" s="41"/>
      <c r="BY5099" s="26"/>
      <c r="BZ5099" s="26"/>
      <c r="CA5099" s="26"/>
      <c r="CB5099" s="26"/>
      <c r="CC5099" s="26"/>
      <c r="CD5099" s="26"/>
      <c r="CE5099" s="26"/>
      <c r="CF5099" s="26"/>
      <c r="CG5099" s="26"/>
      <c r="CH5099" s="26"/>
      <c r="CI5099" s="26"/>
      <c r="CJ5099" s="1"/>
      <c r="CK5099" s="1"/>
      <c r="CL5099" s="1"/>
      <c r="CM5099" s="1"/>
      <c r="CN5099" s="1"/>
      <c r="CO5099" s="1"/>
      <c r="CP5099" s="1"/>
      <c r="CQ5099" s="1"/>
      <c r="CR5099" s="1"/>
      <c r="CS5099" s="1"/>
      <c r="CT5099" s="1"/>
      <c r="CU5099" s="1"/>
    </row>
    <row r="5100" spans="1:99" x14ac:dyDescent="0.15">
      <c r="A5100" s="1"/>
      <c r="B5100" s="1"/>
      <c r="AM5100" s="1"/>
      <c r="AW5100" s="1"/>
      <c r="AX5100" s="1"/>
      <c r="AY5100" s="24"/>
      <c r="AZ5100" s="1"/>
      <c r="BA5100" s="1"/>
      <c r="BB5100" s="1"/>
      <c r="BC5100" s="1"/>
      <c r="BD5100" s="1"/>
      <c r="BE5100" s="1"/>
      <c r="BF5100" s="1"/>
      <c r="BG5100" s="1"/>
      <c r="BH5100" s="1"/>
      <c r="BI5100" s="1"/>
      <c r="BJ5100" s="1"/>
      <c r="BK5100" s="1"/>
      <c r="BL5100" s="1"/>
      <c r="BM5100" s="1"/>
      <c r="BN5100" s="1"/>
      <c r="BO5100" s="1"/>
      <c r="BP5100" s="20"/>
      <c r="BQ5100" s="41"/>
      <c r="BR5100" s="41"/>
      <c r="BS5100" s="41"/>
      <c r="BT5100" s="41"/>
      <c r="BU5100" s="41"/>
      <c r="BV5100" s="41"/>
      <c r="BW5100" s="41"/>
      <c r="BX5100" s="41"/>
      <c r="BY5100" s="26"/>
      <c r="BZ5100" s="26"/>
      <c r="CA5100" s="26"/>
      <c r="CB5100" s="26"/>
      <c r="CC5100" s="26"/>
      <c r="CD5100" s="26"/>
      <c r="CE5100" s="26"/>
      <c r="CF5100" s="26"/>
      <c r="CG5100" s="26"/>
      <c r="CH5100" s="26"/>
      <c r="CI5100" s="26"/>
      <c r="CJ5100" s="1"/>
      <c r="CK5100" s="1"/>
      <c r="CL5100" s="1"/>
      <c r="CM5100" s="1"/>
      <c r="CN5100" s="1"/>
      <c r="CO5100" s="1"/>
      <c r="CP5100" s="1"/>
      <c r="CQ5100" s="1"/>
      <c r="CR5100" s="1"/>
      <c r="CS5100" s="1"/>
      <c r="CT5100" s="1"/>
      <c r="CU5100" s="1"/>
    </row>
    <row r="5101" spans="1:99" x14ac:dyDescent="0.15">
      <c r="A5101" s="1"/>
      <c r="B5101" s="1"/>
      <c r="AM5101" s="1"/>
      <c r="AW5101" s="1"/>
      <c r="AX5101" s="1"/>
      <c r="AY5101" s="24"/>
      <c r="AZ5101" s="1"/>
      <c r="BA5101" s="1"/>
      <c r="BB5101" s="1"/>
      <c r="BC5101" s="1"/>
      <c r="BD5101" s="1"/>
      <c r="BE5101" s="1"/>
      <c r="BF5101" s="1"/>
      <c r="BG5101" s="1"/>
      <c r="BH5101" s="1"/>
      <c r="BI5101" s="1"/>
      <c r="BJ5101" s="1"/>
      <c r="BK5101" s="1"/>
      <c r="BL5101" s="1"/>
      <c r="BM5101" s="1"/>
      <c r="BN5101" s="1"/>
      <c r="BO5101" s="1"/>
      <c r="BP5101" s="20"/>
      <c r="BQ5101" s="41"/>
      <c r="BR5101" s="41"/>
      <c r="BS5101" s="41"/>
      <c r="BT5101" s="41"/>
      <c r="BU5101" s="41"/>
      <c r="BV5101" s="41"/>
      <c r="BW5101" s="41"/>
      <c r="BX5101" s="41"/>
      <c r="BY5101" s="26"/>
      <c r="BZ5101" s="26"/>
      <c r="CA5101" s="26"/>
      <c r="CB5101" s="26"/>
      <c r="CC5101" s="26"/>
      <c r="CD5101" s="26"/>
      <c r="CE5101" s="26"/>
      <c r="CF5101" s="26"/>
      <c r="CG5101" s="26"/>
      <c r="CH5101" s="26"/>
      <c r="CI5101" s="26"/>
      <c r="CJ5101" s="1"/>
      <c r="CK5101" s="1"/>
      <c r="CL5101" s="1"/>
      <c r="CM5101" s="1"/>
      <c r="CN5101" s="1"/>
      <c r="CO5101" s="1"/>
      <c r="CP5101" s="1"/>
      <c r="CQ5101" s="1"/>
      <c r="CR5101" s="1"/>
      <c r="CS5101" s="1"/>
      <c r="CT5101" s="1"/>
      <c r="CU5101" s="1"/>
    </row>
    <row r="5102" spans="1:99" x14ac:dyDescent="0.15">
      <c r="A5102" s="1"/>
      <c r="B5102" s="1"/>
      <c r="AM5102" s="1"/>
      <c r="AW5102" s="1"/>
      <c r="AX5102" s="1"/>
      <c r="AY5102" s="24"/>
      <c r="AZ5102" s="1"/>
      <c r="BA5102" s="1"/>
      <c r="BB5102" s="1"/>
      <c r="BC5102" s="1"/>
      <c r="BD5102" s="1"/>
      <c r="BE5102" s="1"/>
      <c r="BF5102" s="1"/>
      <c r="BG5102" s="1"/>
      <c r="BH5102" s="1"/>
      <c r="BI5102" s="1"/>
      <c r="BJ5102" s="1"/>
      <c r="BK5102" s="1"/>
      <c r="BL5102" s="1"/>
      <c r="BM5102" s="1"/>
      <c r="BN5102" s="1"/>
      <c r="BO5102" s="1"/>
      <c r="BP5102" s="20"/>
      <c r="BQ5102" s="41"/>
      <c r="BR5102" s="41"/>
      <c r="BS5102" s="41"/>
      <c r="BT5102" s="41"/>
      <c r="BU5102" s="41"/>
      <c r="BV5102" s="41"/>
      <c r="BW5102" s="41"/>
      <c r="BX5102" s="41"/>
      <c r="BY5102" s="26"/>
      <c r="BZ5102" s="26"/>
      <c r="CA5102" s="26"/>
      <c r="CB5102" s="26"/>
      <c r="CC5102" s="26"/>
      <c r="CD5102" s="26"/>
      <c r="CE5102" s="26"/>
      <c r="CF5102" s="26"/>
      <c r="CG5102" s="26"/>
      <c r="CH5102" s="26"/>
      <c r="CI5102" s="26"/>
      <c r="CJ5102" s="1"/>
      <c r="CK5102" s="1"/>
      <c r="CL5102" s="1"/>
      <c r="CM5102" s="1"/>
      <c r="CN5102" s="1"/>
      <c r="CO5102" s="1"/>
      <c r="CP5102" s="1"/>
      <c r="CQ5102" s="1"/>
      <c r="CR5102" s="1"/>
      <c r="CS5102" s="1"/>
      <c r="CT5102" s="1"/>
      <c r="CU5102" s="1"/>
    </row>
    <row r="5103" spans="1:99" x14ac:dyDescent="0.15">
      <c r="A5103" s="1"/>
      <c r="B5103" s="1"/>
      <c r="AM5103" s="1"/>
      <c r="AW5103" s="1"/>
      <c r="AX5103" s="1"/>
      <c r="AY5103" s="24"/>
      <c r="AZ5103" s="1"/>
      <c r="BA5103" s="1"/>
      <c r="BB5103" s="1"/>
      <c r="BC5103" s="1"/>
      <c r="BD5103" s="1"/>
      <c r="BE5103" s="1"/>
      <c r="BF5103" s="1"/>
      <c r="BG5103" s="1"/>
      <c r="BH5103" s="1"/>
      <c r="BI5103" s="1"/>
      <c r="BJ5103" s="1"/>
      <c r="BK5103" s="1"/>
      <c r="BL5103" s="1"/>
      <c r="BM5103" s="1"/>
      <c r="BN5103" s="1"/>
      <c r="BO5103" s="1"/>
      <c r="BP5103" s="20"/>
      <c r="BQ5103" s="41"/>
      <c r="BR5103" s="41"/>
      <c r="BS5103" s="41"/>
      <c r="BT5103" s="41"/>
      <c r="BU5103" s="41"/>
      <c r="BV5103" s="41"/>
      <c r="BW5103" s="41"/>
      <c r="BX5103" s="41"/>
      <c r="BY5103" s="26"/>
      <c r="BZ5103" s="26"/>
      <c r="CA5103" s="26"/>
      <c r="CB5103" s="26"/>
      <c r="CC5103" s="26"/>
      <c r="CD5103" s="26"/>
      <c r="CE5103" s="26"/>
      <c r="CF5103" s="26"/>
      <c r="CG5103" s="26"/>
      <c r="CH5103" s="26"/>
      <c r="CI5103" s="26"/>
      <c r="CJ5103" s="1"/>
      <c r="CK5103" s="1"/>
      <c r="CL5103" s="1"/>
      <c r="CM5103" s="1"/>
      <c r="CN5103" s="1"/>
      <c r="CO5103" s="1"/>
      <c r="CP5103" s="1"/>
      <c r="CQ5103" s="1"/>
      <c r="CR5103" s="1"/>
      <c r="CS5103" s="1"/>
      <c r="CT5103" s="1"/>
      <c r="CU5103" s="1"/>
    </row>
    <row r="5104" spans="1:99" x14ac:dyDescent="0.15">
      <c r="A5104" s="1"/>
      <c r="B5104" s="1"/>
      <c r="AM5104" s="1"/>
      <c r="AW5104" s="1"/>
      <c r="AX5104" s="1"/>
      <c r="AY5104" s="24"/>
      <c r="AZ5104" s="1"/>
      <c r="BA5104" s="1"/>
      <c r="BB5104" s="1"/>
      <c r="BC5104" s="1"/>
      <c r="BD5104" s="1"/>
      <c r="BE5104" s="1"/>
      <c r="BF5104" s="1"/>
      <c r="BG5104" s="1"/>
      <c r="BH5104" s="1"/>
      <c r="BI5104" s="1"/>
      <c r="BJ5104" s="1"/>
      <c r="BK5104" s="1"/>
      <c r="BL5104" s="1"/>
      <c r="BM5104" s="1"/>
      <c r="BN5104" s="1"/>
      <c r="BO5104" s="1"/>
      <c r="BP5104" s="20"/>
      <c r="BQ5104" s="41"/>
      <c r="BR5104" s="41"/>
      <c r="BS5104" s="41"/>
      <c r="BT5104" s="41"/>
      <c r="BU5104" s="41"/>
      <c r="BV5104" s="41"/>
      <c r="BW5104" s="41"/>
      <c r="BX5104" s="41"/>
      <c r="BY5104" s="26"/>
      <c r="BZ5104" s="26"/>
      <c r="CA5104" s="26"/>
      <c r="CB5104" s="26"/>
      <c r="CC5104" s="26"/>
      <c r="CD5104" s="26"/>
      <c r="CE5104" s="26"/>
      <c r="CF5104" s="26"/>
      <c r="CG5104" s="26"/>
      <c r="CH5104" s="26"/>
      <c r="CI5104" s="26"/>
      <c r="CJ5104" s="1"/>
      <c r="CK5104" s="1"/>
      <c r="CL5104" s="1"/>
      <c r="CM5104" s="1"/>
      <c r="CN5104" s="1"/>
      <c r="CO5104" s="1"/>
      <c r="CP5104" s="1"/>
      <c r="CQ5104" s="1"/>
      <c r="CR5104" s="1"/>
      <c r="CS5104" s="1"/>
      <c r="CT5104" s="1"/>
      <c r="CU5104" s="1"/>
    </row>
    <row r="5105" spans="1:99" x14ac:dyDescent="0.15">
      <c r="A5105" s="1"/>
      <c r="B5105" s="1"/>
      <c r="AM5105" s="1"/>
      <c r="AW5105" s="1"/>
      <c r="AX5105" s="1"/>
      <c r="AY5105" s="24"/>
      <c r="AZ5105" s="1"/>
      <c r="BA5105" s="1"/>
      <c r="BB5105" s="1"/>
      <c r="BC5105" s="1"/>
      <c r="BD5105" s="1"/>
      <c r="BE5105" s="1"/>
      <c r="BF5105" s="1"/>
      <c r="BG5105" s="1"/>
      <c r="BH5105" s="1"/>
      <c r="BI5105" s="1"/>
      <c r="BJ5105" s="1"/>
      <c r="BK5105" s="1"/>
      <c r="BL5105" s="1"/>
      <c r="BM5105" s="1"/>
      <c r="BN5105" s="1"/>
      <c r="BO5105" s="1"/>
      <c r="BP5105" s="20"/>
      <c r="BQ5105" s="41"/>
      <c r="BR5105" s="41"/>
      <c r="BS5105" s="41"/>
      <c r="BT5105" s="41"/>
      <c r="BU5105" s="41"/>
      <c r="BV5105" s="41"/>
      <c r="BW5105" s="41"/>
      <c r="BX5105" s="41"/>
      <c r="BY5105" s="26"/>
      <c r="BZ5105" s="26"/>
      <c r="CA5105" s="26"/>
      <c r="CB5105" s="26"/>
      <c r="CC5105" s="26"/>
      <c r="CD5105" s="26"/>
      <c r="CE5105" s="26"/>
      <c r="CF5105" s="26"/>
      <c r="CG5105" s="26"/>
      <c r="CH5105" s="26"/>
      <c r="CI5105" s="26"/>
      <c r="CJ5105" s="1"/>
      <c r="CK5105" s="1"/>
      <c r="CL5105" s="1"/>
      <c r="CM5105" s="1"/>
      <c r="CN5105" s="1"/>
      <c r="CO5105" s="1"/>
      <c r="CP5105" s="1"/>
      <c r="CQ5105" s="1"/>
      <c r="CR5105" s="1"/>
      <c r="CS5105" s="1"/>
      <c r="CT5105" s="1"/>
      <c r="CU5105" s="1"/>
    </row>
    <row r="5106" spans="1:99" x14ac:dyDescent="0.15">
      <c r="A5106" s="1"/>
      <c r="B5106" s="1"/>
      <c r="AM5106" s="1"/>
      <c r="AW5106" s="1"/>
      <c r="AX5106" s="1"/>
      <c r="AY5106" s="24"/>
      <c r="AZ5106" s="1"/>
      <c r="BA5106" s="1"/>
      <c r="BB5106" s="1"/>
      <c r="BC5106" s="1"/>
      <c r="BD5106" s="1"/>
      <c r="BE5106" s="1"/>
      <c r="BF5106" s="1"/>
      <c r="BG5106" s="1"/>
      <c r="BH5106" s="1"/>
      <c r="BI5106" s="1"/>
      <c r="BJ5106" s="1"/>
      <c r="BK5106" s="1"/>
      <c r="BL5106" s="1"/>
      <c r="BM5106" s="1"/>
      <c r="BN5106" s="1"/>
      <c r="BO5106" s="1"/>
      <c r="BP5106" s="20"/>
      <c r="BQ5106" s="41"/>
      <c r="BR5106" s="41"/>
      <c r="BS5106" s="41"/>
      <c r="BT5106" s="41"/>
      <c r="BU5106" s="41"/>
      <c r="BV5106" s="41"/>
      <c r="BW5106" s="41"/>
      <c r="BX5106" s="41"/>
      <c r="BY5106" s="26"/>
      <c r="BZ5106" s="26"/>
      <c r="CA5106" s="26"/>
      <c r="CB5106" s="26"/>
      <c r="CC5106" s="26"/>
      <c r="CD5106" s="26"/>
      <c r="CE5106" s="26"/>
      <c r="CF5106" s="26"/>
      <c r="CG5106" s="26"/>
      <c r="CH5106" s="26"/>
      <c r="CI5106" s="26"/>
      <c r="CJ5106" s="1"/>
      <c r="CK5106" s="1"/>
      <c r="CL5106" s="1"/>
      <c r="CM5106" s="1"/>
      <c r="CN5106" s="1"/>
      <c r="CO5106" s="1"/>
      <c r="CP5106" s="1"/>
      <c r="CQ5106" s="1"/>
      <c r="CR5106" s="1"/>
      <c r="CS5106" s="1"/>
      <c r="CT5106" s="1"/>
      <c r="CU5106" s="1"/>
    </row>
    <row r="5107" spans="1:99" x14ac:dyDescent="0.15">
      <c r="A5107" s="1"/>
      <c r="B5107" s="1"/>
      <c r="AM5107" s="1"/>
      <c r="AW5107" s="1"/>
      <c r="AX5107" s="1"/>
      <c r="AY5107" s="24"/>
      <c r="AZ5107" s="1"/>
      <c r="BA5107" s="1"/>
      <c r="BB5107" s="1"/>
      <c r="BC5107" s="1"/>
      <c r="BD5107" s="1"/>
      <c r="BE5107" s="1"/>
      <c r="BF5107" s="1"/>
      <c r="BG5107" s="1"/>
      <c r="BH5107" s="1"/>
      <c r="BI5107" s="1"/>
      <c r="BJ5107" s="1"/>
      <c r="BK5107" s="1"/>
      <c r="BL5107" s="1"/>
      <c r="BM5107" s="1"/>
      <c r="BN5107" s="1"/>
      <c r="BO5107" s="1"/>
      <c r="BP5107" s="20"/>
      <c r="BQ5107" s="41"/>
      <c r="BR5107" s="41"/>
      <c r="BS5107" s="41"/>
      <c r="BT5107" s="41"/>
      <c r="BU5107" s="41"/>
      <c r="BV5107" s="41"/>
      <c r="BW5107" s="41"/>
      <c r="BX5107" s="41"/>
      <c r="BY5107" s="26"/>
      <c r="BZ5107" s="26"/>
      <c r="CA5107" s="26"/>
      <c r="CB5107" s="26"/>
      <c r="CC5107" s="26"/>
      <c r="CD5107" s="26"/>
      <c r="CE5107" s="26"/>
      <c r="CF5107" s="26"/>
      <c r="CG5107" s="26"/>
      <c r="CH5107" s="26"/>
      <c r="CI5107" s="26"/>
      <c r="CJ5107" s="1"/>
      <c r="CK5107" s="1"/>
      <c r="CL5107" s="1"/>
      <c r="CM5107" s="1"/>
      <c r="CN5107" s="1"/>
      <c r="CO5107" s="1"/>
      <c r="CP5107" s="1"/>
      <c r="CQ5107" s="1"/>
      <c r="CR5107" s="1"/>
      <c r="CS5107" s="1"/>
      <c r="CT5107" s="1"/>
      <c r="CU5107" s="1"/>
    </row>
    <row r="5108" spans="1:99" x14ac:dyDescent="0.15">
      <c r="A5108" s="1"/>
      <c r="B5108" s="1"/>
      <c r="AM5108" s="1"/>
      <c r="AW5108" s="1"/>
      <c r="AX5108" s="1"/>
      <c r="AY5108" s="24"/>
      <c r="AZ5108" s="1"/>
      <c r="BA5108" s="1"/>
      <c r="BB5108" s="1"/>
      <c r="BC5108" s="1"/>
      <c r="BD5108" s="1"/>
      <c r="BE5108" s="1"/>
      <c r="BF5108" s="1"/>
      <c r="BG5108" s="1"/>
      <c r="BH5108" s="1"/>
      <c r="BI5108" s="1"/>
      <c r="BJ5108" s="1"/>
      <c r="BK5108" s="1"/>
      <c r="BL5108" s="1"/>
      <c r="BM5108" s="1"/>
      <c r="BN5108" s="1"/>
      <c r="BO5108" s="1"/>
      <c r="BP5108" s="20"/>
      <c r="BQ5108" s="41"/>
      <c r="BR5108" s="41"/>
      <c r="BS5108" s="41"/>
      <c r="BT5108" s="41"/>
      <c r="BU5108" s="41"/>
      <c r="BV5108" s="41"/>
      <c r="BW5108" s="41"/>
      <c r="BX5108" s="41"/>
      <c r="BY5108" s="26"/>
      <c r="BZ5108" s="26"/>
      <c r="CA5108" s="26"/>
      <c r="CB5108" s="26"/>
      <c r="CC5108" s="26"/>
      <c r="CD5108" s="26"/>
      <c r="CE5108" s="26"/>
      <c r="CF5108" s="26"/>
      <c r="CG5108" s="26"/>
      <c r="CH5108" s="26"/>
      <c r="CI5108" s="26"/>
      <c r="CJ5108" s="1"/>
      <c r="CK5108" s="1"/>
      <c r="CL5108" s="1"/>
      <c r="CM5108" s="1"/>
      <c r="CN5108" s="1"/>
      <c r="CO5108" s="1"/>
      <c r="CP5108" s="1"/>
      <c r="CQ5108" s="1"/>
      <c r="CR5108" s="1"/>
      <c r="CS5108" s="1"/>
      <c r="CT5108" s="1"/>
      <c r="CU5108" s="1"/>
    </row>
    <row r="5109" spans="1:99" x14ac:dyDescent="0.15">
      <c r="A5109" s="1"/>
      <c r="B5109" s="1"/>
      <c r="AM5109" s="1"/>
      <c r="AW5109" s="1"/>
      <c r="AX5109" s="1"/>
      <c r="AY5109" s="24"/>
      <c r="AZ5109" s="1"/>
      <c r="BA5109" s="1"/>
      <c r="BB5109" s="1"/>
      <c r="BC5109" s="1"/>
      <c r="BD5109" s="1"/>
      <c r="BE5109" s="1"/>
      <c r="BF5109" s="1"/>
      <c r="BG5109" s="1"/>
      <c r="BH5109" s="1"/>
      <c r="BI5109" s="1"/>
      <c r="BJ5109" s="1"/>
      <c r="BK5109" s="1"/>
      <c r="BL5109" s="1"/>
      <c r="BM5109" s="1"/>
      <c r="BN5109" s="1"/>
      <c r="BO5109" s="1"/>
      <c r="BP5109" s="20"/>
      <c r="BQ5109" s="41"/>
      <c r="BR5109" s="41"/>
      <c r="BS5109" s="41"/>
      <c r="BT5109" s="41"/>
      <c r="BU5109" s="41"/>
      <c r="BV5109" s="41"/>
      <c r="BW5109" s="41"/>
      <c r="BX5109" s="41"/>
      <c r="BY5109" s="26"/>
      <c r="BZ5109" s="26"/>
      <c r="CA5109" s="26"/>
      <c r="CB5109" s="26"/>
      <c r="CC5109" s="26"/>
      <c r="CD5109" s="26"/>
      <c r="CE5109" s="26"/>
      <c r="CF5109" s="26"/>
      <c r="CG5109" s="26"/>
      <c r="CH5109" s="26"/>
      <c r="CI5109" s="26"/>
      <c r="CJ5109" s="1"/>
      <c r="CK5109" s="1"/>
      <c r="CL5109" s="1"/>
      <c r="CM5109" s="1"/>
      <c r="CN5109" s="1"/>
      <c r="CO5109" s="1"/>
      <c r="CP5109" s="1"/>
      <c r="CQ5109" s="1"/>
      <c r="CR5109" s="1"/>
      <c r="CS5109" s="1"/>
      <c r="CT5109" s="1"/>
      <c r="CU5109" s="1"/>
    </row>
    <row r="5110" spans="1:99" x14ac:dyDescent="0.15">
      <c r="A5110" s="1"/>
      <c r="B5110" s="1"/>
      <c r="AM5110" s="1"/>
      <c r="AW5110" s="1"/>
      <c r="AX5110" s="1"/>
      <c r="AY5110" s="24"/>
      <c r="AZ5110" s="1"/>
      <c r="BA5110" s="1"/>
      <c r="BB5110" s="1"/>
      <c r="BC5110" s="1"/>
      <c r="BD5110" s="1"/>
      <c r="BE5110" s="1"/>
      <c r="BF5110" s="1"/>
      <c r="BG5110" s="1"/>
      <c r="BH5110" s="1"/>
      <c r="BI5110" s="1"/>
      <c r="BJ5110" s="1"/>
      <c r="BK5110" s="1"/>
      <c r="BL5110" s="1"/>
      <c r="BM5110" s="1"/>
      <c r="BN5110" s="1"/>
      <c r="BO5110" s="1"/>
      <c r="BP5110" s="20"/>
      <c r="BQ5110" s="41"/>
      <c r="BR5110" s="41"/>
      <c r="BS5110" s="41"/>
      <c r="BT5110" s="41"/>
      <c r="BU5110" s="41"/>
      <c r="BV5110" s="41"/>
      <c r="BW5110" s="41"/>
      <c r="BX5110" s="41"/>
      <c r="BY5110" s="26"/>
      <c r="BZ5110" s="26"/>
      <c r="CA5110" s="26"/>
      <c r="CB5110" s="26"/>
      <c r="CC5110" s="26"/>
      <c r="CD5110" s="26"/>
      <c r="CE5110" s="26"/>
      <c r="CF5110" s="26"/>
      <c r="CG5110" s="26"/>
      <c r="CH5110" s="26"/>
      <c r="CI5110" s="26"/>
      <c r="CJ5110" s="1"/>
      <c r="CK5110" s="1"/>
      <c r="CL5110" s="1"/>
      <c r="CM5110" s="1"/>
      <c r="CN5110" s="1"/>
      <c r="CO5110" s="1"/>
      <c r="CP5110" s="1"/>
      <c r="CQ5110" s="1"/>
      <c r="CR5110" s="1"/>
      <c r="CS5110" s="1"/>
      <c r="CT5110" s="1"/>
      <c r="CU5110" s="1"/>
    </row>
    <row r="5111" spans="1:99" x14ac:dyDescent="0.15">
      <c r="A5111" s="1"/>
      <c r="B5111" s="1"/>
      <c r="AM5111" s="1"/>
      <c r="AW5111" s="1"/>
      <c r="AX5111" s="1"/>
      <c r="AY5111" s="24"/>
      <c r="AZ5111" s="1"/>
      <c r="BA5111" s="1"/>
      <c r="BB5111" s="1"/>
      <c r="BC5111" s="1"/>
      <c r="BD5111" s="1"/>
      <c r="BE5111" s="1"/>
      <c r="BF5111" s="1"/>
      <c r="BG5111" s="1"/>
      <c r="BH5111" s="1"/>
      <c r="BI5111" s="1"/>
      <c r="BJ5111" s="1"/>
      <c r="BK5111" s="1"/>
      <c r="BL5111" s="1"/>
      <c r="BM5111" s="1"/>
      <c r="BN5111" s="1"/>
      <c r="BO5111" s="1"/>
      <c r="BP5111" s="20"/>
      <c r="BQ5111" s="41"/>
      <c r="BR5111" s="41"/>
      <c r="BS5111" s="41"/>
      <c r="BT5111" s="41"/>
      <c r="BU5111" s="41"/>
      <c r="BV5111" s="41"/>
      <c r="BW5111" s="41"/>
      <c r="BX5111" s="41"/>
      <c r="BY5111" s="26"/>
      <c r="BZ5111" s="26"/>
      <c r="CA5111" s="26"/>
      <c r="CB5111" s="26"/>
      <c r="CC5111" s="26"/>
      <c r="CD5111" s="26"/>
      <c r="CE5111" s="26"/>
      <c r="CF5111" s="26"/>
      <c r="CG5111" s="26"/>
      <c r="CH5111" s="26"/>
      <c r="CI5111" s="26"/>
      <c r="CJ5111" s="1"/>
      <c r="CK5111" s="1"/>
      <c r="CL5111" s="1"/>
      <c r="CM5111" s="1"/>
      <c r="CN5111" s="1"/>
      <c r="CO5111" s="1"/>
      <c r="CP5111" s="1"/>
      <c r="CQ5111" s="1"/>
      <c r="CR5111" s="1"/>
      <c r="CS5111" s="1"/>
      <c r="CT5111" s="1"/>
      <c r="CU5111" s="1"/>
    </row>
    <row r="5112" spans="1:99" x14ac:dyDescent="0.15">
      <c r="A5112" s="1"/>
      <c r="B5112" s="1"/>
      <c r="AM5112" s="1"/>
      <c r="AW5112" s="1"/>
      <c r="AX5112" s="1"/>
      <c r="AY5112" s="24"/>
      <c r="AZ5112" s="1"/>
      <c r="BA5112" s="1"/>
      <c r="BB5112" s="1"/>
      <c r="BC5112" s="1"/>
      <c r="BD5112" s="1"/>
      <c r="BE5112" s="1"/>
      <c r="BF5112" s="1"/>
      <c r="BG5112" s="1"/>
      <c r="BH5112" s="1"/>
      <c r="BI5112" s="1"/>
      <c r="BJ5112" s="1"/>
      <c r="BK5112" s="1"/>
      <c r="BL5112" s="1"/>
      <c r="BM5112" s="1"/>
      <c r="BN5112" s="1"/>
      <c r="BO5112" s="1"/>
      <c r="BP5112" s="20"/>
      <c r="BQ5112" s="41"/>
      <c r="BR5112" s="41"/>
      <c r="BS5112" s="41"/>
      <c r="BT5112" s="41"/>
      <c r="BU5112" s="41"/>
      <c r="BV5112" s="41"/>
      <c r="BW5112" s="41"/>
      <c r="BX5112" s="41"/>
      <c r="BY5112" s="26"/>
      <c r="BZ5112" s="26"/>
      <c r="CA5112" s="26"/>
      <c r="CB5112" s="26"/>
      <c r="CC5112" s="26"/>
      <c r="CD5112" s="26"/>
      <c r="CE5112" s="26"/>
      <c r="CF5112" s="26"/>
      <c r="CG5112" s="26"/>
      <c r="CH5112" s="26"/>
      <c r="CI5112" s="26"/>
      <c r="CJ5112" s="1"/>
      <c r="CK5112" s="1"/>
      <c r="CL5112" s="1"/>
      <c r="CM5112" s="1"/>
      <c r="CN5112" s="1"/>
      <c r="CO5112" s="1"/>
      <c r="CP5112" s="1"/>
      <c r="CQ5112" s="1"/>
      <c r="CR5112" s="1"/>
      <c r="CS5112" s="1"/>
      <c r="CT5112" s="1"/>
      <c r="CU5112" s="1"/>
    </row>
    <row r="5113" spans="1:99" x14ac:dyDescent="0.15">
      <c r="A5113" s="1"/>
      <c r="B5113" s="1"/>
      <c r="AM5113" s="1"/>
      <c r="AW5113" s="1"/>
      <c r="AX5113" s="1"/>
      <c r="AY5113" s="24"/>
      <c r="AZ5113" s="1"/>
      <c r="BA5113" s="1"/>
      <c r="BB5113" s="1"/>
      <c r="BC5113" s="1"/>
      <c r="BD5113" s="1"/>
      <c r="BE5113" s="1"/>
      <c r="BF5113" s="1"/>
      <c r="BG5113" s="1"/>
      <c r="BH5113" s="1"/>
      <c r="BI5113" s="1"/>
      <c r="BJ5113" s="1"/>
      <c r="BK5113" s="1"/>
      <c r="BL5113" s="1"/>
      <c r="BM5113" s="1"/>
      <c r="BN5113" s="1"/>
      <c r="BO5113" s="1"/>
      <c r="BP5113" s="20"/>
      <c r="BQ5113" s="41"/>
      <c r="BR5113" s="41"/>
      <c r="BS5113" s="41"/>
      <c r="BT5113" s="41"/>
      <c r="BU5113" s="41"/>
      <c r="BV5113" s="41"/>
      <c r="BW5113" s="41"/>
      <c r="BX5113" s="41"/>
      <c r="BY5113" s="26"/>
      <c r="BZ5113" s="26"/>
      <c r="CA5113" s="26"/>
      <c r="CB5113" s="26"/>
      <c r="CC5113" s="26"/>
      <c r="CD5113" s="26"/>
      <c r="CE5113" s="26"/>
      <c r="CF5113" s="26"/>
      <c r="CG5113" s="26"/>
      <c r="CH5113" s="26"/>
      <c r="CI5113" s="26"/>
      <c r="CJ5113" s="1"/>
      <c r="CK5113" s="1"/>
      <c r="CL5113" s="1"/>
      <c r="CM5113" s="1"/>
      <c r="CN5113" s="1"/>
      <c r="CO5113" s="1"/>
      <c r="CP5113" s="1"/>
      <c r="CQ5113" s="1"/>
      <c r="CR5113" s="1"/>
      <c r="CS5113" s="1"/>
      <c r="CT5113" s="1"/>
      <c r="CU5113" s="1"/>
    </row>
    <row r="5114" spans="1:99" x14ac:dyDescent="0.15">
      <c r="A5114" s="1"/>
      <c r="B5114" s="1"/>
      <c r="AM5114" s="1"/>
      <c r="AW5114" s="1"/>
      <c r="AX5114" s="1"/>
      <c r="AY5114" s="24"/>
      <c r="AZ5114" s="1"/>
      <c r="BA5114" s="1"/>
      <c r="BB5114" s="1"/>
      <c r="BC5114" s="1"/>
      <c r="BD5114" s="1"/>
      <c r="BE5114" s="1"/>
      <c r="BF5114" s="1"/>
      <c r="BG5114" s="1"/>
      <c r="BH5114" s="1"/>
      <c r="BI5114" s="1"/>
      <c r="BJ5114" s="1"/>
      <c r="BK5114" s="1"/>
      <c r="BL5114" s="1"/>
      <c r="BM5114" s="1"/>
      <c r="BN5114" s="1"/>
      <c r="BO5114" s="1"/>
      <c r="BP5114" s="20"/>
      <c r="BQ5114" s="41"/>
      <c r="BR5114" s="41"/>
      <c r="BS5114" s="41"/>
      <c r="BT5114" s="41"/>
      <c r="BU5114" s="41"/>
      <c r="BV5114" s="41"/>
      <c r="BW5114" s="41"/>
      <c r="BX5114" s="41"/>
      <c r="BY5114" s="26"/>
      <c r="BZ5114" s="26"/>
      <c r="CA5114" s="26"/>
      <c r="CB5114" s="26"/>
      <c r="CC5114" s="26"/>
      <c r="CD5114" s="26"/>
      <c r="CE5114" s="26"/>
      <c r="CF5114" s="26"/>
      <c r="CG5114" s="26"/>
      <c r="CH5114" s="26"/>
      <c r="CI5114" s="26"/>
      <c r="CJ5114" s="1"/>
      <c r="CK5114" s="1"/>
      <c r="CL5114" s="1"/>
      <c r="CM5114" s="1"/>
      <c r="CN5114" s="1"/>
      <c r="CO5114" s="1"/>
      <c r="CP5114" s="1"/>
      <c r="CQ5114" s="1"/>
      <c r="CR5114" s="1"/>
      <c r="CS5114" s="1"/>
      <c r="CT5114" s="1"/>
      <c r="CU5114" s="1"/>
    </row>
    <row r="5115" spans="1:99" x14ac:dyDescent="0.15">
      <c r="A5115" s="1"/>
      <c r="B5115" s="1"/>
      <c r="AM5115" s="1"/>
      <c r="AW5115" s="1"/>
      <c r="AX5115" s="1"/>
      <c r="AY5115" s="24"/>
      <c r="AZ5115" s="1"/>
      <c r="BA5115" s="1"/>
      <c r="BB5115" s="1"/>
      <c r="BC5115" s="1"/>
      <c r="BD5115" s="1"/>
      <c r="BE5115" s="1"/>
      <c r="BF5115" s="1"/>
      <c r="BG5115" s="1"/>
      <c r="BH5115" s="1"/>
      <c r="BI5115" s="1"/>
      <c r="BJ5115" s="1"/>
      <c r="BK5115" s="1"/>
      <c r="BL5115" s="1"/>
      <c r="BM5115" s="1"/>
      <c r="BN5115" s="1"/>
      <c r="BO5115" s="1"/>
      <c r="BP5115" s="20"/>
      <c r="BQ5115" s="41"/>
      <c r="BR5115" s="41"/>
      <c r="BS5115" s="41"/>
      <c r="BT5115" s="41"/>
      <c r="BU5115" s="41"/>
      <c r="BV5115" s="41"/>
      <c r="BW5115" s="41"/>
      <c r="BX5115" s="41"/>
      <c r="BY5115" s="26"/>
      <c r="BZ5115" s="26"/>
      <c r="CA5115" s="26"/>
      <c r="CB5115" s="26"/>
      <c r="CC5115" s="26"/>
      <c r="CD5115" s="26"/>
      <c r="CE5115" s="26"/>
      <c r="CF5115" s="26"/>
      <c r="CG5115" s="26"/>
      <c r="CH5115" s="26"/>
      <c r="CI5115" s="26"/>
      <c r="CJ5115" s="1"/>
      <c r="CK5115" s="1"/>
      <c r="CL5115" s="1"/>
      <c r="CM5115" s="1"/>
      <c r="CN5115" s="1"/>
      <c r="CO5115" s="1"/>
      <c r="CP5115" s="1"/>
      <c r="CQ5115" s="1"/>
      <c r="CR5115" s="1"/>
      <c r="CS5115" s="1"/>
      <c r="CT5115" s="1"/>
      <c r="CU5115" s="1"/>
    </row>
    <row r="5116" spans="1:99" x14ac:dyDescent="0.15">
      <c r="A5116" s="1"/>
      <c r="B5116" s="1"/>
      <c r="AM5116" s="1"/>
      <c r="AW5116" s="1"/>
      <c r="AX5116" s="1"/>
      <c r="AY5116" s="24"/>
      <c r="AZ5116" s="1"/>
      <c r="BA5116" s="1"/>
      <c r="BB5116" s="1"/>
      <c r="BC5116" s="1"/>
      <c r="BD5116" s="1"/>
      <c r="BE5116" s="1"/>
      <c r="BF5116" s="1"/>
      <c r="BG5116" s="1"/>
      <c r="BH5116" s="1"/>
      <c r="BI5116" s="1"/>
      <c r="BJ5116" s="1"/>
      <c r="BK5116" s="1"/>
      <c r="BL5116" s="1"/>
      <c r="BM5116" s="1"/>
      <c r="BN5116" s="1"/>
      <c r="BO5116" s="1"/>
      <c r="BP5116" s="20"/>
      <c r="BQ5116" s="41"/>
      <c r="BR5116" s="41"/>
      <c r="BS5116" s="41"/>
      <c r="BT5116" s="41"/>
      <c r="BU5116" s="41"/>
      <c r="BV5116" s="41"/>
      <c r="BW5116" s="41"/>
      <c r="BX5116" s="41"/>
      <c r="BY5116" s="26"/>
      <c r="BZ5116" s="26"/>
      <c r="CA5116" s="26"/>
      <c r="CB5116" s="26"/>
      <c r="CC5116" s="26"/>
      <c r="CD5116" s="26"/>
      <c r="CE5116" s="26"/>
      <c r="CF5116" s="26"/>
      <c r="CG5116" s="26"/>
      <c r="CH5116" s="26"/>
      <c r="CI5116" s="26"/>
      <c r="CJ5116" s="1"/>
      <c r="CK5116" s="1"/>
      <c r="CL5116" s="1"/>
      <c r="CM5116" s="1"/>
      <c r="CN5116" s="1"/>
      <c r="CO5116" s="1"/>
      <c r="CP5116" s="1"/>
      <c r="CQ5116" s="1"/>
      <c r="CR5116" s="1"/>
      <c r="CS5116" s="1"/>
      <c r="CT5116" s="1"/>
      <c r="CU5116" s="1"/>
    </row>
    <row r="5117" spans="1:99" x14ac:dyDescent="0.15">
      <c r="A5117" s="1"/>
      <c r="B5117" s="1"/>
      <c r="AM5117" s="1"/>
      <c r="AW5117" s="1"/>
      <c r="AX5117" s="1"/>
      <c r="AY5117" s="24"/>
      <c r="AZ5117" s="1"/>
      <c r="BA5117" s="1"/>
      <c r="BB5117" s="1"/>
      <c r="BC5117" s="1"/>
      <c r="BD5117" s="1"/>
      <c r="BE5117" s="1"/>
      <c r="BF5117" s="1"/>
      <c r="BG5117" s="1"/>
      <c r="BH5117" s="1"/>
      <c r="BI5117" s="1"/>
      <c r="BJ5117" s="1"/>
      <c r="BK5117" s="1"/>
      <c r="BL5117" s="1"/>
      <c r="BM5117" s="1"/>
      <c r="BN5117" s="1"/>
      <c r="BO5117" s="1"/>
      <c r="BP5117" s="20"/>
      <c r="BQ5117" s="41"/>
      <c r="BR5117" s="41"/>
      <c r="BS5117" s="41"/>
      <c r="BT5117" s="41"/>
      <c r="BU5117" s="41"/>
      <c r="BV5117" s="41"/>
      <c r="BW5117" s="41"/>
      <c r="BX5117" s="41"/>
      <c r="BY5117" s="26"/>
      <c r="BZ5117" s="26"/>
      <c r="CA5117" s="26"/>
      <c r="CB5117" s="26"/>
      <c r="CC5117" s="26"/>
      <c r="CD5117" s="26"/>
      <c r="CE5117" s="26"/>
      <c r="CF5117" s="26"/>
      <c r="CG5117" s="26"/>
      <c r="CH5117" s="26"/>
      <c r="CI5117" s="26"/>
      <c r="CJ5117" s="1"/>
      <c r="CK5117" s="1"/>
      <c r="CL5117" s="1"/>
      <c r="CM5117" s="1"/>
      <c r="CN5117" s="1"/>
      <c r="CO5117" s="1"/>
      <c r="CP5117" s="1"/>
      <c r="CQ5117" s="1"/>
      <c r="CR5117" s="1"/>
      <c r="CS5117" s="1"/>
      <c r="CT5117" s="1"/>
      <c r="CU5117" s="1"/>
    </row>
    <row r="5118" spans="1:99" x14ac:dyDescent="0.15">
      <c r="A5118" s="1"/>
      <c r="B5118" s="1"/>
      <c r="AM5118" s="1"/>
      <c r="AW5118" s="1"/>
      <c r="AX5118" s="1"/>
      <c r="AY5118" s="24"/>
      <c r="AZ5118" s="1"/>
      <c r="BA5118" s="1"/>
      <c r="BB5118" s="1"/>
      <c r="BC5118" s="1"/>
      <c r="BD5118" s="1"/>
      <c r="BE5118" s="1"/>
      <c r="BF5118" s="1"/>
      <c r="BG5118" s="1"/>
      <c r="BH5118" s="1"/>
      <c r="BI5118" s="1"/>
      <c r="BJ5118" s="1"/>
      <c r="BK5118" s="1"/>
      <c r="BL5118" s="1"/>
      <c r="BM5118" s="1"/>
      <c r="BN5118" s="1"/>
      <c r="BO5118" s="1"/>
      <c r="BP5118" s="20"/>
      <c r="BQ5118" s="41"/>
      <c r="BR5118" s="41"/>
      <c r="BS5118" s="41"/>
      <c r="BT5118" s="41"/>
      <c r="BU5118" s="41"/>
      <c r="BV5118" s="41"/>
      <c r="BW5118" s="41"/>
      <c r="BX5118" s="41"/>
      <c r="BY5118" s="26"/>
      <c r="BZ5118" s="26"/>
      <c r="CA5118" s="26"/>
      <c r="CB5118" s="26"/>
      <c r="CC5118" s="26"/>
      <c r="CD5118" s="26"/>
      <c r="CE5118" s="26"/>
      <c r="CF5118" s="26"/>
      <c r="CG5118" s="26"/>
      <c r="CH5118" s="26"/>
      <c r="CI5118" s="26"/>
      <c r="CJ5118" s="1"/>
      <c r="CK5118" s="1"/>
      <c r="CL5118" s="1"/>
      <c r="CM5118" s="1"/>
      <c r="CN5118" s="1"/>
      <c r="CO5118" s="1"/>
      <c r="CP5118" s="1"/>
      <c r="CQ5118" s="1"/>
      <c r="CR5118" s="1"/>
      <c r="CS5118" s="1"/>
      <c r="CT5118" s="1"/>
      <c r="CU5118" s="1"/>
    </row>
    <row r="5119" spans="1:99" x14ac:dyDescent="0.15">
      <c r="A5119" s="1"/>
      <c r="B5119" s="1"/>
      <c r="AM5119" s="1"/>
      <c r="AW5119" s="1"/>
      <c r="AX5119" s="1"/>
      <c r="AY5119" s="24"/>
      <c r="AZ5119" s="1"/>
      <c r="BA5119" s="1"/>
      <c r="BB5119" s="1"/>
      <c r="BC5119" s="1"/>
      <c r="BD5119" s="1"/>
      <c r="BE5119" s="1"/>
      <c r="BF5119" s="1"/>
      <c r="BG5119" s="1"/>
      <c r="BH5119" s="1"/>
      <c r="BI5119" s="1"/>
      <c r="BJ5119" s="1"/>
      <c r="BK5119" s="1"/>
      <c r="BL5119" s="1"/>
      <c r="BM5119" s="1"/>
      <c r="BN5119" s="1"/>
      <c r="BO5119" s="1"/>
      <c r="BP5119" s="20"/>
      <c r="BQ5119" s="41"/>
      <c r="BR5119" s="41"/>
      <c r="BS5119" s="41"/>
      <c r="BT5119" s="41"/>
      <c r="BU5119" s="41"/>
      <c r="BV5119" s="41"/>
      <c r="BW5119" s="41"/>
      <c r="BX5119" s="41"/>
      <c r="BY5119" s="26"/>
      <c r="BZ5119" s="26"/>
      <c r="CA5119" s="26"/>
      <c r="CB5119" s="26"/>
      <c r="CC5119" s="26"/>
      <c r="CD5119" s="26"/>
      <c r="CE5119" s="26"/>
      <c r="CF5119" s="26"/>
      <c r="CG5119" s="26"/>
      <c r="CH5119" s="26"/>
      <c r="CI5119" s="26"/>
      <c r="CJ5119" s="1"/>
      <c r="CK5119" s="1"/>
      <c r="CL5119" s="1"/>
      <c r="CM5119" s="1"/>
      <c r="CN5119" s="1"/>
      <c r="CO5119" s="1"/>
      <c r="CP5119" s="1"/>
      <c r="CQ5119" s="1"/>
      <c r="CR5119" s="1"/>
      <c r="CS5119" s="1"/>
      <c r="CT5119" s="1"/>
      <c r="CU5119" s="1"/>
    </row>
    <row r="5120" spans="1:99" x14ac:dyDescent="0.15">
      <c r="A5120" s="1"/>
      <c r="B5120" s="1"/>
      <c r="AM5120" s="1"/>
      <c r="AW5120" s="1"/>
      <c r="AX5120" s="1"/>
      <c r="AY5120" s="24"/>
      <c r="AZ5120" s="1"/>
      <c r="BA5120" s="1"/>
      <c r="BB5120" s="1"/>
      <c r="BC5120" s="1"/>
      <c r="BD5120" s="1"/>
      <c r="BE5120" s="1"/>
      <c r="BF5120" s="1"/>
      <c r="BG5120" s="1"/>
      <c r="BH5120" s="1"/>
      <c r="BI5120" s="1"/>
      <c r="BJ5120" s="1"/>
      <c r="BK5120" s="1"/>
      <c r="BL5120" s="1"/>
      <c r="BM5120" s="1"/>
      <c r="BN5120" s="1"/>
      <c r="BO5120" s="1"/>
      <c r="BP5120" s="20"/>
      <c r="BQ5120" s="41"/>
      <c r="BR5120" s="41"/>
      <c r="BS5120" s="41"/>
      <c r="BT5120" s="41"/>
      <c r="BU5120" s="41"/>
      <c r="BV5120" s="41"/>
      <c r="BW5120" s="41"/>
      <c r="BX5120" s="41"/>
      <c r="BY5120" s="26"/>
      <c r="BZ5120" s="26"/>
      <c r="CA5120" s="26"/>
      <c r="CB5120" s="26"/>
      <c r="CC5120" s="26"/>
      <c r="CD5120" s="26"/>
      <c r="CE5120" s="26"/>
      <c r="CF5120" s="26"/>
      <c r="CG5120" s="26"/>
      <c r="CH5120" s="26"/>
      <c r="CI5120" s="26"/>
      <c r="CJ5120" s="1"/>
      <c r="CK5120" s="1"/>
      <c r="CL5120" s="1"/>
      <c r="CM5120" s="1"/>
      <c r="CN5120" s="1"/>
      <c r="CO5120" s="1"/>
      <c r="CP5120" s="1"/>
      <c r="CQ5120" s="1"/>
      <c r="CR5120" s="1"/>
      <c r="CS5120" s="1"/>
      <c r="CT5120" s="1"/>
      <c r="CU5120" s="1"/>
    </row>
    <row r="5121" spans="1:99" x14ac:dyDescent="0.15">
      <c r="A5121" s="1"/>
      <c r="B5121" s="1"/>
      <c r="AM5121" s="1"/>
      <c r="AW5121" s="1"/>
      <c r="AX5121" s="1"/>
      <c r="AY5121" s="24"/>
      <c r="AZ5121" s="1"/>
      <c r="BA5121" s="1"/>
      <c r="BB5121" s="1"/>
      <c r="BC5121" s="1"/>
      <c r="BD5121" s="1"/>
      <c r="BE5121" s="1"/>
      <c r="BF5121" s="1"/>
      <c r="BG5121" s="1"/>
      <c r="BH5121" s="1"/>
      <c r="BI5121" s="1"/>
      <c r="BJ5121" s="1"/>
      <c r="BK5121" s="1"/>
      <c r="BL5121" s="1"/>
      <c r="BM5121" s="1"/>
      <c r="BN5121" s="1"/>
      <c r="BO5121" s="1"/>
      <c r="BP5121" s="20"/>
      <c r="BQ5121" s="41"/>
      <c r="BR5121" s="41"/>
      <c r="BS5121" s="41"/>
      <c r="BT5121" s="41"/>
      <c r="BU5121" s="41"/>
      <c r="BV5121" s="41"/>
      <c r="BW5121" s="41"/>
      <c r="BX5121" s="41"/>
      <c r="BY5121" s="26"/>
      <c r="BZ5121" s="26"/>
      <c r="CA5121" s="26"/>
      <c r="CB5121" s="26"/>
      <c r="CC5121" s="26"/>
      <c r="CD5121" s="26"/>
      <c r="CE5121" s="26"/>
      <c r="CF5121" s="26"/>
      <c r="CG5121" s="26"/>
      <c r="CH5121" s="26"/>
      <c r="CI5121" s="26"/>
      <c r="CJ5121" s="1"/>
      <c r="CK5121" s="1"/>
      <c r="CL5121" s="1"/>
      <c r="CM5121" s="1"/>
      <c r="CN5121" s="1"/>
      <c r="CO5121" s="1"/>
      <c r="CP5121" s="1"/>
      <c r="CQ5121" s="1"/>
      <c r="CR5121" s="1"/>
      <c r="CS5121" s="1"/>
      <c r="CT5121" s="1"/>
      <c r="CU5121" s="1"/>
    </row>
    <row r="5122" spans="1:99" x14ac:dyDescent="0.15">
      <c r="A5122" s="1"/>
      <c r="B5122" s="1"/>
      <c r="AM5122" s="1"/>
      <c r="AW5122" s="1"/>
      <c r="AX5122" s="1"/>
      <c r="AY5122" s="24"/>
      <c r="AZ5122" s="1"/>
      <c r="BA5122" s="1"/>
      <c r="BB5122" s="1"/>
      <c r="BC5122" s="1"/>
      <c r="BD5122" s="1"/>
      <c r="BE5122" s="1"/>
      <c r="BF5122" s="1"/>
      <c r="BG5122" s="1"/>
      <c r="BH5122" s="1"/>
      <c r="BI5122" s="1"/>
      <c r="BJ5122" s="1"/>
      <c r="BK5122" s="1"/>
      <c r="BL5122" s="1"/>
      <c r="BM5122" s="1"/>
      <c r="BN5122" s="1"/>
      <c r="BO5122" s="1"/>
      <c r="BP5122" s="20"/>
      <c r="BQ5122" s="41"/>
      <c r="BR5122" s="41"/>
      <c r="BS5122" s="41"/>
      <c r="BT5122" s="41"/>
      <c r="BU5122" s="41"/>
      <c r="BV5122" s="41"/>
      <c r="BW5122" s="41"/>
      <c r="BX5122" s="41"/>
      <c r="BY5122" s="26"/>
      <c r="BZ5122" s="26"/>
      <c r="CA5122" s="26"/>
      <c r="CB5122" s="26"/>
      <c r="CC5122" s="26"/>
      <c r="CD5122" s="26"/>
      <c r="CE5122" s="26"/>
      <c r="CF5122" s="26"/>
      <c r="CG5122" s="26"/>
      <c r="CH5122" s="26"/>
      <c r="CI5122" s="26"/>
      <c r="CJ5122" s="1"/>
      <c r="CK5122" s="1"/>
      <c r="CL5122" s="1"/>
      <c r="CM5122" s="1"/>
      <c r="CN5122" s="1"/>
      <c r="CO5122" s="1"/>
      <c r="CP5122" s="1"/>
      <c r="CQ5122" s="1"/>
      <c r="CR5122" s="1"/>
      <c r="CS5122" s="1"/>
      <c r="CT5122" s="1"/>
      <c r="CU5122" s="1"/>
    </row>
    <row r="5123" spans="1:99" x14ac:dyDescent="0.15">
      <c r="A5123" s="1"/>
      <c r="B5123" s="1"/>
      <c r="AM5123" s="1"/>
      <c r="AW5123" s="1"/>
      <c r="AX5123" s="1"/>
      <c r="AY5123" s="24"/>
      <c r="AZ5123" s="1"/>
      <c r="BA5123" s="1"/>
      <c r="BB5123" s="1"/>
      <c r="BC5123" s="1"/>
      <c r="BD5123" s="1"/>
      <c r="BE5123" s="1"/>
      <c r="BF5123" s="1"/>
      <c r="BG5123" s="1"/>
      <c r="BH5123" s="1"/>
      <c r="BI5123" s="1"/>
      <c r="BJ5123" s="1"/>
      <c r="BK5123" s="1"/>
      <c r="BL5123" s="1"/>
      <c r="BM5123" s="1"/>
      <c r="BN5123" s="1"/>
      <c r="BO5123" s="1"/>
      <c r="BP5123" s="20"/>
      <c r="BQ5123" s="41"/>
      <c r="BR5123" s="41"/>
      <c r="BS5123" s="41"/>
      <c r="BT5123" s="41"/>
      <c r="BU5123" s="41"/>
      <c r="BV5123" s="41"/>
      <c r="BW5123" s="41"/>
      <c r="BX5123" s="41"/>
      <c r="BY5123" s="26"/>
      <c r="BZ5123" s="26"/>
      <c r="CA5123" s="26"/>
      <c r="CB5123" s="26"/>
      <c r="CC5123" s="26"/>
      <c r="CD5123" s="26"/>
      <c r="CE5123" s="26"/>
      <c r="CF5123" s="26"/>
      <c r="CG5123" s="26"/>
      <c r="CH5123" s="26"/>
      <c r="CI5123" s="26"/>
      <c r="CJ5123" s="1"/>
      <c r="CK5123" s="1"/>
      <c r="CL5123" s="1"/>
      <c r="CM5123" s="1"/>
      <c r="CN5123" s="1"/>
      <c r="CO5123" s="1"/>
      <c r="CP5123" s="1"/>
      <c r="CQ5123" s="1"/>
      <c r="CR5123" s="1"/>
      <c r="CS5123" s="1"/>
      <c r="CT5123" s="1"/>
      <c r="CU5123" s="1"/>
    </row>
    <row r="5124" spans="1:99" x14ac:dyDescent="0.15">
      <c r="A5124" s="1"/>
      <c r="B5124" s="1"/>
      <c r="AM5124" s="1"/>
      <c r="AW5124" s="1"/>
      <c r="AX5124" s="1"/>
      <c r="AY5124" s="24"/>
      <c r="AZ5124" s="1"/>
      <c r="BA5124" s="1"/>
      <c r="BB5124" s="1"/>
      <c r="BC5124" s="1"/>
      <c r="BD5124" s="1"/>
      <c r="BE5124" s="1"/>
      <c r="BF5124" s="1"/>
      <c r="BG5124" s="1"/>
      <c r="BH5124" s="1"/>
      <c r="BI5124" s="1"/>
      <c r="BJ5124" s="1"/>
      <c r="BK5124" s="1"/>
      <c r="BL5124" s="1"/>
      <c r="BM5124" s="1"/>
      <c r="BN5124" s="1"/>
      <c r="BO5124" s="1"/>
      <c r="BP5124" s="20"/>
      <c r="BQ5124" s="41"/>
      <c r="BR5124" s="41"/>
      <c r="BS5124" s="41"/>
      <c r="BT5124" s="41"/>
      <c r="BU5124" s="41"/>
      <c r="BV5124" s="41"/>
      <c r="BW5124" s="41"/>
      <c r="BX5124" s="41"/>
      <c r="BY5124" s="26"/>
      <c r="BZ5124" s="26"/>
      <c r="CA5124" s="26"/>
      <c r="CB5124" s="26"/>
      <c r="CC5124" s="26"/>
      <c r="CD5124" s="26"/>
      <c r="CE5124" s="26"/>
      <c r="CF5124" s="26"/>
      <c r="CG5124" s="26"/>
      <c r="CH5124" s="26"/>
      <c r="CI5124" s="26"/>
      <c r="CJ5124" s="1"/>
      <c r="CK5124" s="1"/>
      <c r="CL5124" s="1"/>
      <c r="CM5124" s="1"/>
      <c r="CN5124" s="1"/>
      <c r="CO5124" s="1"/>
      <c r="CP5124" s="1"/>
      <c r="CQ5124" s="1"/>
      <c r="CR5124" s="1"/>
      <c r="CS5124" s="1"/>
      <c r="CT5124" s="1"/>
      <c r="CU5124" s="1"/>
    </row>
    <row r="5125" spans="1:99" x14ac:dyDescent="0.15">
      <c r="A5125" s="1"/>
      <c r="B5125" s="1"/>
      <c r="AM5125" s="1"/>
      <c r="AW5125" s="1"/>
      <c r="AX5125" s="1"/>
      <c r="AY5125" s="24"/>
      <c r="AZ5125" s="1"/>
      <c r="BA5125" s="1"/>
      <c r="BB5125" s="1"/>
      <c r="BC5125" s="1"/>
      <c r="BD5125" s="1"/>
      <c r="BE5125" s="1"/>
      <c r="BF5125" s="1"/>
      <c r="BG5125" s="1"/>
      <c r="BH5125" s="1"/>
      <c r="BI5125" s="1"/>
      <c r="BJ5125" s="1"/>
      <c r="BK5125" s="1"/>
      <c r="BL5125" s="1"/>
      <c r="BM5125" s="1"/>
      <c r="BN5125" s="1"/>
      <c r="BO5125" s="1"/>
      <c r="BP5125" s="20"/>
      <c r="BQ5125" s="41"/>
      <c r="BR5125" s="41"/>
      <c r="BS5125" s="41"/>
      <c r="BT5125" s="41"/>
      <c r="BU5125" s="41"/>
      <c r="BV5125" s="41"/>
      <c r="BW5125" s="41"/>
      <c r="BX5125" s="41"/>
      <c r="BY5125" s="26"/>
      <c r="BZ5125" s="26"/>
      <c r="CA5125" s="26"/>
      <c r="CB5125" s="26"/>
      <c r="CC5125" s="26"/>
      <c r="CD5125" s="26"/>
      <c r="CE5125" s="26"/>
      <c r="CF5125" s="26"/>
      <c r="CG5125" s="26"/>
      <c r="CH5125" s="26"/>
      <c r="CI5125" s="26"/>
      <c r="CJ5125" s="1"/>
      <c r="CK5125" s="1"/>
      <c r="CL5125" s="1"/>
      <c r="CM5125" s="1"/>
      <c r="CN5125" s="1"/>
      <c r="CO5125" s="1"/>
      <c r="CP5125" s="1"/>
      <c r="CQ5125" s="1"/>
      <c r="CR5125" s="1"/>
      <c r="CS5125" s="1"/>
      <c r="CT5125" s="1"/>
      <c r="CU5125" s="1"/>
    </row>
    <row r="5126" spans="1:99" x14ac:dyDescent="0.15">
      <c r="A5126" s="1"/>
      <c r="B5126" s="1"/>
      <c r="AM5126" s="1"/>
      <c r="AW5126" s="1"/>
      <c r="AX5126" s="1"/>
      <c r="AY5126" s="24"/>
      <c r="AZ5126" s="1"/>
      <c r="BA5126" s="1"/>
      <c r="BB5126" s="1"/>
      <c r="BC5126" s="1"/>
      <c r="BD5126" s="1"/>
      <c r="BE5126" s="1"/>
      <c r="BF5126" s="1"/>
      <c r="BG5126" s="1"/>
      <c r="BH5126" s="1"/>
      <c r="BI5126" s="1"/>
      <c r="BJ5126" s="1"/>
      <c r="BK5126" s="1"/>
      <c r="BL5126" s="1"/>
      <c r="BM5126" s="1"/>
      <c r="BN5126" s="1"/>
      <c r="BO5126" s="1"/>
      <c r="BP5126" s="20"/>
      <c r="BQ5126" s="41"/>
      <c r="BR5126" s="41"/>
      <c r="BS5126" s="41"/>
      <c r="BT5126" s="41"/>
      <c r="BU5126" s="41"/>
      <c r="BV5126" s="41"/>
      <c r="BW5126" s="41"/>
      <c r="BX5126" s="41"/>
      <c r="BY5126" s="26"/>
      <c r="BZ5126" s="26"/>
      <c r="CA5126" s="26"/>
      <c r="CB5126" s="26"/>
      <c r="CC5126" s="26"/>
      <c r="CD5126" s="26"/>
      <c r="CE5126" s="26"/>
      <c r="CF5126" s="26"/>
      <c r="CG5126" s="26"/>
      <c r="CH5126" s="26"/>
      <c r="CI5126" s="26"/>
      <c r="CJ5126" s="1"/>
      <c r="CK5126" s="1"/>
      <c r="CL5126" s="1"/>
      <c r="CM5126" s="1"/>
      <c r="CN5126" s="1"/>
      <c r="CO5126" s="1"/>
      <c r="CP5126" s="1"/>
      <c r="CQ5126" s="1"/>
      <c r="CR5126" s="1"/>
      <c r="CS5126" s="1"/>
      <c r="CT5126" s="1"/>
      <c r="CU5126" s="1"/>
    </row>
    <row r="5127" spans="1:99" x14ac:dyDescent="0.15">
      <c r="A5127" s="1"/>
      <c r="B5127" s="1"/>
      <c r="AM5127" s="1"/>
      <c r="AW5127" s="1"/>
      <c r="AX5127" s="1"/>
      <c r="AY5127" s="24"/>
      <c r="AZ5127" s="1"/>
      <c r="BA5127" s="1"/>
      <c r="BB5127" s="1"/>
      <c r="BC5127" s="1"/>
      <c r="BD5127" s="1"/>
      <c r="BE5127" s="1"/>
      <c r="BF5127" s="1"/>
      <c r="BG5127" s="1"/>
      <c r="BH5127" s="1"/>
      <c r="BI5127" s="1"/>
      <c r="BJ5127" s="1"/>
      <c r="BK5127" s="1"/>
      <c r="BL5127" s="1"/>
      <c r="BM5127" s="1"/>
      <c r="BN5127" s="1"/>
      <c r="BO5127" s="1"/>
      <c r="BP5127" s="20"/>
      <c r="BQ5127" s="41"/>
      <c r="BR5127" s="41"/>
      <c r="BS5127" s="41"/>
      <c r="BT5127" s="41"/>
      <c r="BU5127" s="41"/>
      <c r="BV5127" s="41"/>
      <c r="BW5127" s="41"/>
      <c r="BX5127" s="41"/>
      <c r="BY5127" s="26"/>
      <c r="BZ5127" s="26"/>
      <c r="CA5127" s="26"/>
      <c r="CB5127" s="26"/>
      <c r="CC5127" s="26"/>
      <c r="CD5127" s="26"/>
      <c r="CE5127" s="26"/>
      <c r="CF5127" s="26"/>
      <c r="CG5127" s="26"/>
      <c r="CH5127" s="26"/>
      <c r="CI5127" s="26"/>
      <c r="CJ5127" s="1"/>
      <c r="CK5127" s="1"/>
      <c r="CL5127" s="1"/>
      <c r="CM5127" s="1"/>
      <c r="CN5127" s="1"/>
      <c r="CO5127" s="1"/>
      <c r="CP5127" s="1"/>
      <c r="CQ5127" s="1"/>
      <c r="CR5127" s="1"/>
      <c r="CS5127" s="1"/>
      <c r="CT5127" s="1"/>
      <c r="CU5127" s="1"/>
    </row>
    <row r="5128" spans="1:99" x14ac:dyDescent="0.15">
      <c r="A5128" s="1"/>
      <c r="B5128" s="1"/>
      <c r="AM5128" s="1"/>
      <c r="AW5128" s="1"/>
      <c r="AX5128" s="1"/>
      <c r="AY5128" s="24"/>
      <c r="AZ5128" s="1"/>
      <c r="BA5128" s="1"/>
      <c r="BB5128" s="1"/>
      <c r="BC5128" s="1"/>
      <c r="BD5128" s="1"/>
      <c r="BE5128" s="1"/>
      <c r="BF5128" s="1"/>
      <c r="BG5128" s="1"/>
      <c r="BH5128" s="1"/>
      <c r="BI5128" s="1"/>
      <c r="BJ5128" s="1"/>
      <c r="BK5128" s="1"/>
      <c r="BL5128" s="1"/>
      <c r="BM5128" s="1"/>
      <c r="BN5128" s="1"/>
      <c r="BO5128" s="1"/>
      <c r="BP5128" s="20"/>
      <c r="BQ5128" s="41"/>
      <c r="BR5128" s="41"/>
      <c r="BS5128" s="41"/>
      <c r="BT5128" s="41"/>
      <c r="BU5128" s="41"/>
      <c r="BV5128" s="41"/>
      <c r="BW5128" s="41"/>
      <c r="BX5128" s="41"/>
      <c r="BY5128" s="26"/>
      <c r="BZ5128" s="26"/>
      <c r="CA5128" s="26"/>
      <c r="CB5128" s="26"/>
      <c r="CC5128" s="26"/>
      <c r="CD5128" s="26"/>
      <c r="CE5128" s="26"/>
      <c r="CF5128" s="26"/>
      <c r="CG5128" s="26"/>
      <c r="CH5128" s="26"/>
      <c r="CI5128" s="26"/>
      <c r="CJ5128" s="1"/>
      <c r="CK5128" s="1"/>
      <c r="CL5128" s="1"/>
      <c r="CM5128" s="1"/>
      <c r="CN5128" s="1"/>
      <c r="CO5128" s="1"/>
      <c r="CP5128" s="1"/>
      <c r="CQ5128" s="1"/>
      <c r="CR5128" s="1"/>
      <c r="CS5128" s="1"/>
      <c r="CT5128" s="1"/>
      <c r="CU5128" s="1"/>
    </row>
    <row r="5129" spans="1:99" x14ac:dyDescent="0.15">
      <c r="A5129" s="1"/>
      <c r="B5129" s="1"/>
      <c r="AM5129" s="1"/>
      <c r="AW5129" s="1"/>
      <c r="AX5129" s="1"/>
      <c r="AY5129" s="24"/>
      <c r="AZ5129" s="1"/>
      <c r="BA5129" s="1"/>
      <c r="BB5129" s="1"/>
      <c r="BC5129" s="1"/>
      <c r="BD5129" s="1"/>
      <c r="BE5129" s="1"/>
      <c r="BF5129" s="1"/>
      <c r="BG5129" s="1"/>
      <c r="BH5129" s="1"/>
      <c r="BI5129" s="1"/>
      <c r="BJ5129" s="1"/>
      <c r="BK5129" s="1"/>
      <c r="BL5129" s="1"/>
      <c r="BM5129" s="1"/>
      <c r="BN5129" s="1"/>
      <c r="BO5129" s="1"/>
      <c r="BP5129" s="20"/>
      <c r="BQ5129" s="41"/>
      <c r="BR5129" s="41"/>
      <c r="BS5129" s="41"/>
      <c r="BT5129" s="41"/>
      <c r="BU5129" s="41"/>
      <c r="BV5129" s="41"/>
      <c r="BW5129" s="41"/>
      <c r="BX5129" s="41"/>
      <c r="BY5129" s="26"/>
      <c r="BZ5129" s="26"/>
      <c r="CA5129" s="26"/>
      <c r="CB5129" s="26"/>
      <c r="CC5129" s="26"/>
      <c r="CD5129" s="26"/>
      <c r="CE5129" s="26"/>
      <c r="CF5129" s="26"/>
      <c r="CG5129" s="26"/>
      <c r="CH5129" s="26"/>
      <c r="CI5129" s="26"/>
      <c r="CJ5129" s="1"/>
      <c r="CK5129" s="1"/>
      <c r="CL5129" s="1"/>
      <c r="CM5129" s="1"/>
      <c r="CN5129" s="1"/>
      <c r="CO5129" s="1"/>
      <c r="CP5129" s="1"/>
      <c r="CQ5129" s="1"/>
      <c r="CR5129" s="1"/>
      <c r="CS5129" s="1"/>
      <c r="CT5129" s="1"/>
      <c r="CU5129" s="1"/>
    </row>
    <row r="5130" spans="1:99" x14ac:dyDescent="0.15">
      <c r="A5130" s="1"/>
      <c r="B5130" s="1"/>
      <c r="AM5130" s="1"/>
      <c r="AW5130" s="1"/>
      <c r="AX5130" s="1"/>
      <c r="AY5130" s="24"/>
      <c r="AZ5130" s="1"/>
      <c r="BA5130" s="1"/>
      <c r="BB5130" s="1"/>
      <c r="BC5130" s="1"/>
      <c r="BD5130" s="1"/>
      <c r="BE5130" s="1"/>
      <c r="BF5130" s="1"/>
      <c r="BG5130" s="1"/>
      <c r="BH5130" s="1"/>
      <c r="BI5130" s="1"/>
      <c r="BJ5130" s="1"/>
      <c r="BK5130" s="1"/>
      <c r="BL5130" s="1"/>
      <c r="BM5130" s="1"/>
      <c r="BN5130" s="1"/>
      <c r="BO5130" s="1"/>
      <c r="BP5130" s="20"/>
      <c r="BQ5130" s="41"/>
      <c r="BR5130" s="41"/>
      <c r="BS5130" s="41"/>
      <c r="BT5130" s="41"/>
      <c r="BU5130" s="41"/>
      <c r="BV5130" s="41"/>
      <c r="BW5130" s="41"/>
      <c r="BX5130" s="41"/>
      <c r="BY5130" s="26"/>
      <c r="BZ5130" s="26"/>
      <c r="CA5130" s="26"/>
      <c r="CB5130" s="26"/>
      <c r="CC5130" s="26"/>
      <c r="CD5130" s="26"/>
      <c r="CE5130" s="26"/>
      <c r="CF5130" s="26"/>
      <c r="CG5130" s="26"/>
      <c r="CH5130" s="26"/>
      <c r="CI5130" s="26"/>
      <c r="CJ5130" s="1"/>
      <c r="CK5130" s="1"/>
      <c r="CL5130" s="1"/>
      <c r="CM5130" s="1"/>
      <c r="CN5130" s="1"/>
      <c r="CO5130" s="1"/>
      <c r="CP5130" s="1"/>
      <c r="CQ5130" s="1"/>
      <c r="CR5130" s="1"/>
      <c r="CS5130" s="1"/>
      <c r="CT5130" s="1"/>
      <c r="CU5130" s="1"/>
    </row>
    <row r="5131" spans="1:99" x14ac:dyDescent="0.15">
      <c r="A5131" s="1"/>
      <c r="B5131" s="1"/>
      <c r="AM5131" s="1"/>
      <c r="AW5131" s="1"/>
      <c r="AX5131" s="1"/>
      <c r="AY5131" s="24"/>
      <c r="AZ5131" s="1"/>
      <c r="BA5131" s="1"/>
      <c r="BB5131" s="1"/>
      <c r="BC5131" s="1"/>
      <c r="BD5131" s="1"/>
      <c r="BE5131" s="1"/>
      <c r="BF5131" s="1"/>
      <c r="BG5131" s="1"/>
      <c r="BH5131" s="1"/>
      <c r="BI5131" s="1"/>
      <c r="BJ5131" s="1"/>
      <c r="BK5131" s="1"/>
      <c r="BL5131" s="1"/>
      <c r="BM5131" s="1"/>
      <c r="BN5131" s="1"/>
      <c r="BO5131" s="1"/>
      <c r="BP5131" s="20"/>
      <c r="BQ5131" s="41"/>
      <c r="BR5131" s="41"/>
      <c r="BS5131" s="41"/>
      <c r="BT5131" s="41"/>
      <c r="BU5131" s="41"/>
      <c r="BV5131" s="41"/>
      <c r="BW5131" s="41"/>
      <c r="BX5131" s="41"/>
      <c r="BY5131" s="26"/>
      <c r="BZ5131" s="26"/>
      <c r="CA5131" s="26"/>
      <c r="CB5131" s="26"/>
      <c r="CC5131" s="26"/>
      <c r="CD5131" s="26"/>
      <c r="CE5131" s="26"/>
      <c r="CF5131" s="26"/>
      <c r="CG5131" s="26"/>
      <c r="CH5131" s="26"/>
      <c r="CI5131" s="26"/>
      <c r="CJ5131" s="1"/>
      <c r="CK5131" s="1"/>
      <c r="CL5131" s="1"/>
      <c r="CM5131" s="1"/>
      <c r="CN5131" s="1"/>
      <c r="CO5131" s="1"/>
      <c r="CP5131" s="1"/>
      <c r="CQ5131" s="1"/>
      <c r="CR5131" s="1"/>
      <c r="CS5131" s="1"/>
      <c r="CT5131" s="1"/>
      <c r="CU5131" s="1"/>
    </row>
    <row r="5132" spans="1:99" x14ac:dyDescent="0.15">
      <c r="A5132" s="1"/>
      <c r="B5132" s="1"/>
      <c r="AM5132" s="1"/>
      <c r="AW5132" s="1"/>
      <c r="AX5132" s="1"/>
      <c r="AY5132" s="24"/>
      <c r="AZ5132" s="1"/>
      <c r="BA5132" s="1"/>
      <c r="BB5132" s="1"/>
      <c r="BC5132" s="1"/>
      <c r="BD5132" s="1"/>
      <c r="BE5132" s="1"/>
      <c r="BF5132" s="1"/>
      <c r="BG5132" s="1"/>
      <c r="BH5132" s="1"/>
      <c r="BI5132" s="1"/>
      <c r="BJ5132" s="1"/>
      <c r="BK5132" s="1"/>
      <c r="BL5132" s="1"/>
      <c r="BM5132" s="1"/>
      <c r="BN5132" s="1"/>
      <c r="BO5132" s="1"/>
      <c r="BP5132" s="20"/>
      <c r="BQ5132" s="41"/>
      <c r="BR5132" s="41"/>
      <c r="BS5132" s="41"/>
      <c r="BT5132" s="41"/>
      <c r="BU5132" s="41"/>
      <c r="BV5132" s="41"/>
      <c r="BW5132" s="41"/>
      <c r="BX5132" s="41"/>
      <c r="BY5132" s="26"/>
      <c r="BZ5132" s="26"/>
      <c r="CA5132" s="26"/>
      <c r="CB5132" s="26"/>
      <c r="CC5132" s="26"/>
      <c r="CD5132" s="26"/>
      <c r="CE5132" s="26"/>
      <c r="CF5132" s="26"/>
      <c r="CG5132" s="26"/>
      <c r="CH5132" s="26"/>
      <c r="CI5132" s="26"/>
      <c r="CJ5132" s="1"/>
      <c r="CK5132" s="1"/>
      <c r="CL5132" s="1"/>
      <c r="CM5132" s="1"/>
      <c r="CN5132" s="1"/>
      <c r="CO5132" s="1"/>
      <c r="CP5132" s="1"/>
      <c r="CQ5132" s="1"/>
      <c r="CR5132" s="1"/>
      <c r="CS5132" s="1"/>
      <c r="CT5132" s="1"/>
      <c r="CU5132" s="1"/>
    </row>
    <row r="5133" spans="1:99" x14ac:dyDescent="0.15">
      <c r="A5133" s="1"/>
      <c r="B5133" s="1"/>
      <c r="AM5133" s="1"/>
      <c r="AW5133" s="1"/>
      <c r="AX5133" s="1"/>
      <c r="AY5133" s="24"/>
      <c r="AZ5133" s="1"/>
      <c r="BA5133" s="1"/>
      <c r="BB5133" s="1"/>
      <c r="BC5133" s="1"/>
      <c r="BD5133" s="1"/>
      <c r="BE5133" s="1"/>
      <c r="BF5133" s="1"/>
      <c r="BG5133" s="1"/>
      <c r="BH5133" s="1"/>
      <c r="BI5133" s="1"/>
      <c r="BJ5133" s="1"/>
      <c r="BK5133" s="1"/>
      <c r="BL5133" s="1"/>
      <c r="BM5133" s="1"/>
      <c r="BN5133" s="1"/>
      <c r="BO5133" s="1"/>
      <c r="BP5133" s="20"/>
      <c r="BQ5133" s="41"/>
      <c r="BR5133" s="41"/>
      <c r="BS5133" s="41"/>
      <c r="BT5133" s="41"/>
      <c r="BU5133" s="41"/>
      <c r="BV5133" s="41"/>
      <c r="BW5133" s="41"/>
      <c r="BX5133" s="41"/>
      <c r="BY5133" s="26"/>
      <c r="BZ5133" s="26"/>
      <c r="CA5133" s="26"/>
      <c r="CB5133" s="26"/>
      <c r="CC5133" s="26"/>
      <c r="CD5133" s="26"/>
      <c r="CE5133" s="26"/>
      <c r="CF5133" s="26"/>
      <c r="CG5133" s="26"/>
      <c r="CH5133" s="26"/>
      <c r="CI5133" s="26"/>
      <c r="CJ5133" s="1"/>
      <c r="CK5133" s="1"/>
      <c r="CL5133" s="1"/>
      <c r="CM5133" s="1"/>
      <c r="CN5133" s="1"/>
      <c r="CO5133" s="1"/>
      <c r="CP5133" s="1"/>
      <c r="CQ5133" s="1"/>
      <c r="CR5133" s="1"/>
      <c r="CS5133" s="1"/>
      <c r="CT5133" s="1"/>
      <c r="CU5133" s="1"/>
    </row>
    <row r="5134" spans="1:99" x14ac:dyDescent="0.15">
      <c r="A5134" s="1"/>
      <c r="B5134" s="1"/>
      <c r="AM5134" s="1"/>
      <c r="AW5134" s="1"/>
      <c r="AX5134" s="1"/>
      <c r="AY5134" s="24"/>
      <c r="AZ5134" s="1"/>
      <c r="BA5134" s="1"/>
      <c r="BB5134" s="1"/>
      <c r="BC5134" s="1"/>
      <c r="BD5134" s="1"/>
      <c r="BE5134" s="1"/>
      <c r="BF5134" s="1"/>
      <c r="BG5134" s="1"/>
      <c r="BH5134" s="1"/>
      <c r="BI5134" s="1"/>
      <c r="BJ5134" s="1"/>
      <c r="BK5134" s="1"/>
      <c r="BL5134" s="1"/>
      <c r="BM5134" s="1"/>
      <c r="BN5134" s="1"/>
      <c r="BO5134" s="1"/>
      <c r="BP5134" s="20"/>
      <c r="BQ5134" s="41"/>
      <c r="BR5134" s="41"/>
      <c r="BS5134" s="41"/>
      <c r="BT5134" s="41"/>
      <c r="BU5134" s="41"/>
      <c r="BV5134" s="41"/>
      <c r="BW5134" s="41"/>
      <c r="BX5134" s="41"/>
      <c r="BY5134" s="26"/>
      <c r="BZ5134" s="26"/>
      <c r="CA5134" s="26"/>
      <c r="CB5134" s="26"/>
      <c r="CC5134" s="26"/>
      <c r="CD5134" s="26"/>
      <c r="CE5134" s="26"/>
      <c r="CF5134" s="26"/>
      <c r="CG5134" s="26"/>
      <c r="CH5134" s="26"/>
      <c r="CI5134" s="26"/>
      <c r="CJ5134" s="1"/>
      <c r="CK5134" s="1"/>
      <c r="CL5134" s="1"/>
      <c r="CM5134" s="1"/>
      <c r="CN5134" s="1"/>
      <c r="CO5134" s="1"/>
      <c r="CP5134" s="1"/>
      <c r="CQ5134" s="1"/>
      <c r="CR5134" s="1"/>
      <c r="CS5134" s="1"/>
      <c r="CT5134" s="1"/>
      <c r="CU5134" s="1"/>
    </row>
    <row r="5135" spans="1:99" x14ac:dyDescent="0.15">
      <c r="A5135" s="1"/>
      <c r="B5135" s="1"/>
      <c r="AM5135" s="1"/>
      <c r="AW5135" s="1"/>
      <c r="AX5135" s="1"/>
      <c r="AY5135" s="24"/>
      <c r="AZ5135" s="1"/>
      <c r="BA5135" s="1"/>
      <c r="BB5135" s="1"/>
      <c r="BC5135" s="1"/>
      <c r="BD5135" s="1"/>
      <c r="BE5135" s="1"/>
      <c r="BF5135" s="1"/>
      <c r="BG5135" s="1"/>
      <c r="BH5135" s="1"/>
      <c r="BI5135" s="1"/>
      <c r="BJ5135" s="1"/>
      <c r="BK5135" s="1"/>
      <c r="BL5135" s="1"/>
      <c r="BM5135" s="1"/>
      <c r="BN5135" s="1"/>
      <c r="BO5135" s="1"/>
      <c r="BP5135" s="20"/>
      <c r="BQ5135" s="41"/>
      <c r="BR5135" s="41"/>
      <c r="BS5135" s="41"/>
      <c r="BT5135" s="41"/>
      <c r="BU5135" s="41"/>
      <c r="BV5135" s="41"/>
      <c r="BW5135" s="41"/>
      <c r="BX5135" s="41"/>
      <c r="BY5135" s="26"/>
      <c r="BZ5135" s="26"/>
      <c r="CA5135" s="26"/>
      <c r="CB5135" s="26"/>
      <c r="CC5135" s="26"/>
      <c r="CD5135" s="26"/>
      <c r="CE5135" s="26"/>
      <c r="CF5135" s="26"/>
      <c r="CG5135" s="26"/>
      <c r="CH5135" s="26"/>
      <c r="CI5135" s="26"/>
      <c r="CJ5135" s="1"/>
      <c r="CK5135" s="1"/>
      <c r="CL5135" s="1"/>
      <c r="CM5135" s="1"/>
      <c r="CN5135" s="1"/>
      <c r="CO5135" s="1"/>
      <c r="CP5135" s="1"/>
      <c r="CQ5135" s="1"/>
      <c r="CR5135" s="1"/>
      <c r="CS5135" s="1"/>
      <c r="CT5135" s="1"/>
      <c r="CU5135" s="1"/>
    </row>
    <row r="5136" spans="1:99" x14ac:dyDescent="0.15">
      <c r="A5136" s="1"/>
      <c r="B5136" s="1"/>
      <c r="AM5136" s="1"/>
      <c r="AW5136" s="1"/>
      <c r="AX5136" s="1"/>
      <c r="AY5136" s="24"/>
      <c r="AZ5136" s="1"/>
      <c r="BA5136" s="1"/>
      <c r="BB5136" s="1"/>
      <c r="BC5136" s="1"/>
      <c r="BD5136" s="1"/>
      <c r="BE5136" s="1"/>
      <c r="BF5136" s="1"/>
      <c r="BG5136" s="1"/>
      <c r="BH5136" s="1"/>
      <c r="BI5136" s="1"/>
      <c r="BJ5136" s="1"/>
      <c r="BK5136" s="1"/>
      <c r="BL5136" s="1"/>
      <c r="BM5136" s="1"/>
      <c r="BN5136" s="1"/>
      <c r="BO5136" s="1"/>
      <c r="BP5136" s="20"/>
      <c r="BQ5136" s="41"/>
      <c r="BR5136" s="41"/>
      <c r="BS5136" s="41"/>
      <c r="BT5136" s="41"/>
      <c r="BU5136" s="41"/>
      <c r="BV5136" s="41"/>
      <c r="BW5136" s="41"/>
      <c r="BX5136" s="41"/>
      <c r="BY5136" s="26"/>
      <c r="BZ5136" s="26"/>
      <c r="CA5136" s="26"/>
      <c r="CB5136" s="26"/>
      <c r="CC5136" s="26"/>
      <c r="CD5136" s="26"/>
      <c r="CE5136" s="26"/>
      <c r="CF5136" s="26"/>
      <c r="CG5136" s="26"/>
      <c r="CH5136" s="26"/>
      <c r="CI5136" s="26"/>
      <c r="CJ5136" s="1"/>
      <c r="CK5136" s="1"/>
      <c r="CL5136" s="1"/>
      <c r="CM5136" s="1"/>
      <c r="CN5136" s="1"/>
      <c r="CO5136" s="1"/>
      <c r="CP5136" s="1"/>
      <c r="CQ5136" s="1"/>
      <c r="CR5136" s="1"/>
      <c r="CS5136" s="1"/>
      <c r="CT5136" s="1"/>
      <c r="CU5136" s="1"/>
    </row>
    <row r="5137" spans="1:99" x14ac:dyDescent="0.15">
      <c r="A5137" s="1"/>
      <c r="B5137" s="1"/>
      <c r="AM5137" s="1"/>
      <c r="AW5137" s="1"/>
      <c r="AX5137" s="1"/>
      <c r="AY5137" s="24"/>
      <c r="AZ5137" s="1"/>
      <c r="BA5137" s="1"/>
      <c r="BB5137" s="1"/>
      <c r="BC5137" s="1"/>
      <c r="BD5137" s="1"/>
      <c r="BE5137" s="1"/>
      <c r="BF5137" s="1"/>
      <c r="BG5137" s="1"/>
      <c r="BH5137" s="1"/>
      <c r="BI5137" s="1"/>
      <c r="BJ5137" s="1"/>
      <c r="BK5137" s="1"/>
      <c r="BL5137" s="1"/>
      <c r="BM5137" s="1"/>
      <c r="BN5137" s="1"/>
      <c r="BO5137" s="1"/>
      <c r="BP5137" s="20"/>
      <c r="BQ5137" s="41"/>
      <c r="BR5137" s="41"/>
      <c r="BS5137" s="41"/>
      <c r="BT5137" s="41"/>
      <c r="BU5137" s="41"/>
      <c r="BV5137" s="41"/>
      <c r="BW5137" s="41"/>
      <c r="BX5137" s="41"/>
      <c r="BY5137" s="26"/>
      <c r="BZ5137" s="26"/>
      <c r="CA5137" s="26"/>
      <c r="CB5137" s="26"/>
      <c r="CC5137" s="26"/>
      <c r="CD5137" s="26"/>
      <c r="CE5137" s="26"/>
      <c r="CF5137" s="26"/>
      <c r="CG5137" s="26"/>
      <c r="CH5137" s="26"/>
      <c r="CI5137" s="26"/>
      <c r="CJ5137" s="1"/>
      <c r="CK5137" s="1"/>
      <c r="CL5137" s="1"/>
      <c r="CM5137" s="1"/>
      <c r="CN5137" s="1"/>
      <c r="CO5137" s="1"/>
      <c r="CP5137" s="1"/>
      <c r="CQ5137" s="1"/>
      <c r="CR5137" s="1"/>
      <c r="CS5137" s="1"/>
      <c r="CT5137" s="1"/>
      <c r="CU5137" s="1"/>
    </row>
    <row r="5138" spans="1:99" x14ac:dyDescent="0.15">
      <c r="A5138" s="1"/>
      <c r="B5138" s="1"/>
      <c r="AM5138" s="1"/>
      <c r="AW5138" s="1"/>
      <c r="AX5138" s="1"/>
      <c r="AY5138" s="24"/>
      <c r="AZ5138" s="1"/>
      <c r="BA5138" s="1"/>
      <c r="BB5138" s="1"/>
      <c r="BC5138" s="1"/>
      <c r="BD5138" s="1"/>
      <c r="BE5138" s="1"/>
      <c r="BF5138" s="1"/>
      <c r="BG5138" s="1"/>
      <c r="BH5138" s="1"/>
      <c r="BI5138" s="1"/>
      <c r="BJ5138" s="1"/>
      <c r="BK5138" s="1"/>
      <c r="BL5138" s="1"/>
      <c r="BM5138" s="1"/>
      <c r="BN5138" s="1"/>
      <c r="BO5138" s="1"/>
      <c r="BP5138" s="20"/>
      <c r="BQ5138" s="41"/>
      <c r="BR5138" s="41"/>
      <c r="BS5138" s="41"/>
      <c r="BT5138" s="41"/>
      <c r="BU5138" s="41"/>
      <c r="BV5138" s="41"/>
      <c r="BW5138" s="41"/>
      <c r="BX5138" s="41"/>
      <c r="BY5138" s="26"/>
      <c r="BZ5138" s="26"/>
      <c r="CA5138" s="26"/>
      <c r="CB5138" s="26"/>
      <c r="CC5138" s="26"/>
      <c r="CD5138" s="26"/>
      <c r="CE5138" s="26"/>
      <c r="CF5138" s="26"/>
      <c r="CG5138" s="26"/>
      <c r="CH5138" s="26"/>
      <c r="CI5138" s="26"/>
      <c r="CJ5138" s="1"/>
      <c r="CK5138" s="1"/>
      <c r="CL5138" s="1"/>
      <c r="CM5138" s="1"/>
      <c r="CN5138" s="1"/>
      <c r="CO5138" s="1"/>
      <c r="CP5138" s="1"/>
      <c r="CQ5138" s="1"/>
      <c r="CR5138" s="1"/>
      <c r="CS5138" s="1"/>
      <c r="CT5138" s="1"/>
      <c r="CU5138" s="1"/>
    </row>
    <row r="5139" spans="1:99" x14ac:dyDescent="0.15">
      <c r="A5139" s="1"/>
      <c r="B5139" s="1"/>
      <c r="AM5139" s="1"/>
      <c r="AW5139" s="1"/>
      <c r="AX5139" s="1"/>
      <c r="AY5139" s="24"/>
      <c r="AZ5139" s="1"/>
      <c r="BA5139" s="1"/>
      <c r="BB5139" s="1"/>
      <c r="BC5139" s="1"/>
      <c r="BD5139" s="1"/>
      <c r="BE5139" s="1"/>
      <c r="BF5139" s="1"/>
      <c r="BG5139" s="1"/>
      <c r="BH5139" s="1"/>
      <c r="BI5139" s="1"/>
      <c r="BJ5139" s="1"/>
      <c r="BK5139" s="1"/>
      <c r="BL5139" s="1"/>
      <c r="BM5139" s="1"/>
      <c r="BN5139" s="1"/>
      <c r="BO5139" s="1"/>
      <c r="BP5139" s="20"/>
      <c r="BQ5139" s="41"/>
      <c r="BR5139" s="41"/>
      <c r="BS5139" s="41"/>
      <c r="BT5139" s="41"/>
      <c r="BU5139" s="41"/>
      <c r="BV5139" s="41"/>
      <c r="BW5139" s="41"/>
      <c r="BX5139" s="41"/>
      <c r="BY5139" s="26"/>
      <c r="BZ5139" s="26"/>
      <c r="CA5139" s="26"/>
      <c r="CB5139" s="26"/>
      <c r="CC5139" s="26"/>
      <c r="CD5139" s="26"/>
      <c r="CE5139" s="26"/>
      <c r="CF5139" s="26"/>
      <c r="CG5139" s="26"/>
      <c r="CH5139" s="26"/>
      <c r="CI5139" s="26"/>
      <c r="CJ5139" s="1"/>
      <c r="CK5139" s="1"/>
      <c r="CL5139" s="1"/>
      <c r="CM5139" s="1"/>
      <c r="CN5139" s="1"/>
      <c r="CO5139" s="1"/>
      <c r="CP5139" s="1"/>
      <c r="CQ5139" s="1"/>
      <c r="CR5139" s="1"/>
      <c r="CS5139" s="1"/>
      <c r="CT5139" s="1"/>
      <c r="CU5139" s="1"/>
    </row>
    <row r="5140" spans="1:99" x14ac:dyDescent="0.15">
      <c r="A5140" s="1"/>
      <c r="B5140" s="1"/>
      <c r="AM5140" s="1"/>
      <c r="AW5140" s="1"/>
      <c r="AX5140" s="1"/>
      <c r="AY5140" s="24"/>
      <c r="AZ5140" s="1"/>
      <c r="BA5140" s="1"/>
      <c r="BB5140" s="1"/>
      <c r="BC5140" s="1"/>
      <c r="BD5140" s="1"/>
      <c r="BE5140" s="1"/>
      <c r="BF5140" s="1"/>
      <c r="BG5140" s="1"/>
      <c r="BH5140" s="1"/>
      <c r="BI5140" s="1"/>
      <c r="BJ5140" s="1"/>
      <c r="BK5140" s="1"/>
      <c r="BL5140" s="1"/>
      <c r="BM5140" s="1"/>
      <c r="BN5140" s="1"/>
      <c r="BO5140" s="1"/>
      <c r="BP5140" s="20"/>
      <c r="BQ5140" s="41"/>
      <c r="BR5140" s="41"/>
      <c r="BS5140" s="41"/>
      <c r="BT5140" s="41"/>
      <c r="BU5140" s="41"/>
      <c r="BV5140" s="41"/>
      <c r="BW5140" s="41"/>
      <c r="BX5140" s="41"/>
      <c r="BY5140" s="26"/>
      <c r="BZ5140" s="26"/>
      <c r="CA5140" s="26"/>
      <c r="CB5140" s="26"/>
      <c r="CC5140" s="26"/>
      <c r="CD5140" s="26"/>
      <c r="CE5140" s="26"/>
      <c r="CF5140" s="26"/>
      <c r="CG5140" s="26"/>
      <c r="CH5140" s="26"/>
      <c r="CI5140" s="26"/>
      <c r="CJ5140" s="1"/>
      <c r="CK5140" s="1"/>
      <c r="CL5140" s="1"/>
      <c r="CM5140" s="1"/>
      <c r="CN5140" s="1"/>
      <c r="CO5140" s="1"/>
      <c r="CP5140" s="1"/>
      <c r="CQ5140" s="1"/>
      <c r="CR5140" s="1"/>
      <c r="CS5140" s="1"/>
      <c r="CT5140" s="1"/>
      <c r="CU5140" s="1"/>
    </row>
    <row r="5141" spans="1:99" x14ac:dyDescent="0.15">
      <c r="A5141" s="1"/>
      <c r="B5141" s="1"/>
      <c r="AM5141" s="1"/>
      <c r="AW5141" s="1"/>
      <c r="AX5141" s="1"/>
      <c r="AY5141" s="24"/>
      <c r="AZ5141" s="1"/>
      <c r="BA5141" s="1"/>
      <c r="BB5141" s="1"/>
      <c r="BC5141" s="1"/>
      <c r="BD5141" s="1"/>
      <c r="BE5141" s="1"/>
      <c r="BF5141" s="1"/>
      <c r="BG5141" s="1"/>
      <c r="BH5141" s="1"/>
      <c r="BI5141" s="1"/>
      <c r="BJ5141" s="1"/>
      <c r="BK5141" s="1"/>
      <c r="BL5141" s="1"/>
      <c r="BM5141" s="1"/>
      <c r="BN5141" s="1"/>
      <c r="BO5141" s="1"/>
      <c r="BP5141" s="20"/>
      <c r="BQ5141" s="41"/>
      <c r="BR5141" s="41"/>
      <c r="BS5141" s="41"/>
      <c r="BT5141" s="41"/>
      <c r="BU5141" s="41"/>
      <c r="BV5141" s="41"/>
      <c r="BW5141" s="41"/>
      <c r="BX5141" s="41"/>
      <c r="BY5141" s="26"/>
      <c r="BZ5141" s="26"/>
      <c r="CA5141" s="26"/>
      <c r="CB5141" s="26"/>
      <c r="CC5141" s="26"/>
      <c r="CD5141" s="26"/>
      <c r="CE5141" s="26"/>
      <c r="CF5141" s="26"/>
      <c r="CG5141" s="26"/>
      <c r="CH5141" s="26"/>
      <c r="CI5141" s="26"/>
      <c r="CJ5141" s="1"/>
      <c r="CK5141" s="1"/>
      <c r="CL5141" s="1"/>
      <c r="CM5141" s="1"/>
      <c r="CN5141" s="1"/>
      <c r="CO5141" s="1"/>
      <c r="CP5141" s="1"/>
      <c r="CQ5141" s="1"/>
      <c r="CR5141" s="1"/>
      <c r="CS5141" s="1"/>
      <c r="CT5141" s="1"/>
      <c r="CU5141" s="1"/>
    </row>
    <row r="5142" spans="1:99" x14ac:dyDescent="0.15">
      <c r="A5142" s="1"/>
      <c r="B5142" s="1"/>
      <c r="AM5142" s="1"/>
      <c r="AW5142" s="1"/>
      <c r="AX5142" s="1"/>
      <c r="AY5142" s="24"/>
      <c r="AZ5142" s="1"/>
      <c r="BA5142" s="1"/>
      <c r="BB5142" s="1"/>
      <c r="BC5142" s="1"/>
      <c r="BD5142" s="1"/>
      <c r="BE5142" s="1"/>
      <c r="BF5142" s="1"/>
      <c r="BG5142" s="1"/>
      <c r="BH5142" s="1"/>
      <c r="BI5142" s="1"/>
      <c r="BJ5142" s="1"/>
      <c r="BK5142" s="1"/>
      <c r="BL5142" s="1"/>
      <c r="BM5142" s="1"/>
      <c r="BN5142" s="1"/>
      <c r="BO5142" s="1"/>
      <c r="BP5142" s="20"/>
      <c r="BQ5142" s="41"/>
      <c r="BR5142" s="41"/>
      <c r="BS5142" s="41"/>
      <c r="BT5142" s="41"/>
      <c r="BU5142" s="41"/>
      <c r="BV5142" s="41"/>
      <c r="BW5142" s="41"/>
      <c r="BX5142" s="41"/>
      <c r="BY5142" s="26"/>
      <c r="BZ5142" s="26"/>
      <c r="CA5142" s="26"/>
      <c r="CB5142" s="26"/>
      <c r="CC5142" s="26"/>
      <c r="CD5142" s="26"/>
      <c r="CE5142" s="26"/>
      <c r="CF5142" s="26"/>
      <c r="CG5142" s="26"/>
      <c r="CH5142" s="26"/>
      <c r="CI5142" s="26"/>
      <c r="CJ5142" s="1"/>
      <c r="CK5142" s="1"/>
      <c r="CL5142" s="1"/>
      <c r="CM5142" s="1"/>
      <c r="CN5142" s="1"/>
      <c r="CO5142" s="1"/>
      <c r="CP5142" s="1"/>
      <c r="CQ5142" s="1"/>
      <c r="CR5142" s="1"/>
      <c r="CS5142" s="1"/>
      <c r="CT5142" s="1"/>
      <c r="CU5142" s="1"/>
    </row>
    <row r="5143" spans="1:99" x14ac:dyDescent="0.15">
      <c r="A5143" s="1"/>
      <c r="B5143" s="1"/>
      <c r="AM5143" s="1"/>
      <c r="AW5143" s="1"/>
      <c r="AX5143" s="1"/>
      <c r="AY5143" s="24"/>
      <c r="AZ5143" s="1"/>
      <c r="BA5143" s="1"/>
      <c r="BB5143" s="1"/>
      <c r="BC5143" s="1"/>
      <c r="BD5143" s="1"/>
      <c r="BE5143" s="1"/>
      <c r="BF5143" s="1"/>
      <c r="BG5143" s="1"/>
      <c r="BH5143" s="1"/>
      <c r="BI5143" s="1"/>
      <c r="BJ5143" s="1"/>
      <c r="BK5143" s="1"/>
      <c r="BL5143" s="1"/>
      <c r="BM5143" s="1"/>
      <c r="BN5143" s="1"/>
      <c r="BO5143" s="1"/>
      <c r="BP5143" s="20"/>
      <c r="BQ5143" s="41"/>
      <c r="BR5143" s="41"/>
      <c r="BS5143" s="41"/>
      <c r="BT5143" s="41"/>
      <c r="BU5143" s="41"/>
      <c r="BV5143" s="41"/>
      <c r="BW5143" s="41"/>
      <c r="BX5143" s="41"/>
      <c r="BY5143" s="26"/>
      <c r="BZ5143" s="26"/>
      <c r="CA5143" s="26"/>
      <c r="CB5143" s="26"/>
      <c r="CC5143" s="26"/>
      <c r="CD5143" s="26"/>
      <c r="CE5143" s="26"/>
      <c r="CF5143" s="26"/>
      <c r="CG5143" s="26"/>
      <c r="CH5143" s="26"/>
      <c r="CI5143" s="26"/>
      <c r="CJ5143" s="1"/>
      <c r="CK5143" s="1"/>
      <c r="CL5143" s="1"/>
      <c r="CM5143" s="1"/>
      <c r="CN5143" s="1"/>
      <c r="CO5143" s="1"/>
      <c r="CP5143" s="1"/>
      <c r="CQ5143" s="1"/>
      <c r="CR5143" s="1"/>
      <c r="CS5143" s="1"/>
      <c r="CT5143" s="1"/>
      <c r="CU5143" s="1"/>
    </row>
    <row r="5144" spans="1:99" x14ac:dyDescent="0.15">
      <c r="A5144" s="1"/>
      <c r="B5144" s="1"/>
      <c r="AM5144" s="1"/>
      <c r="AW5144" s="1"/>
      <c r="AX5144" s="1"/>
      <c r="AY5144" s="24"/>
      <c r="AZ5144" s="1"/>
      <c r="BA5144" s="1"/>
      <c r="BB5144" s="1"/>
      <c r="BC5144" s="1"/>
      <c r="BD5144" s="1"/>
      <c r="BE5144" s="1"/>
      <c r="BF5144" s="1"/>
      <c r="BG5144" s="1"/>
      <c r="BH5144" s="1"/>
      <c r="BI5144" s="1"/>
      <c r="BJ5144" s="1"/>
      <c r="BK5144" s="1"/>
      <c r="BL5144" s="1"/>
      <c r="BM5144" s="1"/>
      <c r="BN5144" s="1"/>
      <c r="BO5144" s="1"/>
      <c r="BP5144" s="20"/>
      <c r="BQ5144" s="41"/>
      <c r="BR5144" s="41"/>
      <c r="BS5144" s="41"/>
      <c r="BT5144" s="41"/>
      <c r="BU5144" s="41"/>
      <c r="BV5144" s="41"/>
      <c r="BW5144" s="41"/>
      <c r="BX5144" s="41"/>
      <c r="BY5144" s="26"/>
      <c r="BZ5144" s="26"/>
      <c r="CA5144" s="26"/>
      <c r="CB5144" s="26"/>
      <c r="CC5144" s="26"/>
      <c r="CD5144" s="26"/>
      <c r="CE5144" s="26"/>
      <c r="CF5144" s="26"/>
      <c r="CG5144" s="26"/>
      <c r="CH5144" s="26"/>
      <c r="CI5144" s="26"/>
      <c r="CJ5144" s="1"/>
      <c r="CK5144" s="1"/>
      <c r="CL5144" s="1"/>
      <c r="CM5144" s="1"/>
      <c r="CN5144" s="1"/>
      <c r="CO5144" s="1"/>
      <c r="CP5144" s="1"/>
      <c r="CQ5144" s="1"/>
      <c r="CR5144" s="1"/>
      <c r="CS5144" s="1"/>
      <c r="CT5144" s="1"/>
      <c r="CU5144" s="1"/>
    </row>
    <row r="5145" spans="1:99" x14ac:dyDescent="0.15">
      <c r="A5145" s="1"/>
      <c r="B5145" s="1"/>
      <c r="AM5145" s="1"/>
      <c r="AW5145" s="1"/>
      <c r="AX5145" s="1"/>
      <c r="AY5145" s="24"/>
      <c r="AZ5145" s="1"/>
      <c r="BA5145" s="1"/>
      <c r="BB5145" s="1"/>
      <c r="BC5145" s="1"/>
      <c r="BD5145" s="1"/>
      <c r="BE5145" s="1"/>
      <c r="BF5145" s="1"/>
      <c r="BG5145" s="1"/>
      <c r="BH5145" s="1"/>
      <c r="BI5145" s="1"/>
      <c r="BJ5145" s="1"/>
      <c r="BK5145" s="1"/>
      <c r="BL5145" s="1"/>
      <c r="BM5145" s="1"/>
      <c r="BN5145" s="1"/>
      <c r="BO5145" s="1"/>
      <c r="BP5145" s="20"/>
      <c r="BQ5145" s="41"/>
      <c r="BR5145" s="41"/>
      <c r="BS5145" s="41"/>
      <c r="BT5145" s="41"/>
      <c r="BU5145" s="41"/>
      <c r="BV5145" s="41"/>
      <c r="BW5145" s="41"/>
      <c r="BX5145" s="41"/>
      <c r="BY5145" s="26"/>
      <c r="BZ5145" s="26"/>
      <c r="CA5145" s="26"/>
      <c r="CB5145" s="26"/>
      <c r="CC5145" s="26"/>
      <c r="CD5145" s="26"/>
      <c r="CE5145" s="26"/>
      <c r="CF5145" s="26"/>
      <c r="CG5145" s="26"/>
      <c r="CH5145" s="26"/>
      <c r="CI5145" s="26"/>
      <c r="CJ5145" s="1"/>
      <c r="CK5145" s="1"/>
      <c r="CL5145" s="1"/>
      <c r="CM5145" s="1"/>
      <c r="CN5145" s="1"/>
      <c r="CO5145" s="1"/>
      <c r="CP5145" s="1"/>
      <c r="CQ5145" s="1"/>
      <c r="CR5145" s="1"/>
      <c r="CS5145" s="1"/>
      <c r="CT5145" s="1"/>
      <c r="CU5145" s="1"/>
    </row>
    <row r="5146" spans="1:99" x14ac:dyDescent="0.15">
      <c r="A5146" s="1"/>
      <c r="B5146" s="1"/>
      <c r="AM5146" s="1"/>
      <c r="AW5146" s="1"/>
      <c r="AX5146" s="1"/>
      <c r="AY5146" s="24"/>
      <c r="AZ5146" s="1"/>
      <c r="BA5146" s="1"/>
      <c r="BB5146" s="1"/>
      <c r="BC5146" s="1"/>
      <c r="BD5146" s="1"/>
      <c r="BE5146" s="1"/>
      <c r="BF5146" s="1"/>
      <c r="BG5146" s="1"/>
      <c r="BH5146" s="1"/>
      <c r="BI5146" s="1"/>
      <c r="BJ5146" s="1"/>
      <c r="BK5146" s="1"/>
      <c r="BL5146" s="1"/>
      <c r="BM5146" s="1"/>
      <c r="BN5146" s="1"/>
      <c r="BO5146" s="1"/>
      <c r="BP5146" s="20"/>
      <c r="BQ5146" s="41"/>
      <c r="BR5146" s="41"/>
      <c r="BS5146" s="41"/>
      <c r="BT5146" s="41"/>
      <c r="BU5146" s="41"/>
      <c r="BV5146" s="41"/>
      <c r="BW5146" s="41"/>
      <c r="BX5146" s="41"/>
      <c r="BY5146" s="26"/>
      <c r="BZ5146" s="26"/>
      <c r="CA5146" s="26"/>
      <c r="CB5146" s="26"/>
      <c r="CC5146" s="26"/>
      <c r="CD5146" s="26"/>
      <c r="CE5146" s="26"/>
      <c r="CF5146" s="26"/>
      <c r="CG5146" s="26"/>
      <c r="CH5146" s="26"/>
      <c r="CI5146" s="26"/>
      <c r="CJ5146" s="1"/>
      <c r="CK5146" s="1"/>
      <c r="CL5146" s="1"/>
      <c r="CM5146" s="1"/>
      <c r="CN5146" s="1"/>
      <c r="CO5146" s="1"/>
      <c r="CP5146" s="1"/>
      <c r="CQ5146" s="1"/>
      <c r="CR5146" s="1"/>
      <c r="CS5146" s="1"/>
      <c r="CT5146" s="1"/>
      <c r="CU5146" s="1"/>
    </row>
    <row r="5147" spans="1:99" x14ac:dyDescent="0.15">
      <c r="A5147" s="1"/>
      <c r="B5147" s="1"/>
      <c r="AM5147" s="1"/>
      <c r="AW5147" s="1"/>
      <c r="AX5147" s="1"/>
      <c r="AY5147" s="24"/>
      <c r="AZ5147" s="1"/>
      <c r="BA5147" s="1"/>
      <c r="BB5147" s="1"/>
      <c r="BC5147" s="1"/>
      <c r="BD5147" s="1"/>
      <c r="BE5147" s="1"/>
      <c r="BF5147" s="1"/>
      <c r="BG5147" s="1"/>
      <c r="BH5147" s="1"/>
      <c r="BI5147" s="1"/>
      <c r="BJ5147" s="1"/>
      <c r="BK5147" s="1"/>
      <c r="BL5147" s="1"/>
      <c r="BM5147" s="1"/>
      <c r="BN5147" s="1"/>
      <c r="BO5147" s="1"/>
      <c r="BP5147" s="20"/>
      <c r="BQ5147" s="41"/>
      <c r="BR5147" s="41"/>
      <c r="BS5147" s="41"/>
      <c r="BT5147" s="41"/>
      <c r="BU5147" s="41"/>
      <c r="BV5147" s="41"/>
      <c r="BW5147" s="41"/>
      <c r="BX5147" s="41"/>
      <c r="BY5147" s="26"/>
      <c r="BZ5147" s="26"/>
      <c r="CA5147" s="26"/>
      <c r="CB5147" s="26"/>
      <c r="CC5147" s="26"/>
      <c r="CD5147" s="26"/>
      <c r="CE5147" s="26"/>
      <c r="CF5147" s="26"/>
      <c r="CG5147" s="26"/>
      <c r="CH5147" s="26"/>
      <c r="CI5147" s="26"/>
      <c r="CJ5147" s="1"/>
      <c r="CK5147" s="1"/>
      <c r="CL5147" s="1"/>
      <c r="CM5147" s="1"/>
      <c r="CN5147" s="1"/>
      <c r="CO5147" s="1"/>
      <c r="CP5147" s="1"/>
      <c r="CQ5147" s="1"/>
      <c r="CR5147" s="1"/>
      <c r="CS5147" s="1"/>
      <c r="CT5147" s="1"/>
      <c r="CU5147" s="1"/>
    </row>
    <row r="5148" spans="1:99" x14ac:dyDescent="0.15">
      <c r="A5148" s="1"/>
      <c r="B5148" s="1"/>
      <c r="AM5148" s="1"/>
      <c r="AW5148" s="1"/>
      <c r="AX5148" s="1"/>
      <c r="AY5148" s="24"/>
      <c r="AZ5148" s="1"/>
      <c r="BA5148" s="1"/>
      <c r="BB5148" s="1"/>
      <c r="BC5148" s="1"/>
      <c r="BD5148" s="1"/>
      <c r="BE5148" s="1"/>
      <c r="BF5148" s="1"/>
      <c r="BG5148" s="1"/>
      <c r="BH5148" s="1"/>
      <c r="BI5148" s="1"/>
      <c r="BJ5148" s="1"/>
      <c r="BK5148" s="1"/>
      <c r="BL5148" s="1"/>
      <c r="BM5148" s="1"/>
      <c r="BN5148" s="1"/>
      <c r="BO5148" s="1"/>
      <c r="BP5148" s="20"/>
      <c r="BQ5148" s="41"/>
      <c r="BR5148" s="41"/>
      <c r="BS5148" s="41"/>
      <c r="BT5148" s="41"/>
      <c r="BU5148" s="41"/>
      <c r="BV5148" s="41"/>
      <c r="BW5148" s="41"/>
      <c r="BX5148" s="41"/>
      <c r="BY5148" s="26"/>
      <c r="BZ5148" s="26"/>
      <c r="CA5148" s="26"/>
      <c r="CB5148" s="26"/>
      <c r="CC5148" s="26"/>
      <c r="CD5148" s="26"/>
      <c r="CE5148" s="26"/>
      <c r="CF5148" s="26"/>
      <c r="CG5148" s="26"/>
      <c r="CH5148" s="26"/>
      <c r="CI5148" s="26"/>
      <c r="CJ5148" s="1"/>
      <c r="CK5148" s="1"/>
      <c r="CL5148" s="1"/>
      <c r="CM5148" s="1"/>
      <c r="CN5148" s="1"/>
      <c r="CO5148" s="1"/>
      <c r="CP5148" s="1"/>
      <c r="CQ5148" s="1"/>
      <c r="CR5148" s="1"/>
      <c r="CS5148" s="1"/>
      <c r="CT5148" s="1"/>
      <c r="CU5148" s="1"/>
    </row>
    <row r="5149" spans="1:99" x14ac:dyDescent="0.15">
      <c r="A5149" s="1"/>
      <c r="B5149" s="1"/>
      <c r="AM5149" s="1"/>
      <c r="AW5149" s="1"/>
      <c r="AX5149" s="1"/>
      <c r="AY5149" s="24"/>
      <c r="AZ5149" s="1"/>
      <c r="BA5149" s="1"/>
      <c r="BB5149" s="1"/>
      <c r="BC5149" s="1"/>
      <c r="BD5149" s="1"/>
      <c r="BE5149" s="1"/>
      <c r="BF5149" s="1"/>
      <c r="BG5149" s="1"/>
      <c r="BH5149" s="1"/>
      <c r="BI5149" s="1"/>
      <c r="BJ5149" s="1"/>
      <c r="BK5149" s="1"/>
      <c r="BL5149" s="1"/>
      <c r="BM5149" s="1"/>
      <c r="BN5149" s="1"/>
      <c r="BO5149" s="1"/>
      <c r="BP5149" s="20"/>
      <c r="BQ5149" s="41"/>
      <c r="BR5149" s="41"/>
      <c r="BS5149" s="41"/>
      <c r="BT5149" s="41"/>
      <c r="BU5149" s="41"/>
      <c r="BV5149" s="41"/>
      <c r="BW5149" s="41"/>
      <c r="BX5149" s="41"/>
      <c r="BY5149" s="26"/>
      <c r="BZ5149" s="26"/>
      <c r="CA5149" s="26"/>
      <c r="CB5149" s="26"/>
      <c r="CC5149" s="26"/>
      <c r="CD5149" s="26"/>
      <c r="CE5149" s="26"/>
      <c r="CF5149" s="26"/>
      <c r="CG5149" s="26"/>
      <c r="CH5149" s="26"/>
      <c r="CI5149" s="26"/>
      <c r="CJ5149" s="1"/>
      <c r="CK5149" s="1"/>
      <c r="CL5149" s="1"/>
      <c r="CM5149" s="1"/>
      <c r="CN5149" s="1"/>
      <c r="CO5149" s="1"/>
      <c r="CP5149" s="1"/>
      <c r="CQ5149" s="1"/>
      <c r="CR5149" s="1"/>
      <c r="CS5149" s="1"/>
      <c r="CT5149" s="1"/>
      <c r="CU5149" s="1"/>
    </row>
    <row r="5150" spans="1:99" x14ac:dyDescent="0.15">
      <c r="A5150" s="1"/>
      <c r="B5150" s="1"/>
      <c r="AM5150" s="1"/>
      <c r="AW5150" s="1"/>
      <c r="AX5150" s="1"/>
      <c r="AY5150" s="24"/>
      <c r="AZ5150" s="1"/>
      <c r="BA5150" s="1"/>
      <c r="BB5150" s="1"/>
      <c r="BC5150" s="1"/>
      <c r="BD5150" s="1"/>
      <c r="BE5150" s="1"/>
      <c r="BF5150" s="1"/>
      <c r="BG5150" s="1"/>
      <c r="BH5150" s="1"/>
      <c r="BI5150" s="1"/>
      <c r="BJ5150" s="1"/>
      <c r="BK5150" s="1"/>
      <c r="BL5150" s="1"/>
      <c r="BM5150" s="1"/>
      <c r="BN5150" s="1"/>
      <c r="BO5150" s="1"/>
      <c r="BP5150" s="20"/>
      <c r="BQ5150" s="41"/>
      <c r="BR5150" s="41"/>
      <c r="BS5150" s="41"/>
      <c r="BT5150" s="41"/>
      <c r="BU5150" s="41"/>
      <c r="BV5150" s="41"/>
      <c r="BW5150" s="41"/>
      <c r="BX5150" s="41"/>
      <c r="BY5150" s="26"/>
      <c r="BZ5150" s="26"/>
      <c r="CA5150" s="26"/>
      <c r="CB5150" s="26"/>
      <c r="CC5150" s="26"/>
      <c r="CD5150" s="26"/>
      <c r="CE5150" s="26"/>
      <c r="CF5150" s="26"/>
      <c r="CG5150" s="26"/>
      <c r="CH5150" s="26"/>
      <c r="CI5150" s="26"/>
      <c r="CJ5150" s="1"/>
      <c r="CK5150" s="1"/>
      <c r="CL5150" s="1"/>
      <c r="CM5150" s="1"/>
      <c r="CN5150" s="1"/>
      <c r="CO5150" s="1"/>
      <c r="CP5150" s="1"/>
      <c r="CQ5150" s="1"/>
      <c r="CR5150" s="1"/>
      <c r="CS5150" s="1"/>
      <c r="CT5150" s="1"/>
      <c r="CU5150" s="1"/>
    </row>
    <row r="5151" spans="1:99" x14ac:dyDescent="0.15">
      <c r="A5151" s="1"/>
      <c r="B5151" s="1"/>
      <c r="AM5151" s="1"/>
      <c r="AW5151" s="1"/>
      <c r="AX5151" s="1"/>
      <c r="AY5151" s="24"/>
      <c r="AZ5151" s="1"/>
      <c r="BA5151" s="1"/>
      <c r="BB5151" s="1"/>
      <c r="BC5151" s="1"/>
      <c r="BD5151" s="1"/>
      <c r="BE5151" s="1"/>
      <c r="BF5151" s="1"/>
      <c r="BG5151" s="1"/>
      <c r="BH5151" s="1"/>
      <c r="BI5151" s="1"/>
      <c r="BJ5151" s="1"/>
      <c r="BK5151" s="1"/>
      <c r="BL5151" s="1"/>
      <c r="BM5151" s="1"/>
      <c r="BN5151" s="1"/>
      <c r="BO5151" s="1"/>
      <c r="BP5151" s="20"/>
      <c r="BQ5151" s="41"/>
      <c r="BR5151" s="41"/>
      <c r="BS5151" s="41"/>
      <c r="BT5151" s="41"/>
      <c r="BU5151" s="41"/>
      <c r="BV5151" s="41"/>
      <c r="BW5151" s="41"/>
      <c r="BX5151" s="41"/>
      <c r="BY5151" s="26"/>
      <c r="BZ5151" s="26"/>
      <c r="CA5151" s="26"/>
      <c r="CB5151" s="26"/>
      <c r="CC5151" s="26"/>
      <c r="CD5151" s="26"/>
      <c r="CE5151" s="26"/>
      <c r="CF5151" s="26"/>
      <c r="CG5151" s="26"/>
      <c r="CH5151" s="26"/>
      <c r="CI5151" s="26"/>
      <c r="CJ5151" s="1"/>
      <c r="CK5151" s="1"/>
      <c r="CL5151" s="1"/>
      <c r="CM5151" s="1"/>
      <c r="CN5151" s="1"/>
      <c r="CO5151" s="1"/>
      <c r="CP5151" s="1"/>
      <c r="CQ5151" s="1"/>
      <c r="CR5151" s="1"/>
      <c r="CS5151" s="1"/>
      <c r="CT5151" s="1"/>
      <c r="CU5151" s="1"/>
    </row>
    <row r="5152" spans="1:99" x14ac:dyDescent="0.15">
      <c r="A5152" s="1"/>
      <c r="B5152" s="1"/>
      <c r="AM5152" s="1"/>
      <c r="AW5152" s="1"/>
      <c r="AX5152" s="1"/>
      <c r="AY5152" s="24"/>
      <c r="AZ5152" s="1"/>
      <c r="BA5152" s="1"/>
      <c r="BB5152" s="1"/>
      <c r="BC5152" s="1"/>
      <c r="BD5152" s="1"/>
      <c r="BE5152" s="1"/>
      <c r="BF5152" s="1"/>
      <c r="BG5152" s="1"/>
      <c r="BH5152" s="1"/>
      <c r="BI5152" s="1"/>
      <c r="BJ5152" s="1"/>
      <c r="BK5152" s="1"/>
      <c r="BL5152" s="1"/>
      <c r="BM5152" s="1"/>
      <c r="BN5152" s="1"/>
      <c r="BO5152" s="1"/>
      <c r="BP5152" s="20"/>
      <c r="BQ5152" s="41"/>
      <c r="BR5152" s="41"/>
      <c r="BS5152" s="41"/>
      <c r="BT5152" s="41"/>
      <c r="BU5152" s="41"/>
      <c r="BV5152" s="41"/>
      <c r="BW5152" s="41"/>
      <c r="BX5152" s="41"/>
      <c r="BY5152" s="26"/>
      <c r="BZ5152" s="26"/>
      <c r="CA5152" s="26"/>
      <c r="CB5152" s="26"/>
      <c r="CC5152" s="26"/>
      <c r="CD5152" s="26"/>
      <c r="CE5152" s="26"/>
      <c r="CF5152" s="26"/>
      <c r="CG5152" s="26"/>
      <c r="CH5152" s="26"/>
      <c r="CI5152" s="26"/>
      <c r="CJ5152" s="1"/>
      <c r="CK5152" s="1"/>
      <c r="CL5152" s="1"/>
      <c r="CM5152" s="1"/>
      <c r="CN5152" s="1"/>
      <c r="CO5152" s="1"/>
      <c r="CP5152" s="1"/>
      <c r="CQ5152" s="1"/>
      <c r="CR5152" s="1"/>
      <c r="CS5152" s="1"/>
      <c r="CT5152" s="1"/>
      <c r="CU5152" s="1"/>
    </row>
    <row r="5153" spans="1:99" x14ac:dyDescent="0.15">
      <c r="A5153" s="1"/>
      <c r="B5153" s="1"/>
      <c r="AM5153" s="1"/>
      <c r="AW5153" s="1"/>
      <c r="AX5153" s="1"/>
      <c r="AY5153" s="24"/>
      <c r="AZ5153" s="1"/>
      <c r="BA5153" s="1"/>
      <c r="BB5153" s="1"/>
      <c r="BC5153" s="1"/>
      <c r="BD5153" s="1"/>
      <c r="BE5153" s="1"/>
      <c r="BF5153" s="1"/>
      <c r="BG5153" s="1"/>
      <c r="BH5153" s="1"/>
      <c r="BI5153" s="1"/>
      <c r="BJ5153" s="1"/>
      <c r="BK5153" s="1"/>
      <c r="BL5153" s="1"/>
      <c r="BM5153" s="1"/>
      <c r="BN5153" s="1"/>
      <c r="BO5153" s="1"/>
      <c r="BP5153" s="20"/>
      <c r="BQ5153" s="41"/>
      <c r="BR5153" s="41"/>
      <c r="BS5153" s="41"/>
      <c r="BT5153" s="41"/>
      <c r="BU5153" s="41"/>
      <c r="BV5153" s="41"/>
      <c r="BW5153" s="41"/>
      <c r="BX5153" s="41"/>
      <c r="BY5153" s="26"/>
      <c r="BZ5153" s="26"/>
      <c r="CA5153" s="26"/>
      <c r="CB5153" s="26"/>
      <c r="CC5153" s="26"/>
      <c r="CD5153" s="26"/>
      <c r="CE5153" s="26"/>
      <c r="CF5153" s="26"/>
      <c r="CG5153" s="26"/>
      <c r="CH5153" s="26"/>
      <c r="CI5153" s="26"/>
      <c r="CJ5153" s="1"/>
      <c r="CK5153" s="1"/>
      <c r="CL5153" s="1"/>
      <c r="CM5153" s="1"/>
      <c r="CN5153" s="1"/>
      <c r="CO5153" s="1"/>
      <c r="CP5153" s="1"/>
      <c r="CQ5153" s="1"/>
      <c r="CR5153" s="1"/>
      <c r="CS5153" s="1"/>
      <c r="CT5153" s="1"/>
      <c r="CU5153" s="1"/>
    </row>
    <row r="5154" spans="1:99" x14ac:dyDescent="0.15">
      <c r="A5154" s="1"/>
      <c r="B5154" s="1"/>
      <c r="AM5154" s="1"/>
      <c r="AW5154" s="1"/>
      <c r="AX5154" s="1"/>
      <c r="AY5154" s="24"/>
      <c r="AZ5154" s="1"/>
      <c r="BA5154" s="1"/>
      <c r="BB5154" s="1"/>
      <c r="BC5154" s="1"/>
      <c r="BD5154" s="1"/>
      <c r="BE5154" s="1"/>
      <c r="BF5154" s="1"/>
      <c r="BG5154" s="1"/>
      <c r="BH5154" s="1"/>
      <c r="BI5154" s="1"/>
      <c r="BJ5154" s="1"/>
      <c r="BK5154" s="1"/>
      <c r="BL5154" s="1"/>
      <c r="BM5154" s="1"/>
      <c r="BN5154" s="1"/>
      <c r="BO5154" s="1"/>
      <c r="BP5154" s="20"/>
      <c r="BQ5154" s="41"/>
      <c r="BR5154" s="41"/>
      <c r="BS5154" s="41"/>
      <c r="BT5154" s="41"/>
      <c r="BU5154" s="41"/>
      <c r="BV5154" s="41"/>
      <c r="BW5154" s="41"/>
      <c r="BX5154" s="41"/>
      <c r="BY5154" s="26"/>
      <c r="BZ5154" s="26"/>
      <c r="CA5154" s="26"/>
      <c r="CB5154" s="26"/>
      <c r="CC5154" s="26"/>
      <c r="CD5154" s="26"/>
      <c r="CE5154" s="26"/>
      <c r="CF5154" s="26"/>
      <c r="CG5154" s="26"/>
      <c r="CH5154" s="26"/>
      <c r="CI5154" s="26"/>
      <c r="CJ5154" s="1"/>
      <c r="CK5154" s="1"/>
      <c r="CL5154" s="1"/>
      <c r="CM5154" s="1"/>
      <c r="CN5154" s="1"/>
      <c r="CO5154" s="1"/>
      <c r="CP5154" s="1"/>
      <c r="CQ5154" s="1"/>
      <c r="CR5154" s="1"/>
      <c r="CS5154" s="1"/>
      <c r="CT5154" s="1"/>
      <c r="CU5154" s="1"/>
    </row>
    <row r="5155" spans="1:99" x14ac:dyDescent="0.15">
      <c r="A5155" s="1"/>
      <c r="B5155" s="1"/>
      <c r="AM5155" s="1"/>
      <c r="AW5155" s="1"/>
      <c r="AX5155" s="1"/>
      <c r="AY5155" s="24"/>
      <c r="AZ5155" s="1"/>
      <c r="BA5155" s="1"/>
      <c r="BB5155" s="1"/>
      <c r="BC5155" s="1"/>
      <c r="BD5155" s="1"/>
      <c r="BE5155" s="1"/>
      <c r="BF5155" s="1"/>
      <c r="BG5155" s="1"/>
      <c r="BH5155" s="1"/>
      <c r="BI5155" s="1"/>
      <c r="BJ5155" s="1"/>
      <c r="BK5155" s="1"/>
      <c r="BL5155" s="1"/>
      <c r="BM5155" s="1"/>
      <c r="BN5155" s="1"/>
      <c r="BO5155" s="1"/>
      <c r="BP5155" s="20"/>
      <c r="BQ5155" s="41"/>
      <c r="BR5155" s="41"/>
      <c r="BS5155" s="41"/>
      <c r="BT5155" s="41"/>
      <c r="BU5155" s="41"/>
      <c r="BV5155" s="41"/>
      <c r="BW5155" s="41"/>
      <c r="BX5155" s="41"/>
      <c r="BY5155" s="26"/>
      <c r="BZ5155" s="26"/>
      <c r="CA5155" s="26"/>
      <c r="CB5155" s="26"/>
      <c r="CC5155" s="26"/>
      <c r="CD5155" s="26"/>
      <c r="CE5155" s="26"/>
      <c r="CF5155" s="26"/>
      <c r="CG5155" s="26"/>
      <c r="CH5155" s="26"/>
      <c r="CI5155" s="26"/>
      <c r="CJ5155" s="1"/>
      <c r="CK5155" s="1"/>
      <c r="CL5155" s="1"/>
      <c r="CM5155" s="1"/>
      <c r="CN5155" s="1"/>
      <c r="CO5155" s="1"/>
      <c r="CP5155" s="1"/>
      <c r="CQ5155" s="1"/>
      <c r="CR5155" s="1"/>
      <c r="CS5155" s="1"/>
      <c r="CT5155" s="1"/>
      <c r="CU5155" s="1"/>
    </row>
    <row r="5156" spans="1:99" x14ac:dyDescent="0.15">
      <c r="A5156" s="1"/>
      <c r="B5156" s="1"/>
      <c r="AM5156" s="1"/>
      <c r="AW5156" s="1"/>
      <c r="AX5156" s="1"/>
      <c r="AY5156" s="24"/>
      <c r="AZ5156" s="1"/>
      <c r="BA5156" s="1"/>
      <c r="BB5156" s="1"/>
      <c r="BC5156" s="1"/>
      <c r="BD5156" s="1"/>
      <c r="BE5156" s="1"/>
      <c r="BF5156" s="1"/>
      <c r="BG5156" s="1"/>
      <c r="BH5156" s="1"/>
      <c r="BI5156" s="1"/>
      <c r="BJ5156" s="1"/>
      <c r="BK5156" s="1"/>
      <c r="BL5156" s="1"/>
      <c r="BM5156" s="1"/>
      <c r="BN5156" s="1"/>
      <c r="BO5156" s="1"/>
      <c r="BP5156" s="20"/>
      <c r="BQ5156" s="41"/>
      <c r="BR5156" s="41"/>
      <c r="BS5156" s="41"/>
      <c r="BT5156" s="41"/>
      <c r="BU5156" s="41"/>
      <c r="BV5156" s="41"/>
      <c r="BW5156" s="41"/>
      <c r="BX5156" s="41"/>
      <c r="BY5156" s="26"/>
      <c r="BZ5156" s="26"/>
      <c r="CA5156" s="26"/>
      <c r="CB5156" s="26"/>
      <c r="CC5156" s="26"/>
      <c r="CD5156" s="26"/>
      <c r="CE5156" s="26"/>
      <c r="CF5156" s="26"/>
      <c r="CG5156" s="26"/>
      <c r="CH5156" s="26"/>
      <c r="CI5156" s="26"/>
      <c r="CJ5156" s="1"/>
      <c r="CK5156" s="1"/>
      <c r="CL5156" s="1"/>
      <c r="CM5156" s="1"/>
      <c r="CN5156" s="1"/>
      <c r="CO5156" s="1"/>
      <c r="CP5156" s="1"/>
      <c r="CQ5156" s="1"/>
      <c r="CR5156" s="1"/>
      <c r="CS5156" s="1"/>
      <c r="CT5156" s="1"/>
      <c r="CU5156" s="1"/>
    </row>
    <row r="5157" spans="1:99" x14ac:dyDescent="0.15">
      <c r="A5157" s="1"/>
      <c r="B5157" s="1"/>
      <c r="AM5157" s="1"/>
      <c r="AW5157" s="1"/>
      <c r="AX5157" s="1"/>
      <c r="AY5157" s="24"/>
      <c r="AZ5157" s="1"/>
      <c r="BA5157" s="1"/>
      <c r="BB5157" s="1"/>
      <c r="BC5157" s="1"/>
      <c r="BD5157" s="1"/>
      <c r="BE5157" s="1"/>
      <c r="BF5157" s="1"/>
      <c r="BG5157" s="1"/>
      <c r="BH5157" s="1"/>
      <c r="BI5157" s="1"/>
      <c r="BJ5157" s="1"/>
      <c r="BK5157" s="1"/>
      <c r="BL5157" s="1"/>
      <c r="BM5157" s="1"/>
      <c r="BN5157" s="1"/>
      <c r="BO5157" s="1"/>
      <c r="BP5157" s="20"/>
      <c r="BQ5157" s="41"/>
      <c r="BR5157" s="41"/>
      <c r="BS5157" s="41"/>
      <c r="BT5157" s="41"/>
      <c r="BU5157" s="41"/>
      <c r="BV5157" s="41"/>
      <c r="BW5157" s="41"/>
      <c r="BX5157" s="41"/>
      <c r="BY5157" s="26"/>
      <c r="BZ5157" s="26"/>
      <c r="CA5157" s="26"/>
      <c r="CB5157" s="26"/>
      <c r="CC5157" s="26"/>
      <c r="CD5157" s="26"/>
      <c r="CE5157" s="26"/>
      <c r="CF5157" s="26"/>
      <c r="CG5157" s="26"/>
      <c r="CH5157" s="26"/>
      <c r="CI5157" s="26"/>
      <c r="CJ5157" s="1"/>
      <c r="CK5157" s="1"/>
      <c r="CL5157" s="1"/>
      <c r="CM5157" s="1"/>
      <c r="CN5157" s="1"/>
      <c r="CO5157" s="1"/>
      <c r="CP5157" s="1"/>
      <c r="CQ5157" s="1"/>
      <c r="CR5157" s="1"/>
      <c r="CS5157" s="1"/>
      <c r="CT5157" s="1"/>
      <c r="CU5157" s="1"/>
    </row>
    <row r="5158" spans="1:99" x14ac:dyDescent="0.15">
      <c r="A5158" s="1"/>
      <c r="B5158" s="1"/>
      <c r="AM5158" s="1"/>
      <c r="AW5158" s="1"/>
      <c r="AX5158" s="1"/>
      <c r="AY5158" s="24"/>
      <c r="AZ5158" s="1"/>
      <c r="BA5158" s="1"/>
      <c r="BB5158" s="1"/>
      <c r="BC5158" s="1"/>
      <c r="BD5158" s="1"/>
      <c r="BE5158" s="1"/>
      <c r="BF5158" s="1"/>
      <c r="BG5158" s="1"/>
      <c r="BH5158" s="1"/>
      <c r="BI5158" s="1"/>
      <c r="BJ5158" s="1"/>
      <c r="BK5158" s="1"/>
      <c r="BL5158" s="1"/>
      <c r="BM5158" s="1"/>
      <c r="BN5158" s="1"/>
      <c r="BO5158" s="1"/>
      <c r="BP5158" s="20"/>
      <c r="BQ5158" s="41"/>
      <c r="BR5158" s="41"/>
      <c r="BS5158" s="41"/>
      <c r="BT5158" s="41"/>
      <c r="BU5158" s="41"/>
      <c r="BV5158" s="41"/>
      <c r="BW5158" s="41"/>
      <c r="BX5158" s="41"/>
      <c r="BY5158" s="26"/>
      <c r="BZ5158" s="26"/>
      <c r="CA5158" s="26"/>
      <c r="CB5158" s="26"/>
      <c r="CC5158" s="26"/>
      <c r="CD5158" s="26"/>
      <c r="CE5158" s="26"/>
      <c r="CF5158" s="26"/>
      <c r="CG5158" s="26"/>
      <c r="CH5158" s="26"/>
      <c r="CI5158" s="26"/>
      <c r="CJ5158" s="1"/>
      <c r="CK5158" s="1"/>
      <c r="CL5158" s="1"/>
      <c r="CM5158" s="1"/>
      <c r="CN5158" s="1"/>
      <c r="CO5158" s="1"/>
      <c r="CP5158" s="1"/>
      <c r="CQ5158" s="1"/>
      <c r="CR5158" s="1"/>
      <c r="CS5158" s="1"/>
      <c r="CT5158" s="1"/>
      <c r="CU5158" s="1"/>
    </row>
    <row r="5159" spans="1:99" x14ac:dyDescent="0.15">
      <c r="A5159" s="1"/>
      <c r="B5159" s="1"/>
      <c r="AM5159" s="1"/>
      <c r="AW5159" s="1"/>
      <c r="AX5159" s="1"/>
      <c r="AY5159" s="24"/>
      <c r="AZ5159" s="1"/>
      <c r="BA5159" s="1"/>
      <c r="BB5159" s="1"/>
      <c r="BC5159" s="1"/>
      <c r="BD5159" s="1"/>
      <c r="BE5159" s="1"/>
      <c r="BF5159" s="1"/>
      <c r="BG5159" s="1"/>
      <c r="BH5159" s="1"/>
      <c r="BI5159" s="1"/>
      <c r="BJ5159" s="1"/>
      <c r="BK5159" s="1"/>
      <c r="BL5159" s="1"/>
      <c r="BM5159" s="1"/>
      <c r="BN5159" s="1"/>
      <c r="BO5159" s="1"/>
      <c r="BP5159" s="20"/>
      <c r="BQ5159" s="41"/>
      <c r="BR5159" s="41"/>
      <c r="BS5159" s="41"/>
      <c r="BT5159" s="41"/>
      <c r="BU5159" s="41"/>
      <c r="BV5159" s="41"/>
      <c r="BW5159" s="41"/>
      <c r="BX5159" s="41"/>
      <c r="BY5159" s="26"/>
      <c r="BZ5159" s="26"/>
      <c r="CA5159" s="26"/>
      <c r="CB5159" s="26"/>
      <c r="CC5159" s="26"/>
      <c r="CD5159" s="26"/>
      <c r="CE5159" s="26"/>
      <c r="CF5159" s="26"/>
      <c r="CG5159" s="26"/>
      <c r="CH5159" s="26"/>
      <c r="CI5159" s="26"/>
      <c r="CJ5159" s="1"/>
      <c r="CK5159" s="1"/>
      <c r="CL5159" s="1"/>
      <c r="CM5159" s="1"/>
      <c r="CN5159" s="1"/>
      <c r="CO5159" s="1"/>
      <c r="CP5159" s="1"/>
      <c r="CQ5159" s="1"/>
      <c r="CR5159" s="1"/>
      <c r="CS5159" s="1"/>
      <c r="CT5159" s="1"/>
      <c r="CU5159" s="1"/>
    </row>
    <row r="5160" spans="1:99" x14ac:dyDescent="0.15">
      <c r="A5160" s="1"/>
      <c r="B5160" s="1"/>
      <c r="AM5160" s="1"/>
      <c r="AW5160" s="1"/>
      <c r="AX5160" s="1"/>
      <c r="AY5160" s="24"/>
      <c r="AZ5160" s="1"/>
      <c r="BA5160" s="1"/>
      <c r="BB5160" s="1"/>
      <c r="BC5160" s="1"/>
      <c r="BD5160" s="1"/>
      <c r="BE5160" s="1"/>
      <c r="BF5160" s="1"/>
      <c r="BG5160" s="1"/>
      <c r="BH5160" s="1"/>
      <c r="BI5160" s="1"/>
      <c r="BJ5160" s="1"/>
      <c r="BK5160" s="1"/>
      <c r="BL5160" s="1"/>
      <c r="BM5160" s="1"/>
      <c r="BN5160" s="1"/>
      <c r="BO5160" s="1"/>
      <c r="BP5160" s="20"/>
      <c r="BQ5160" s="41"/>
      <c r="BR5160" s="41"/>
      <c r="BS5160" s="41"/>
      <c r="BT5160" s="41"/>
      <c r="BU5160" s="41"/>
      <c r="BV5160" s="41"/>
      <c r="BW5160" s="41"/>
      <c r="BX5160" s="41"/>
      <c r="BY5160" s="26"/>
      <c r="BZ5160" s="26"/>
      <c r="CA5160" s="26"/>
      <c r="CB5160" s="26"/>
      <c r="CC5160" s="26"/>
      <c r="CD5160" s="26"/>
      <c r="CE5160" s="26"/>
      <c r="CF5160" s="26"/>
      <c r="CG5160" s="26"/>
      <c r="CH5160" s="26"/>
      <c r="CI5160" s="26"/>
      <c r="CJ5160" s="1"/>
      <c r="CK5160" s="1"/>
      <c r="CL5160" s="1"/>
      <c r="CM5160" s="1"/>
      <c r="CN5160" s="1"/>
      <c r="CO5160" s="1"/>
      <c r="CP5160" s="1"/>
      <c r="CQ5160" s="1"/>
      <c r="CR5160" s="1"/>
      <c r="CS5160" s="1"/>
      <c r="CT5160" s="1"/>
      <c r="CU5160" s="1"/>
    </row>
    <row r="5161" spans="1:99" x14ac:dyDescent="0.15">
      <c r="A5161" s="1"/>
      <c r="B5161" s="1"/>
      <c r="AM5161" s="1"/>
      <c r="AW5161" s="1"/>
      <c r="AX5161" s="1"/>
      <c r="AY5161" s="24"/>
      <c r="AZ5161" s="1"/>
      <c r="BA5161" s="1"/>
      <c r="BB5161" s="1"/>
      <c r="BC5161" s="1"/>
      <c r="BD5161" s="1"/>
      <c r="BE5161" s="1"/>
      <c r="BF5161" s="1"/>
      <c r="BG5161" s="1"/>
      <c r="BH5161" s="1"/>
      <c r="BI5161" s="1"/>
      <c r="BJ5161" s="1"/>
      <c r="BK5161" s="1"/>
      <c r="BL5161" s="1"/>
      <c r="BM5161" s="1"/>
      <c r="BN5161" s="1"/>
      <c r="BO5161" s="1"/>
      <c r="BP5161" s="20"/>
      <c r="BQ5161" s="41"/>
      <c r="BR5161" s="41"/>
      <c r="BS5161" s="41"/>
      <c r="BT5161" s="41"/>
      <c r="BU5161" s="41"/>
      <c r="BV5161" s="41"/>
      <c r="BW5161" s="41"/>
      <c r="BX5161" s="41"/>
      <c r="BY5161" s="26"/>
      <c r="BZ5161" s="26"/>
      <c r="CA5161" s="26"/>
      <c r="CB5161" s="26"/>
      <c r="CC5161" s="26"/>
      <c r="CD5161" s="26"/>
      <c r="CE5161" s="26"/>
      <c r="CF5161" s="26"/>
      <c r="CG5161" s="26"/>
      <c r="CH5161" s="26"/>
      <c r="CI5161" s="26"/>
      <c r="CJ5161" s="1"/>
      <c r="CK5161" s="1"/>
      <c r="CL5161" s="1"/>
      <c r="CM5161" s="1"/>
      <c r="CN5161" s="1"/>
      <c r="CO5161" s="1"/>
      <c r="CP5161" s="1"/>
      <c r="CQ5161" s="1"/>
      <c r="CR5161" s="1"/>
      <c r="CS5161" s="1"/>
      <c r="CT5161" s="1"/>
      <c r="CU5161" s="1"/>
    </row>
    <row r="5162" spans="1:99" x14ac:dyDescent="0.15">
      <c r="A5162" s="1"/>
      <c r="B5162" s="1"/>
      <c r="AM5162" s="1"/>
      <c r="AW5162" s="1"/>
      <c r="AX5162" s="1"/>
      <c r="AY5162" s="24"/>
      <c r="AZ5162" s="1"/>
      <c r="BA5162" s="1"/>
      <c r="BB5162" s="1"/>
      <c r="BC5162" s="1"/>
      <c r="BD5162" s="1"/>
      <c r="BE5162" s="1"/>
      <c r="BF5162" s="1"/>
      <c r="BG5162" s="1"/>
      <c r="BH5162" s="1"/>
      <c r="BI5162" s="1"/>
      <c r="BJ5162" s="1"/>
      <c r="BK5162" s="1"/>
      <c r="BL5162" s="1"/>
      <c r="BM5162" s="1"/>
      <c r="BN5162" s="1"/>
      <c r="BO5162" s="1"/>
      <c r="BP5162" s="20"/>
      <c r="BQ5162" s="41"/>
      <c r="BR5162" s="41"/>
      <c r="BS5162" s="41"/>
      <c r="BT5162" s="41"/>
      <c r="BU5162" s="41"/>
      <c r="BV5162" s="41"/>
      <c r="BW5162" s="41"/>
      <c r="BX5162" s="41"/>
      <c r="BY5162" s="26"/>
      <c r="BZ5162" s="26"/>
      <c r="CA5162" s="26"/>
      <c r="CB5162" s="26"/>
      <c r="CC5162" s="26"/>
      <c r="CD5162" s="26"/>
      <c r="CE5162" s="26"/>
      <c r="CF5162" s="26"/>
      <c r="CG5162" s="26"/>
      <c r="CH5162" s="26"/>
      <c r="CI5162" s="26"/>
      <c r="CJ5162" s="1"/>
      <c r="CK5162" s="1"/>
      <c r="CL5162" s="1"/>
      <c r="CM5162" s="1"/>
      <c r="CN5162" s="1"/>
      <c r="CO5162" s="1"/>
      <c r="CP5162" s="1"/>
      <c r="CQ5162" s="1"/>
      <c r="CR5162" s="1"/>
      <c r="CS5162" s="1"/>
      <c r="CT5162" s="1"/>
      <c r="CU5162" s="1"/>
    </row>
    <row r="5163" spans="1:99" x14ac:dyDescent="0.15">
      <c r="A5163" s="1"/>
      <c r="B5163" s="1"/>
      <c r="AM5163" s="1"/>
      <c r="AW5163" s="1"/>
      <c r="AX5163" s="1"/>
      <c r="AY5163" s="24"/>
      <c r="AZ5163" s="1"/>
      <c r="BA5163" s="1"/>
      <c r="BB5163" s="1"/>
      <c r="BC5163" s="1"/>
      <c r="BD5163" s="1"/>
      <c r="BE5163" s="1"/>
      <c r="BF5163" s="1"/>
      <c r="BG5163" s="1"/>
      <c r="BH5163" s="1"/>
      <c r="BI5163" s="1"/>
      <c r="BJ5163" s="1"/>
      <c r="BK5163" s="1"/>
      <c r="BL5163" s="1"/>
      <c r="BM5163" s="1"/>
      <c r="BN5163" s="1"/>
      <c r="BO5163" s="1"/>
      <c r="BP5163" s="20"/>
      <c r="BQ5163" s="41"/>
      <c r="BR5163" s="41"/>
      <c r="BS5163" s="41"/>
      <c r="BT5163" s="41"/>
      <c r="BU5163" s="41"/>
      <c r="BV5163" s="41"/>
      <c r="BW5163" s="41"/>
      <c r="BX5163" s="41"/>
      <c r="BY5163" s="26"/>
      <c r="BZ5163" s="26"/>
      <c r="CA5163" s="26"/>
      <c r="CB5163" s="26"/>
      <c r="CC5163" s="26"/>
      <c r="CD5163" s="26"/>
      <c r="CE5163" s="26"/>
      <c r="CF5163" s="26"/>
      <c r="CG5163" s="26"/>
      <c r="CH5163" s="26"/>
      <c r="CI5163" s="26"/>
      <c r="CJ5163" s="1"/>
      <c r="CK5163" s="1"/>
      <c r="CL5163" s="1"/>
      <c r="CM5163" s="1"/>
      <c r="CN5163" s="1"/>
      <c r="CO5163" s="1"/>
      <c r="CP5163" s="1"/>
      <c r="CQ5163" s="1"/>
      <c r="CR5163" s="1"/>
      <c r="CS5163" s="1"/>
      <c r="CT5163" s="1"/>
      <c r="CU5163" s="1"/>
    </row>
    <row r="5164" spans="1:99" x14ac:dyDescent="0.15">
      <c r="A5164" s="1"/>
      <c r="B5164" s="1"/>
      <c r="AM5164" s="1"/>
      <c r="AW5164" s="1"/>
      <c r="AX5164" s="1"/>
      <c r="AY5164" s="24"/>
      <c r="AZ5164" s="1"/>
      <c r="BA5164" s="1"/>
      <c r="BB5164" s="1"/>
      <c r="BC5164" s="1"/>
      <c r="BD5164" s="1"/>
      <c r="BE5164" s="1"/>
      <c r="BF5164" s="1"/>
      <c r="BG5164" s="1"/>
      <c r="BH5164" s="1"/>
      <c r="BI5164" s="1"/>
      <c r="BJ5164" s="1"/>
      <c r="BK5164" s="1"/>
      <c r="BL5164" s="1"/>
      <c r="BM5164" s="1"/>
      <c r="BN5164" s="1"/>
      <c r="BO5164" s="1"/>
      <c r="BP5164" s="20"/>
      <c r="BQ5164" s="41"/>
      <c r="BR5164" s="41"/>
      <c r="BS5164" s="41"/>
      <c r="BT5164" s="41"/>
      <c r="BU5164" s="41"/>
      <c r="BV5164" s="41"/>
      <c r="BW5164" s="41"/>
      <c r="BX5164" s="41"/>
      <c r="BY5164" s="26"/>
      <c r="BZ5164" s="26"/>
      <c r="CA5164" s="26"/>
      <c r="CB5164" s="26"/>
      <c r="CC5164" s="26"/>
      <c r="CD5164" s="26"/>
      <c r="CE5164" s="26"/>
      <c r="CF5164" s="26"/>
      <c r="CG5164" s="26"/>
      <c r="CH5164" s="26"/>
      <c r="CI5164" s="26"/>
      <c r="CJ5164" s="1"/>
      <c r="CK5164" s="1"/>
      <c r="CL5164" s="1"/>
      <c r="CM5164" s="1"/>
      <c r="CN5164" s="1"/>
      <c r="CO5164" s="1"/>
      <c r="CP5164" s="1"/>
      <c r="CQ5164" s="1"/>
      <c r="CR5164" s="1"/>
      <c r="CS5164" s="1"/>
      <c r="CT5164" s="1"/>
      <c r="CU5164" s="1"/>
    </row>
    <row r="5165" spans="1:99" x14ac:dyDescent="0.15">
      <c r="A5165" s="1"/>
      <c r="B5165" s="1"/>
      <c r="AM5165" s="1"/>
      <c r="AW5165" s="1"/>
      <c r="AX5165" s="1"/>
      <c r="AY5165" s="24"/>
      <c r="AZ5165" s="1"/>
      <c r="BA5165" s="1"/>
      <c r="BB5165" s="1"/>
      <c r="BC5165" s="1"/>
      <c r="BD5165" s="1"/>
      <c r="BE5165" s="1"/>
      <c r="BF5165" s="1"/>
      <c r="BG5165" s="1"/>
      <c r="BH5165" s="1"/>
      <c r="BI5165" s="1"/>
      <c r="BJ5165" s="1"/>
      <c r="BK5165" s="1"/>
      <c r="BL5165" s="1"/>
      <c r="BM5165" s="1"/>
      <c r="BN5165" s="1"/>
      <c r="BO5165" s="1"/>
      <c r="BP5165" s="20"/>
      <c r="BQ5165" s="41"/>
      <c r="BR5165" s="41"/>
      <c r="BS5165" s="41"/>
      <c r="BT5165" s="41"/>
      <c r="BU5165" s="41"/>
      <c r="BV5165" s="41"/>
      <c r="BW5165" s="41"/>
      <c r="BX5165" s="41"/>
      <c r="BY5165" s="26"/>
      <c r="BZ5165" s="26"/>
      <c r="CA5165" s="26"/>
      <c r="CB5165" s="26"/>
      <c r="CC5165" s="26"/>
      <c r="CD5165" s="26"/>
      <c r="CE5165" s="26"/>
      <c r="CF5165" s="26"/>
      <c r="CG5165" s="26"/>
      <c r="CH5165" s="26"/>
      <c r="CI5165" s="26"/>
      <c r="CJ5165" s="1"/>
      <c r="CK5165" s="1"/>
      <c r="CL5165" s="1"/>
      <c r="CM5165" s="1"/>
      <c r="CN5165" s="1"/>
      <c r="CO5165" s="1"/>
      <c r="CP5165" s="1"/>
      <c r="CQ5165" s="1"/>
      <c r="CR5165" s="1"/>
      <c r="CS5165" s="1"/>
      <c r="CT5165" s="1"/>
      <c r="CU5165" s="1"/>
    </row>
    <row r="5166" spans="1:99" x14ac:dyDescent="0.15">
      <c r="A5166" s="1"/>
      <c r="B5166" s="1"/>
      <c r="AM5166" s="1"/>
      <c r="AW5166" s="1"/>
      <c r="AX5166" s="1"/>
      <c r="AY5166" s="24"/>
      <c r="AZ5166" s="1"/>
      <c r="BA5166" s="1"/>
      <c r="BB5166" s="1"/>
      <c r="BC5166" s="1"/>
      <c r="BD5166" s="1"/>
      <c r="BE5166" s="1"/>
      <c r="BF5166" s="1"/>
      <c r="BG5166" s="1"/>
      <c r="BH5166" s="1"/>
      <c r="BI5166" s="1"/>
      <c r="BJ5166" s="1"/>
      <c r="BK5166" s="1"/>
      <c r="BL5166" s="1"/>
      <c r="BM5166" s="1"/>
      <c r="BN5166" s="1"/>
      <c r="BO5166" s="1"/>
      <c r="BP5166" s="20"/>
      <c r="BQ5166" s="41"/>
      <c r="BR5166" s="41"/>
      <c r="BS5166" s="41"/>
      <c r="BT5166" s="41"/>
      <c r="BU5166" s="41"/>
      <c r="BV5166" s="41"/>
      <c r="BW5166" s="41"/>
      <c r="BX5166" s="41"/>
      <c r="BY5166" s="26"/>
      <c r="BZ5166" s="26"/>
      <c r="CA5166" s="26"/>
      <c r="CB5166" s="26"/>
      <c r="CC5166" s="26"/>
      <c r="CD5166" s="26"/>
      <c r="CE5166" s="26"/>
      <c r="CF5166" s="26"/>
      <c r="CG5166" s="26"/>
      <c r="CH5166" s="26"/>
      <c r="CI5166" s="26"/>
      <c r="CJ5166" s="1"/>
      <c r="CK5166" s="1"/>
      <c r="CL5166" s="1"/>
      <c r="CM5166" s="1"/>
      <c r="CN5166" s="1"/>
      <c r="CO5166" s="1"/>
      <c r="CP5166" s="1"/>
      <c r="CQ5166" s="1"/>
      <c r="CR5166" s="1"/>
      <c r="CS5166" s="1"/>
      <c r="CT5166" s="1"/>
      <c r="CU5166" s="1"/>
    </row>
    <row r="5167" spans="1:99" x14ac:dyDescent="0.15">
      <c r="A5167" s="1"/>
      <c r="B5167" s="1"/>
      <c r="AM5167" s="1"/>
      <c r="AW5167" s="1"/>
      <c r="AX5167" s="1"/>
      <c r="AY5167" s="24"/>
      <c r="AZ5167" s="1"/>
      <c r="BA5167" s="1"/>
      <c r="BB5167" s="1"/>
      <c r="BC5167" s="1"/>
      <c r="BD5167" s="1"/>
      <c r="BE5167" s="1"/>
      <c r="BF5167" s="1"/>
      <c r="BG5167" s="1"/>
      <c r="BH5167" s="1"/>
      <c r="BI5167" s="1"/>
      <c r="BJ5167" s="1"/>
      <c r="BK5167" s="1"/>
      <c r="BL5167" s="1"/>
      <c r="BM5167" s="1"/>
      <c r="BN5167" s="1"/>
      <c r="BO5167" s="1"/>
      <c r="BP5167" s="20"/>
      <c r="BQ5167" s="41"/>
      <c r="BR5167" s="41"/>
      <c r="BS5167" s="41"/>
      <c r="BT5167" s="41"/>
      <c r="BU5167" s="41"/>
      <c r="BV5167" s="41"/>
      <c r="BW5167" s="41"/>
      <c r="BX5167" s="41"/>
      <c r="BY5167" s="26"/>
      <c r="BZ5167" s="26"/>
      <c r="CA5167" s="26"/>
      <c r="CB5167" s="26"/>
      <c r="CC5167" s="26"/>
      <c r="CD5167" s="26"/>
      <c r="CE5167" s="26"/>
      <c r="CF5167" s="26"/>
      <c r="CG5167" s="26"/>
      <c r="CH5167" s="26"/>
      <c r="CI5167" s="26"/>
      <c r="CJ5167" s="1"/>
      <c r="CK5167" s="1"/>
      <c r="CL5167" s="1"/>
      <c r="CM5167" s="1"/>
      <c r="CN5167" s="1"/>
      <c r="CO5167" s="1"/>
      <c r="CP5167" s="1"/>
      <c r="CQ5167" s="1"/>
      <c r="CR5167" s="1"/>
      <c r="CS5167" s="1"/>
      <c r="CT5167" s="1"/>
      <c r="CU5167" s="1"/>
    </row>
    <row r="5168" spans="1:99" x14ac:dyDescent="0.15">
      <c r="A5168" s="1"/>
      <c r="B5168" s="1"/>
      <c r="AM5168" s="1"/>
      <c r="AW5168" s="1"/>
      <c r="AX5168" s="1"/>
      <c r="AY5168" s="24"/>
      <c r="AZ5168" s="1"/>
      <c r="BA5168" s="1"/>
      <c r="BB5168" s="1"/>
      <c r="BC5168" s="1"/>
      <c r="BD5168" s="1"/>
      <c r="BE5168" s="1"/>
      <c r="BF5168" s="1"/>
      <c r="BG5168" s="1"/>
      <c r="BH5168" s="1"/>
      <c r="BI5168" s="1"/>
      <c r="BJ5168" s="1"/>
      <c r="BK5168" s="1"/>
      <c r="BL5168" s="1"/>
      <c r="BM5168" s="1"/>
      <c r="BN5168" s="1"/>
      <c r="BO5168" s="1"/>
      <c r="BP5168" s="20"/>
      <c r="BQ5168" s="41"/>
      <c r="BR5168" s="41"/>
      <c r="BS5168" s="41"/>
      <c r="BT5168" s="41"/>
      <c r="BU5168" s="41"/>
      <c r="BV5168" s="41"/>
      <c r="BW5168" s="41"/>
      <c r="BX5168" s="41"/>
      <c r="BY5168" s="26"/>
      <c r="BZ5168" s="26"/>
      <c r="CA5168" s="26"/>
      <c r="CB5168" s="26"/>
      <c r="CC5168" s="26"/>
      <c r="CD5168" s="26"/>
      <c r="CE5168" s="26"/>
      <c r="CF5168" s="26"/>
      <c r="CG5168" s="26"/>
      <c r="CH5168" s="26"/>
      <c r="CI5168" s="26"/>
      <c r="CJ5168" s="1"/>
      <c r="CK5168" s="1"/>
      <c r="CL5168" s="1"/>
      <c r="CM5168" s="1"/>
      <c r="CN5168" s="1"/>
      <c r="CO5168" s="1"/>
      <c r="CP5168" s="1"/>
      <c r="CQ5168" s="1"/>
      <c r="CR5168" s="1"/>
      <c r="CS5168" s="1"/>
      <c r="CT5168" s="1"/>
      <c r="CU5168" s="1"/>
    </row>
    <row r="5169" spans="1:99" x14ac:dyDescent="0.15">
      <c r="A5169" s="1"/>
      <c r="B5169" s="1"/>
      <c r="AM5169" s="1"/>
      <c r="AW5169" s="1"/>
      <c r="AX5169" s="1"/>
      <c r="AY5169" s="24"/>
      <c r="AZ5169" s="1"/>
      <c r="BA5169" s="1"/>
      <c r="BB5169" s="1"/>
      <c r="BC5169" s="1"/>
      <c r="BD5169" s="1"/>
      <c r="BE5169" s="1"/>
      <c r="BF5169" s="1"/>
      <c r="BG5169" s="1"/>
      <c r="BH5169" s="1"/>
      <c r="BI5169" s="1"/>
      <c r="BJ5169" s="1"/>
      <c r="BK5169" s="1"/>
      <c r="BL5169" s="1"/>
      <c r="BM5169" s="1"/>
      <c r="BN5169" s="1"/>
      <c r="BO5169" s="1"/>
      <c r="BP5169" s="20"/>
      <c r="BQ5169" s="41"/>
      <c r="BR5169" s="41"/>
      <c r="BS5169" s="41"/>
      <c r="BT5169" s="41"/>
      <c r="BU5169" s="41"/>
      <c r="BV5169" s="41"/>
      <c r="BW5169" s="41"/>
      <c r="BX5169" s="41"/>
      <c r="BY5169" s="26"/>
      <c r="BZ5169" s="26"/>
      <c r="CA5169" s="26"/>
      <c r="CB5169" s="26"/>
      <c r="CC5169" s="26"/>
      <c r="CD5169" s="26"/>
      <c r="CE5169" s="26"/>
      <c r="CF5169" s="26"/>
      <c r="CG5169" s="26"/>
      <c r="CH5169" s="26"/>
      <c r="CI5169" s="26"/>
      <c r="CJ5169" s="1"/>
      <c r="CK5169" s="1"/>
      <c r="CL5169" s="1"/>
      <c r="CM5169" s="1"/>
      <c r="CN5169" s="1"/>
      <c r="CO5169" s="1"/>
      <c r="CP5169" s="1"/>
      <c r="CQ5169" s="1"/>
      <c r="CR5169" s="1"/>
      <c r="CS5169" s="1"/>
      <c r="CT5169" s="1"/>
      <c r="CU5169" s="1"/>
    </row>
    <row r="5170" spans="1:99" x14ac:dyDescent="0.15">
      <c r="A5170" s="1"/>
      <c r="B5170" s="1"/>
      <c r="AM5170" s="1"/>
      <c r="AW5170" s="1"/>
      <c r="AX5170" s="1"/>
      <c r="AY5170" s="24"/>
      <c r="AZ5170" s="1"/>
      <c r="BA5170" s="1"/>
      <c r="BB5170" s="1"/>
      <c r="BC5170" s="1"/>
      <c r="BD5170" s="1"/>
      <c r="BE5170" s="1"/>
      <c r="BF5170" s="1"/>
      <c r="BG5170" s="1"/>
      <c r="BH5170" s="1"/>
      <c r="BI5170" s="1"/>
      <c r="BJ5170" s="1"/>
      <c r="BK5170" s="1"/>
      <c r="BL5170" s="1"/>
      <c r="BM5170" s="1"/>
      <c r="BN5170" s="1"/>
      <c r="BO5170" s="1"/>
      <c r="BP5170" s="20"/>
      <c r="BQ5170" s="41"/>
      <c r="BR5170" s="41"/>
      <c r="BS5170" s="41"/>
      <c r="BT5170" s="41"/>
      <c r="BU5170" s="41"/>
      <c r="BV5170" s="41"/>
      <c r="BW5170" s="41"/>
      <c r="BX5170" s="41"/>
      <c r="BY5170" s="26"/>
      <c r="BZ5170" s="26"/>
      <c r="CA5170" s="26"/>
      <c r="CB5170" s="26"/>
      <c r="CC5170" s="26"/>
      <c r="CD5170" s="26"/>
      <c r="CE5170" s="26"/>
      <c r="CF5170" s="26"/>
      <c r="CG5170" s="26"/>
      <c r="CH5170" s="26"/>
      <c r="CI5170" s="26"/>
      <c r="CJ5170" s="1"/>
      <c r="CK5170" s="1"/>
      <c r="CL5170" s="1"/>
      <c r="CM5170" s="1"/>
      <c r="CN5170" s="1"/>
      <c r="CO5170" s="1"/>
      <c r="CP5170" s="1"/>
      <c r="CQ5170" s="1"/>
      <c r="CR5170" s="1"/>
      <c r="CS5170" s="1"/>
      <c r="CT5170" s="1"/>
      <c r="CU5170" s="1"/>
    </row>
    <row r="5171" spans="1:99" x14ac:dyDescent="0.15">
      <c r="A5171" s="1"/>
      <c r="B5171" s="1"/>
      <c r="AM5171" s="1"/>
      <c r="AW5171" s="1"/>
      <c r="AX5171" s="1"/>
      <c r="AY5171" s="24"/>
      <c r="AZ5171" s="1"/>
      <c r="BA5171" s="1"/>
      <c r="BB5171" s="1"/>
      <c r="BC5171" s="1"/>
      <c r="BD5171" s="1"/>
      <c r="BE5171" s="1"/>
      <c r="BF5171" s="1"/>
      <c r="BG5171" s="1"/>
      <c r="BH5171" s="1"/>
      <c r="BI5171" s="1"/>
      <c r="BJ5171" s="1"/>
      <c r="BK5171" s="1"/>
      <c r="BL5171" s="1"/>
      <c r="BM5171" s="1"/>
      <c r="BN5171" s="1"/>
      <c r="BO5171" s="1"/>
      <c r="BP5171" s="20"/>
      <c r="BQ5171" s="41"/>
      <c r="BR5171" s="41"/>
      <c r="BS5171" s="41"/>
      <c r="BT5171" s="41"/>
      <c r="BU5171" s="41"/>
      <c r="BV5171" s="41"/>
      <c r="BW5171" s="41"/>
      <c r="BX5171" s="41"/>
      <c r="BY5171" s="26"/>
      <c r="BZ5171" s="26"/>
      <c r="CA5171" s="26"/>
      <c r="CB5171" s="26"/>
      <c r="CC5171" s="26"/>
      <c r="CD5171" s="26"/>
      <c r="CE5171" s="26"/>
      <c r="CF5171" s="26"/>
      <c r="CG5171" s="26"/>
      <c r="CH5171" s="26"/>
      <c r="CI5171" s="26"/>
      <c r="CJ5171" s="1"/>
      <c r="CK5171" s="1"/>
      <c r="CL5171" s="1"/>
      <c r="CM5171" s="1"/>
      <c r="CN5171" s="1"/>
      <c r="CO5171" s="1"/>
      <c r="CP5171" s="1"/>
      <c r="CQ5171" s="1"/>
      <c r="CR5171" s="1"/>
      <c r="CS5171" s="1"/>
      <c r="CT5171" s="1"/>
      <c r="CU5171" s="1"/>
    </row>
    <row r="5172" spans="1:99" x14ac:dyDescent="0.15">
      <c r="A5172" s="1"/>
      <c r="B5172" s="1"/>
      <c r="AM5172" s="1"/>
      <c r="AW5172" s="1"/>
      <c r="AX5172" s="1"/>
      <c r="AY5172" s="24"/>
      <c r="AZ5172" s="1"/>
      <c r="BA5172" s="1"/>
      <c r="BB5172" s="1"/>
      <c r="BC5172" s="1"/>
      <c r="BD5172" s="1"/>
      <c r="BE5172" s="1"/>
      <c r="BF5172" s="1"/>
      <c r="BG5172" s="1"/>
      <c r="BH5172" s="1"/>
      <c r="BI5172" s="1"/>
      <c r="BJ5172" s="1"/>
      <c r="BK5172" s="1"/>
      <c r="BL5172" s="1"/>
      <c r="BM5172" s="1"/>
      <c r="BN5172" s="1"/>
      <c r="BO5172" s="1"/>
      <c r="BP5172" s="20"/>
      <c r="BQ5172" s="41"/>
      <c r="BR5172" s="41"/>
      <c r="BS5172" s="41"/>
      <c r="BT5172" s="41"/>
      <c r="BU5172" s="41"/>
      <c r="BV5172" s="41"/>
      <c r="BW5172" s="41"/>
      <c r="BX5172" s="41"/>
      <c r="BY5172" s="26"/>
      <c r="BZ5172" s="26"/>
      <c r="CA5172" s="26"/>
      <c r="CB5172" s="26"/>
      <c r="CC5172" s="26"/>
      <c r="CD5172" s="26"/>
      <c r="CE5172" s="26"/>
      <c r="CF5172" s="26"/>
      <c r="CG5172" s="26"/>
      <c r="CH5172" s="26"/>
      <c r="CI5172" s="26"/>
      <c r="CJ5172" s="1"/>
      <c r="CK5172" s="1"/>
      <c r="CL5172" s="1"/>
      <c r="CM5172" s="1"/>
      <c r="CN5172" s="1"/>
      <c r="CO5172" s="1"/>
      <c r="CP5172" s="1"/>
      <c r="CQ5172" s="1"/>
      <c r="CR5172" s="1"/>
      <c r="CS5172" s="1"/>
      <c r="CT5172" s="1"/>
      <c r="CU5172" s="1"/>
    </row>
    <row r="5173" spans="1:99" x14ac:dyDescent="0.15">
      <c r="A5173" s="1"/>
      <c r="B5173" s="1"/>
      <c r="AM5173" s="1"/>
      <c r="AW5173" s="1"/>
      <c r="AX5173" s="1"/>
      <c r="AY5173" s="24"/>
      <c r="AZ5173" s="1"/>
      <c r="BA5173" s="1"/>
      <c r="BB5173" s="1"/>
      <c r="BC5173" s="1"/>
      <c r="BD5173" s="1"/>
      <c r="BE5173" s="1"/>
      <c r="BF5173" s="1"/>
      <c r="BG5173" s="1"/>
      <c r="BH5173" s="1"/>
      <c r="BI5173" s="1"/>
      <c r="BJ5173" s="1"/>
      <c r="BK5173" s="1"/>
      <c r="BL5173" s="1"/>
      <c r="BM5173" s="1"/>
      <c r="BN5173" s="1"/>
      <c r="BO5173" s="1"/>
      <c r="BP5173" s="20"/>
      <c r="BQ5173" s="41"/>
      <c r="BR5173" s="41"/>
      <c r="BS5173" s="41"/>
      <c r="BT5173" s="41"/>
      <c r="BU5173" s="41"/>
      <c r="BV5173" s="41"/>
      <c r="BW5173" s="41"/>
      <c r="BX5173" s="41"/>
      <c r="BY5173" s="26"/>
      <c r="BZ5173" s="26"/>
      <c r="CA5173" s="26"/>
      <c r="CB5173" s="26"/>
      <c r="CC5173" s="26"/>
      <c r="CD5173" s="26"/>
      <c r="CE5173" s="26"/>
      <c r="CF5173" s="26"/>
      <c r="CG5173" s="26"/>
      <c r="CH5173" s="26"/>
      <c r="CI5173" s="26"/>
      <c r="CJ5173" s="1"/>
      <c r="CK5173" s="1"/>
      <c r="CL5173" s="1"/>
      <c r="CM5173" s="1"/>
      <c r="CN5173" s="1"/>
      <c r="CO5173" s="1"/>
      <c r="CP5173" s="1"/>
      <c r="CQ5173" s="1"/>
      <c r="CR5173" s="1"/>
      <c r="CS5173" s="1"/>
      <c r="CT5173" s="1"/>
      <c r="CU5173" s="1"/>
    </row>
    <row r="5174" spans="1:99" x14ac:dyDescent="0.15">
      <c r="A5174" s="1"/>
      <c r="B5174" s="1"/>
      <c r="AM5174" s="1"/>
      <c r="AW5174" s="1"/>
      <c r="AX5174" s="1"/>
      <c r="AY5174" s="24"/>
      <c r="AZ5174" s="1"/>
      <c r="BA5174" s="1"/>
      <c r="BB5174" s="1"/>
      <c r="BC5174" s="1"/>
      <c r="BD5174" s="1"/>
      <c r="BE5174" s="1"/>
      <c r="BF5174" s="1"/>
      <c r="BG5174" s="1"/>
      <c r="BH5174" s="1"/>
      <c r="BI5174" s="1"/>
      <c r="BJ5174" s="1"/>
      <c r="BK5174" s="1"/>
      <c r="BL5174" s="1"/>
      <c r="BM5174" s="1"/>
      <c r="BN5174" s="1"/>
      <c r="BO5174" s="1"/>
      <c r="BP5174" s="20"/>
      <c r="BQ5174" s="41"/>
      <c r="BR5174" s="41"/>
      <c r="BS5174" s="41"/>
      <c r="BT5174" s="41"/>
      <c r="BU5174" s="41"/>
      <c r="BV5174" s="41"/>
      <c r="BW5174" s="41"/>
      <c r="BX5174" s="41"/>
      <c r="BY5174" s="26"/>
      <c r="BZ5174" s="26"/>
      <c r="CA5174" s="26"/>
      <c r="CB5174" s="26"/>
      <c r="CC5174" s="26"/>
      <c r="CD5174" s="26"/>
      <c r="CE5174" s="26"/>
      <c r="CF5174" s="26"/>
      <c r="CG5174" s="26"/>
      <c r="CH5174" s="26"/>
      <c r="CI5174" s="26"/>
      <c r="CJ5174" s="1"/>
      <c r="CK5174" s="1"/>
      <c r="CL5174" s="1"/>
      <c r="CM5174" s="1"/>
      <c r="CN5174" s="1"/>
      <c r="CO5174" s="1"/>
      <c r="CP5174" s="1"/>
      <c r="CQ5174" s="1"/>
      <c r="CR5174" s="1"/>
      <c r="CS5174" s="1"/>
      <c r="CT5174" s="1"/>
      <c r="CU5174" s="1"/>
    </row>
    <row r="5175" spans="1:99" x14ac:dyDescent="0.15">
      <c r="A5175" s="1"/>
      <c r="B5175" s="1"/>
      <c r="AM5175" s="1"/>
      <c r="AW5175" s="1"/>
      <c r="AX5175" s="1"/>
      <c r="AY5175" s="24"/>
      <c r="AZ5175" s="1"/>
      <c r="BA5175" s="1"/>
      <c r="BB5175" s="1"/>
      <c r="BC5175" s="1"/>
      <c r="BD5175" s="1"/>
      <c r="BE5175" s="1"/>
      <c r="BF5175" s="1"/>
      <c r="BG5175" s="1"/>
      <c r="BH5175" s="1"/>
      <c r="BI5175" s="1"/>
      <c r="BJ5175" s="1"/>
      <c r="BK5175" s="1"/>
      <c r="BL5175" s="1"/>
      <c r="BM5175" s="1"/>
      <c r="BN5175" s="1"/>
      <c r="BO5175" s="1"/>
      <c r="BP5175" s="20"/>
      <c r="BQ5175" s="41"/>
      <c r="BR5175" s="41"/>
      <c r="BS5175" s="41"/>
      <c r="BT5175" s="41"/>
      <c r="BU5175" s="41"/>
      <c r="BV5175" s="41"/>
      <c r="BW5175" s="41"/>
      <c r="BX5175" s="41"/>
      <c r="BY5175" s="26"/>
      <c r="BZ5175" s="26"/>
      <c r="CA5175" s="26"/>
      <c r="CB5175" s="26"/>
      <c r="CC5175" s="26"/>
      <c r="CD5175" s="26"/>
      <c r="CE5175" s="26"/>
      <c r="CF5175" s="26"/>
      <c r="CG5175" s="26"/>
      <c r="CH5175" s="26"/>
      <c r="CI5175" s="26"/>
      <c r="CJ5175" s="1"/>
      <c r="CK5175" s="1"/>
      <c r="CL5175" s="1"/>
      <c r="CM5175" s="1"/>
      <c r="CN5175" s="1"/>
      <c r="CO5175" s="1"/>
      <c r="CP5175" s="1"/>
      <c r="CQ5175" s="1"/>
      <c r="CR5175" s="1"/>
      <c r="CS5175" s="1"/>
      <c r="CT5175" s="1"/>
      <c r="CU5175" s="1"/>
    </row>
    <row r="5176" spans="1:99" x14ac:dyDescent="0.15">
      <c r="A5176" s="1"/>
      <c r="B5176" s="1"/>
      <c r="AM5176" s="1"/>
      <c r="AW5176" s="1"/>
      <c r="AX5176" s="1"/>
      <c r="AY5176" s="24"/>
      <c r="AZ5176" s="1"/>
      <c r="BA5176" s="1"/>
      <c r="BB5176" s="1"/>
      <c r="BC5176" s="1"/>
      <c r="BD5176" s="1"/>
      <c r="BE5176" s="1"/>
      <c r="BF5176" s="1"/>
      <c r="BG5176" s="1"/>
      <c r="BH5176" s="1"/>
      <c r="BI5176" s="1"/>
      <c r="BJ5176" s="1"/>
      <c r="BK5176" s="1"/>
      <c r="BL5176" s="1"/>
      <c r="BM5176" s="1"/>
      <c r="BN5176" s="1"/>
      <c r="BO5176" s="1"/>
      <c r="BP5176" s="20"/>
      <c r="BQ5176" s="41"/>
      <c r="BR5176" s="41"/>
      <c r="BS5176" s="41"/>
      <c r="BT5176" s="41"/>
      <c r="BU5176" s="41"/>
      <c r="BV5176" s="41"/>
      <c r="BW5176" s="41"/>
      <c r="BX5176" s="41"/>
      <c r="BY5176" s="26"/>
      <c r="BZ5176" s="26"/>
      <c r="CA5176" s="26"/>
      <c r="CB5176" s="26"/>
      <c r="CC5176" s="26"/>
      <c r="CD5176" s="26"/>
      <c r="CE5176" s="26"/>
      <c r="CF5176" s="26"/>
      <c r="CG5176" s="26"/>
      <c r="CH5176" s="26"/>
      <c r="CI5176" s="26"/>
      <c r="CJ5176" s="1"/>
      <c r="CK5176" s="1"/>
      <c r="CL5176" s="1"/>
      <c r="CM5176" s="1"/>
      <c r="CN5176" s="1"/>
      <c r="CO5176" s="1"/>
      <c r="CP5176" s="1"/>
      <c r="CQ5176" s="1"/>
      <c r="CR5176" s="1"/>
      <c r="CS5176" s="1"/>
      <c r="CT5176" s="1"/>
      <c r="CU5176" s="1"/>
    </row>
    <row r="5177" spans="1:99" x14ac:dyDescent="0.15">
      <c r="A5177" s="1"/>
      <c r="B5177" s="1"/>
      <c r="AM5177" s="1"/>
      <c r="AW5177" s="1"/>
      <c r="AX5177" s="1"/>
      <c r="AY5177" s="24"/>
      <c r="AZ5177" s="1"/>
      <c r="BA5177" s="1"/>
      <c r="BB5177" s="1"/>
      <c r="BC5177" s="1"/>
      <c r="BD5177" s="1"/>
      <c r="BE5177" s="1"/>
      <c r="BF5177" s="1"/>
      <c r="BG5177" s="1"/>
      <c r="BH5177" s="1"/>
      <c r="BI5177" s="1"/>
      <c r="BJ5177" s="1"/>
      <c r="BK5177" s="1"/>
      <c r="BL5177" s="1"/>
      <c r="BM5177" s="1"/>
      <c r="BN5177" s="1"/>
      <c r="BO5177" s="1"/>
      <c r="BP5177" s="20"/>
      <c r="BQ5177" s="41"/>
      <c r="BR5177" s="41"/>
      <c r="BS5177" s="41"/>
      <c r="BT5177" s="41"/>
      <c r="BU5177" s="41"/>
      <c r="BV5177" s="41"/>
      <c r="BW5177" s="41"/>
      <c r="BX5177" s="41"/>
      <c r="BY5177" s="26"/>
      <c r="BZ5177" s="26"/>
      <c r="CA5177" s="26"/>
      <c r="CB5177" s="26"/>
      <c r="CC5177" s="26"/>
      <c r="CD5177" s="26"/>
      <c r="CE5177" s="26"/>
      <c r="CF5177" s="26"/>
      <c r="CG5177" s="26"/>
      <c r="CH5177" s="26"/>
      <c r="CI5177" s="26"/>
      <c r="CJ5177" s="1"/>
      <c r="CK5177" s="1"/>
      <c r="CL5177" s="1"/>
      <c r="CM5177" s="1"/>
      <c r="CN5177" s="1"/>
      <c r="CO5177" s="1"/>
      <c r="CP5177" s="1"/>
      <c r="CQ5177" s="1"/>
      <c r="CR5177" s="1"/>
      <c r="CS5177" s="1"/>
      <c r="CT5177" s="1"/>
      <c r="CU5177" s="1"/>
    </row>
    <row r="5178" spans="1:99" x14ac:dyDescent="0.15">
      <c r="A5178" s="1"/>
      <c r="B5178" s="1"/>
      <c r="AM5178" s="1"/>
      <c r="AW5178" s="1"/>
      <c r="AX5178" s="1"/>
      <c r="AY5178" s="24"/>
      <c r="AZ5178" s="1"/>
      <c r="BA5178" s="1"/>
      <c r="BB5178" s="1"/>
      <c r="BC5178" s="1"/>
      <c r="BD5178" s="1"/>
      <c r="BE5178" s="1"/>
      <c r="BF5178" s="1"/>
      <c r="BG5178" s="1"/>
      <c r="BH5178" s="1"/>
      <c r="BI5178" s="1"/>
      <c r="BJ5178" s="1"/>
      <c r="BK5178" s="1"/>
      <c r="BL5178" s="1"/>
      <c r="BM5178" s="1"/>
      <c r="BN5178" s="1"/>
      <c r="BO5178" s="1"/>
      <c r="BP5178" s="20"/>
      <c r="BQ5178" s="41"/>
      <c r="BR5178" s="41"/>
      <c r="BS5178" s="41"/>
      <c r="BT5178" s="41"/>
      <c r="BU5178" s="41"/>
      <c r="BV5178" s="41"/>
      <c r="BW5178" s="41"/>
      <c r="BX5178" s="41"/>
      <c r="BY5178" s="26"/>
      <c r="BZ5178" s="26"/>
      <c r="CA5178" s="26"/>
      <c r="CB5178" s="26"/>
      <c r="CC5178" s="26"/>
      <c r="CD5178" s="26"/>
      <c r="CE5178" s="26"/>
      <c r="CF5178" s="26"/>
      <c r="CG5178" s="26"/>
      <c r="CH5178" s="26"/>
      <c r="CI5178" s="26"/>
      <c r="CJ5178" s="1"/>
      <c r="CK5178" s="1"/>
      <c r="CL5178" s="1"/>
      <c r="CM5178" s="1"/>
      <c r="CN5178" s="1"/>
      <c r="CO5178" s="1"/>
      <c r="CP5178" s="1"/>
      <c r="CQ5178" s="1"/>
      <c r="CR5178" s="1"/>
      <c r="CS5178" s="1"/>
      <c r="CT5178" s="1"/>
      <c r="CU5178" s="1"/>
    </row>
    <row r="5179" spans="1:99" x14ac:dyDescent="0.15">
      <c r="A5179" s="1"/>
      <c r="B5179" s="1"/>
      <c r="AM5179" s="1"/>
      <c r="AW5179" s="1"/>
      <c r="AX5179" s="1"/>
      <c r="AY5179" s="24"/>
      <c r="AZ5179" s="1"/>
      <c r="BA5179" s="1"/>
      <c r="BB5179" s="1"/>
      <c r="BC5179" s="1"/>
      <c r="BD5179" s="1"/>
      <c r="BE5179" s="1"/>
      <c r="BF5179" s="1"/>
      <c r="BG5179" s="1"/>
      <c r="BH5179" s="1"/>
      <c r="BI5179" s="1"/>
      <c r="BJ5179" s="1"/>
      <c r="BK5179" s="1"/>
      <c r="BL5179" s="1"/>
      <c r="BM5179" s="1"/>
      <c r="BN5179" s="1"/>
      <c r="BO5179" s="1"/>
      <c r="BP5179" s="20"/>
      <c r="BQ5179" s="41"/>
      <c r="BR5179" s="41"/>
      <c r="BS5179" s="41"/>
      <c r="BT5179" s="41"/>
      <c r="BU5179" s="41"/>
      <c r="BV5179" s="41"/>
      <c r="BW5179" s="41"/>
      <c r="BX5179" s="41"/>
      <c r="BY5179" s="26"/>
      <c r="BZ5179" s="26"/>
      <c r="CA5179" s="26"/>
      <c r="CB5179" s="26"/>
      <c r="CC5179" s="26"/>
      <c r="CD5179" s="26"/>
      <c r="CE5179" s="26"/>
      <c r="CF5179" s="26"/>
      <c r="CG5179" s="26"/>
      <c r="CH5179" s="26"/>
      <c r="CI5179" s="26"/>
      <c r="CJ5179" s="1"/>
      <c r="CK5179" s="1"/>
      <c r="CL5179" s="1"/>
      <c r="CM5179" s="1"/>
      <c r="CN5179" s="1"/>
      <c r="CO5179" s="1"/>
      <c r="CP5179" s="1"/>
      <c r="CQ5179" s="1"/>
      <c r="CR5179" s="1"/>
      <c r="CS5179" s="1"/>
      <c r="CT5179" s="1"/>
      <c r="CU5179" s="1"/>
    </row>
    <row r="5180" spans="1:99" x14ac:dyDescent="0.15">
      <c r="A5180" s="1"/>
      <c r="B5180" s="1"/>
      <c r="AM5180" s="1"/>
      <c r="AW5180" s="1"/>
      <c r="AX5180" s="1"/>
      <c r="AY5180" s="24"/>
      <c r="AZ5180" s="1"/>
      <c r="BA5180" s="1"/>
      <c r="BB5180" s="1"/>
      <c r="BC5180" s="1"/>
      <c r="BD5180" s="1"/>
      <c r="BE5180" s="1"/>
      <c r="BF5180" s="1"/>
      <c r="BG5180" s="1"/>
      <c r="BH5180" s="1"/>
      <c r="BI5180" s="1"/>
      <c r="BJ5180" s="1"/>
      <c r="BK5180" s="1"/>
      <c r="BL5180" s="1"/>
      <c r="BM5180" s="1"/>
      <c r="BN5180" s="1"/>
      <c r="BO5180" s="1"/>
      <c r="BP5180" s="20"/>
      <c r="BQ5180" s="41"/>
      <c r="BR5180" s="41"/>
      <c r="BS5180" s="41"/>
      <c r="BT5180" s="41"/>
      <c r="BU5180" s="41"/>
      <c r="BV5180" s="41"/>
      <c r="BW5180" s="41"/>
      <c r="BX5180" s="41"/>
      <c r="BY5180" s="26"/>
      <c r="BZ5180" s="26"/>
      <c r="CA5180" s="26"/>
      <c r="CB5180" s="26"/>
      <c r="CC5180" s="26"/>
      <c r="CD5180" s="26"/>
      <c r="CE5180" s="26"/>
      <c r="CF5180" s="26"/>
      <c r="CG5180" s="26"/>
      <c r="CH5180" s="26"/>
      <c r="CI5180" s="26"/>
      <c r="CJ5180" s="1"/>
      <c r="CK5180" s="1"/>
      <c r="CL5180" s="1"/>
      <c r="CM5180" s="1"/>
      <c r="CN5180" s="1"/>
      <c r="CO5180" s="1"/>
      <c r="CP5180" s="1"/>
      <c r="CQ5180" s="1"/>
      <c r="CR5180" s="1"/>
      <c r="CS5180" s="1"/>
      <c r="CT5180" s="1"/>
      <c r="CU5180" s="1"/>
    </row>
    <row r="5181" spans="1:99" x14ac:dyDescent="0.15">
      <c r="A5181" s="1"/>
      <c r="B5181" s="1"/>
      <c r="AM5181" s="1"/>
      <c r="AW5181" s="1"/>
      <c r="AX5181" s="1"/>
      <c r="AY5181" s="24"/>
      <c r="AZ5181" s="1"/>
      <c r="BA5181" s="1"/>
      <c r="BB5181" s="1"/>
      <c r="BC5181" s="1"/>
      <c r="BD5181" s="1"/>
      <c r="BE5181" s="1"/>
      <c r="BF5181" s="1"/>
      <c r="BG5181" s="1"/>
      <c r="BH5181" s="1"/>
      <c r="BI5181" s="1"/>
      <c r="BJ5181" s="1"/>
      <c r="BK5181" s="1"/>
      <c r="BL5181" s="1"/>
      <c r="BM5181" s="1"/>
      <c r="BN5181" s="1"/>
      <c r="BO5181" s="1"/>
      <c r="BP5181" s="20"/>
      <c r="BQ5181" s="41"/>
      <c r="BR5181" s="41"/>
      <c r="BS5181" s="41"/>
      <c r="BT5181" s="41"/>
      <c r="BU5181" s="41"/>
      <c r="BV5181" s="41"/>
      <c r="BW5181" s="41"/>
      <c r="BX5181" s="41"/>
      <c r="BY5181" s="26"/>
      <c r="BZ5181" s="26"/>
      <c r="CA5181" s="26"/>
      <c r="CB5181" s="26"/>
      <c r="CC5181" s="26"/>
      <c r="CD5181" s="26"/>
      <c r="CE5181" s="26"/>
      <c r="CF5181" s="26"/>
      <c r="CG5181" s="26"/>
      <c r="CH5181" s="26"/>
      <c r="CI5181" s="26"/>
      <c r="CJ5181" s="1"/>
      <c r="CK5181" s="1"/>
      <c r="CL5181" s="1"/>
      <c r="CM5181" s="1"/>
      <c r="CN5181" s="1"/>
      <c r="CO5181" s="1"/>
      <c r="CP5181" s="1"/>
      <c r="CQ5181" s="1"/>
      <c r="CR5181" s="1"/>
      <c r="CS5181" s="1"/>
      <c r="CT5181" s="1"/>
      <c r="CU5181" s="1"/>
    </row>
    <row r="5182" spans="1:99" x14ac:dyDescent="0.15">
      <c r="A5182" s="1"/>
      <c r="B5182" s="1"/>
      <c r="AM5182" s="1"/>
      <c r="AW5182" s="1"/>
      <c r="AX5182" s="1"/>
      <c r="AY5182" s="24"/>
      <c r="AZ5182" s="1"/>
      <c r="BA5182" s="1"/>
      <c r="BB5182" s="1"/>
      <c r="BC5182" s="1"/>
      <c r="BD5182" s="1"/>
      <c r="BE5182" s="1"/>
      <c r="BF5182" s="1"/>
      <c r="BG5182" s="1"/>
      <c r="BH5182" s="1"/>
      <c r="BI5182" s="1"/>
      <c r="BJ5182" s="1"/>
      <c r="BK5182" s="1"/>
      <c r="BL5182" s="1"/>
      <c r="BM5182" s="1"/>
      <c r="BN5182" s="1"/>
      <c r="BO5182" s="1"/>
      <c r="BP5182" s="20"/>
      <c r="BQ5182" s="41"/>
      <c r="BR5182" s="41"/>
      <c r="BS5182" s="41"/>
      <c r="BT5182" s="41"/>
      <c r="BU5182" s="41"/>
      <c r="BV5182" s="41"/>
      <c r="BW5182" s="41"/>
      <c r="BX5182" s="41"/>
      <c r="BY5182" s="26"/>
      <c r="BZ5182" s="26"/>
      <c r="CA5182" s="26"/>
      <c r="CB5182" s="26"/>
      <c r="CC5182" s="26"/>
      <c r="CD5182" s="26"/>
      <c r="CE5182" s="26"/>
      <c r="CF5182" s="26"/>
      <c r="CG5182" s="26"/>
      <c r="CH5182" s="26"/>
      <c r="CI5182" s="26"/>
      <c r="CJ5182" s="1"/>
      <c r="CK5182" s="1"/>
      <c r="CL5182" s="1"/>
      <c r="CM5182" s="1"/>
      <c r="CN5182" s="1"/>
      <c r="CO5182" s="1"/>
      <c r="CP5182" s="1"/>
      <c r="CQ5182" s="1"/>
      <c r="CR5182" s="1"/>
      <c r="CS5182" s="1"/>
      <c r="CT5182" s="1"/>
      <c r="CU5182" s="1"/>
    </row>
    <row r="5183" spans="1:99" x14ac:dyDescent="0.15">
      <c r="A5183" s="1"/>
      <c r="B5183" s="1"/>
      <c r="AM5183" s="1"/>
      <c r="AW5183" s="1"/>
      <c r="AX5183" s="1"/>
      <c r="AY5183" s="24"/>
      <c r="AZ5183" s="1"/>
      <c r="BA5183" s="1"/>
      <c r="BB5183" s="1"/>
      <c r="BC5183" s="1"/>
      <c r="BD5183" s="1"/>
      <c r="BE5183" s="1"/>
      <c r="BF5183" s="1"/>
      <c r="BG5183" s="1"/>
      <c r="BH5183" s="1"/>
      <c r="BI5183" s="1"/>
      <c r="BJ5183" s="1"/>
      <c r="BK5183" s="1"/>
      <c r="BL5183" s="1"/>
      <c r="BM5183" s="1"/>
      <c r="BN5183" s="1"/>
      <c r="BO5183" s="1"/>
      <c r="BP5183" s="20"/>
      <c r="BQ5183" s="41"/>
      <c r="BR5183" s="41"/>
      <c r="BS5183" s="41"/>
      <c r="BT5183" s="41"/>
      <c r="BU5183" s="41"/>
      <c r="BV5183" s="41"/>
      <c r="BW5183" s="41"/>
      <c r="BX5183" s="41"/>
      <c r="BY5183" s="26"/>
      <c r="BZ5183" s="26"/>
      <c r="CA5183" s="26"/>
      <c r="CB5183" s="26"/>
      <c r="CC5183" s="26"/>
      <c r="CD5183" s="26"/>
      <c r="CE5183" s="26"/>
      <c r="CF5183" s="26"/>
      <c r="CG5183" s="26"/>
      <c r="CH5183" s="26"/>
      <c r="CI5183" s="26"/>
      <c r="CJ5183" s="1"/>
      <c r="CK5183" s="1"/>
      <c r="CL5183" s="1"/>
      <c r="CM5183" s="1"/>
      <c r="CN5183" s="1"/>
      <c r="CO5183" s="1"/>
      <c r="CP5183" s="1"/>
      <c r="CQ5183" s="1"/>
      <c r="CR5183" s="1"/>
      <c r="CS5183" s="1"/>
      <c r="CT5183" s="1"/>
      <c r="CU5183" s="1"/>
    </row>
    <row r="5184" spans="1:99" x14ac:dyDescent="0.15">
      <c r="A5184" s="1"/>
      <c r="B5184" s="1"/>
      <c r="AM5184" s="1"/>
      <c r="AW5184" s="1"/>
      <c r="AX5184" s="1"/>
      <c r="AY5184" s="24"/>
      <c r="AZ5184" s="1"/>
      <c r="BA5184" s="1"/>
      <c r="BB5184" s="1"/>
      <c r="BC5184" s="1"/>
      <c r="BD5184" s="1"/>
      <c r="BE5184" s="1"/>
      <c r="BF5184" s="1"/>
      <c r="BG5184" s="1"/>
      <c r="BH5184" s="1"/>
      <c r="BI5184" s="1"/>
      <c r="BJ5184" s="1"/>
      <c r="BK5184" s="1"/>
      <c r="BL5184" s="1"/>
      <c r="BM5184" s="1"/>
      <c r="BN5184" s="1"/>
      <c r="BO5184" s="1"/>
      <c r="BP5184" s="20"/>
      <c r="BQ5184" s="41"/>
      <c r="BR5184" s="41"/>
      <c r="BS5184" s="41"/>
      <c r="BT5184" s="41"/>
      <c r="BU5184" s="41"/>
      <c r="BV5184" s="41"/>
      <c r="BW5184" s="41"/>
      <c r="BX5184" s="41"/>
      <c r="BY5184" s="26"/>
      <c r="BZ5184" s="26"/>
      <c r="CA5184" s="26"/>
      <c r="CB5184" s="26"/>
      <c r="CC5184" s="26"/>
      <c r="CD5184" s="26"/>
      <c r="CE5184" s="26"/>
      <c r="CF5184" s="26"/>
      <c r="CG5184" s="26"/>
      <c r="CH5184" s="26"/>
      <c r="CI5184" s="26"/>
      <c r="CJ5184" s="1"/>
      <c r="CK5184" s="1"/>
      <c r="CL5184" s="1"/>
      <c r="CM5184" s="1"/>
      <c r="CN5184" s="1"/>
      <c r="CO5184" s="1"/>
      <c r="CP5184" s="1"/>
      <c r="CQ5184" s="1"/>
      <c r="CR5184" s="1"/>
      <c r="CS5184" s="1"/>
      <c r="CT5184" s="1"/>
      <c r="CU5184" s="1"/>
    </row>
    <row r="5185" spans="1:99" x14ac:dyDescent="0.15">
      <c r="A5185" s="1"/>
      <c r="B5185" s="1"/>
      <c r="AM5185" s="1"/>
      <c r="AW5185" s="1"/>
      <c r="AX5185" s="1"/>
      <c r="AY5185" s="24"/>
      <c r="AZ5185" s="1"/>
      <c r="BA5185" s="1"/>
      <c r="BB5185" s="1"/>
      <c r="BC5185" s="1"/>
      <c r="BD5185" s="1"/>
      <c r="BE5185" s="1"/>
      <c r="BF5185" s="1"/>
      <c r="BG5185" s="1"/>
      <c r="BH5185" s="1"/>
      <c r="BI5185" s="1"/>
      <c r="BJ5185" s="1"/>
      <c r="BK5185" s="1"/>
      <c r="BL5185" s="1"/>
      <c r="BM5185" s="1"/>
      <c r="BN5185" s="1"/>
      <c r="BO5185" s="1"/>
      <c r="BP5185" s="20"/>
      <c r="BQ5185" s="41"/>
      <c r="BR5185" s="41"/>
      <c r="BS5185" s="41"/>
      <c r="BT5185" s="41"/>
      <c r="BU5185" s="41"/>
      <c r="BV5185" s="41"/>
      <c r="BW5185" s="41"/>
      <c r="BX5185" s="41"/>
      <c r="BY5185" s="26"/>
      <c r="BZ5185" s="26"/>
      <c r="CA5185" s="26"/>
      <c r="CB5185" s="26"/>
      <c r="CC5185" s="26"/>
      <c r="CD5185" s="26"/>
      <c r="CE5185" s="26"/>
      <c r="CF5185" s="26"/>
      <c r="CG5185" s="26"/>
      <c r="CH5185" s="26"/>
      <c r="CI5185" s="26"/>
      <c r="CJ5185" s="1"/>
      <c r="CK5185" s="1"/>
      <c r="CL5185" s="1"/>
      <c r="CM5185" s="1"/>
      <c r="CN5185" s="1"/>
      <c r="CO5185" s="1"/>
      <c r="CP5185" s="1"/>
      <c r="CQ5185" s="1"/>
      <c r="CR5185" s="1"/>
      <c r="CS5185" s="1"/>
      <c r="CT5185" s="1"/>
      <c r="CU5185" s="1"/>
    </row>
    <row r="5186" spans="1:99" x14ac:dyDescent="0.15">
      <c r="A5186" s="1"/>
      <c r="B5186" s="1"/>
      <c r="AM5186" s="1"/>
      <c r="AW5186" s="1"/>
      <c r="AX5186" s="1"/>
      <c r="AY5186" s="24"/>
      <c r="AZ5186" s="1"/>
      <c r="BA5186" s="1"/>
      <c r="BB5186" s="1"/>
      <c r="BC5186" s="1"/>
      <c r="BD5186" s="1"/>
      <c r="BE5186" s="1"/>
      <c r="BF5186" s="1"/>
      <c r="BG5186" s="1"/>
      <c r="BH5186" s="1"/>
      <c r="BI5186" s="1"/>
      <c r="BJ5186" s="1"/>
      <c r="BK5186" s="1"/>
      <c r="BL5186" s="1"/>
      <c r="BM5186" s="1"/>
      <c r="BN5186" s="1"/>
      <c r="BO5186" s="1"/>
      <c r="BP5186" s="20"/>
      <c r="BQ5186" s="41"/>
      <c r="BR5186" s="41"/>
      <c r="BS5186" s="41"/>
      <c r="BT5186" s="41"/>
      <c r="BU5186" s="41"/>
      <c r="BV5186" s="41"/>
      <c r="BW5186" s="41"/>
      <c r="BX5186" s="41"/>
      <c r="BY5186" s="26"/>
      <c r="BZ5186" s="26"/>
      <c r="CA5186" s="26"/>
      <c r="CB5186" s="26"/>
      <c r="CC5186" s="26"/>
      <c r="CD5186" s="26"/>
      <c r="CE5186" s="26"/>
      <c r="CF5186" s="26"/>
      <c r="CG5186" s="26"/>
      <c r="CH5186" s="26"/>
      <c r="CI5186" s="26"/>
      <c r="CJ5186" s="1"/>
      <c r="CK5186" s="1"/>
      <c r="CL5186" s="1"/>
      <c r="CM5186" s="1"/>
      <c r="CN5186" s="1"/>
      <c r="CO5186" s="1"/>
      <c r="CP5186" s="1"/>
      <c r="CQ5186" s="1"/>
      <c r="CR5186" s="1"/>
      <c r="CS5186" s="1"/>
      <c r="CT5186" s="1"/>
      <c r="CU5186" s="1"/>
    </row>
    <row r="5187" spans="1:99" x14ac:dyDescent="0.15">
      <c r="A5187" s="1"/>
      <c r="B5187" s="1"/>
      <c r="AM5187" s="1"/>
      <c r="AW5187" s="1"/>
      <c r="AX5187" s="1"/>
      <c r="AY5187" s="24"/>
      <c r="AZ5187" s="1"/>
      <c r="BA5187" s="1"/>
      <c r="BB5187" s="1"/>
      <c r="BC5187" s="1"/>
      <c r="BD5187" s="1"/>
      <c r="BE5187" s="1"/>
      <c r="BF5187" s="1"/>
      <c r="BG5187" s="1"/>
      <c r="BH5187" s="1"/>
      <c r="BI5187" s="1"/>
      <c r="BJ5187" s="1"/>
      <c r="BK5187" s="1"/>
      <c r="BL5187" s="1"/>
      <c r="BM5187" s="1"/>
      <c r="BN5187" s="1"/>
      <c r="BO5187" s="1"/>
      <c r="BP5187" s="20"/>
      <c r="BQ5187" s="41"/>
      <c r="BR5187" s="41"/>
      <c r="BS5187" s="41"/>
      <c r="BT5187" s="41"/>
      <c r="BU5187" s="41"/>
      <c r="BV5187" s="41"/>
      <c r="BW5187" s="41"/>
      <c r="BX5187" s="41"/>
      <c r="BY5187" s="26"/>
      <c r="BZ5187" s="26"/>
      <c r="CA5187" s="26"/>
      <c r="CB5187" s="26"/>
      <c r="CC5187" s="26"/>
      <c r="CD5187" s="26"/>
      <c r="CE5187" s="26"/>
      <c r="CF5187" s="26"/>
      <c r="CG5187" s="26"/>
      <c r="CH5187" s="26"/>
      <c r="CI5187" s="26"/>
      <c r="CJ5187" s="1"/>
      <c r="CK5187" s="1"/>
      <c r="CL5187" s="1"/>
      <c r="CM5187" s="1"/>
      <c r="CN5187" s="1"/>
      <c r="CO5187" s="1"/>
      <c r="CP5187" s="1"/>
      <c r="CQ5187" s="1"/>
      <c r="CR5187" s="1"/>
      <c r="CS5187" s="1"/>
      <c r="CT5187" s="1"/>
      <c r="CU5187" s="1"/>
    </row>
    <row r="5188" spans="1:99" x14ac:dyDescent="0.15">
      <c r="A5188" s="1"/>
      <c r="B5188" s="1"/>
      <c r="AM5188" s="1"/>
      <c r="AW5188" s="1"/>
      <c r="AX5188" s="1"/>
      <c r="AY5188" s="24"/>
      <c r="AZ5188" s="1"/>
      <c r="BA5188" s="1"/>
      <c r="BB5188" s="1"/>
      <c r="BC5188" s="1"/>
      <c r="BD5188" s="1"/>
      <c r="BE5188" s="1"/>
      <c r="BF5188" s="1"/>
      <c r="BG5188" s="1"/>
      <c r="BH5188" s="1"/>
      <c r="BI5188" s="1"/>
      <c r="BJ5188" s="1"/>
      <c r="BK5188" s="1"/>
      <c r="BL5188" s="1"/>
      <c r="BM5188" s="1"/>
      <c r="BN5188" s="1"/>
      <c r="BO5188" s="1"/>
      <c r="BP5188" s="20"/>
      <c r="BQ5188" s="41"/>
      <c r="BR5188" s="41"/>
      <c r="BS5188" s="41"/>
      <c r="BT5188" s="41"/>
      <c r="BU5188" s="41"/>
      <c r="BV5188" s="41"/>
      <c r="BW5188" s="41"/>
      <c r="BX5188" s="41"/>
      <c r="BY5188" s="26"/>
      <c r="BZ5188" s="26"/>
      <c r="CA5188" s="26"/>
      <c r="CB5188" s="26"/>
      <c r="CC5188" s="26"/>
      <c r="CD5188" s="26"/>
      <c r="CE5188" s="26"/>
      <c r="CF5188" s="26"/>
      <c r="CG5188" s="26"/>
      <c r="CH5188" s="26"/>
      <c r="CI5188" s="26"/>
      <c r="CJ5188" s="1"/>
      <c r="CK5188" s="1"/>
      <c r="CL5188" s="1"/>
      <c r="CM5188" s="1"/>
      <c r="CN5188" s="1"/>
      <c r="CO5188" s="1"/>
      <c r="CP5188" s="1"/>
      <c r="CQ5188" s="1"/>
      <c r="CR5188" s="1"/>
      <c r="CS5188" s="1"/>
      <c r="CT5188" s="1"/>
      <c r="CU5188" s="1"/>
    </row>
    <row r="5189" spans="1:99" x14ac:dyDescent="0.15">
      <c r="A5189" s="1"/>
      <c r="B5189" s="1"/>
      <c r="AM5189" s="1"/>
      <c r="AW5189" s="1"/>
      <c r="AX5189" s="1"/>
      <c r="AY5189" s="24"/>
      <c r="AZ5189" s="1"/>
      <c r="BA5189" s="1"/>
      <c r="BB5189" s="1"/>
      <c r="BC5189" s="1"/>
      <c r="BD5189" s="1"/>
      <c r="BE5189" s="1"/>
      <c r="BF5189" s="1"/>
      <c r="BG5189" s="1"/>
      <c r="BH5189" s="1"/>
      <c r="BI5189" s="1"/>
      <c r="BJ5189" s="1"/>
      <c r="BK5189" s="1"/>
      <c r="BL5189" s="1"/>
      <c r="BM5189" s="1"/>
      <c r="BN5189" s="1"/>
      <c r="BO5189" s="1"/>
      <c r="BP5189" s="20"/>
      <c r="BQ5189" s="41"/>
      <c r="BR5189" s="41"/>
      <c r="BS5189" s="41"/>
      <c r="BT5189" s="41"/>
      <c r="BU5189" s="41"/>
      <c r="BV5189" s="41"/>
      <c r="BW5189" s="41"/>
      <c r="BX5189" s="41"/>
      <c r="BY5189" s="26"/>
      <c r="BZ5189" s="26"/>
      <c r="CA5189" s="26"/>
      <c r="CB5189" s="26"/>
      <c r="CC5189" s="26"/>
      <c r="CD5189" s="26"/>
      <c r="CE5189" s="26"/>
      <c r="CF5189" s="26"/>
      <c r="CG5189" s="26"/>
      <c r="CH5189" s="26"/>
      <c r="CI5189" s="26"/>
      <c r="CJ5189" s="1"/>
      <c r="CK5189" s="1"/>
      <c r="CL5189" s="1"/>
      <c r="CM5189" s="1"/>
      <c r="CN5189" s="1"/>
      <c r="CO5189" s="1"/>
      <c r="CP5189" s="1"/>
      <c r="CQ5189" s="1"/>
      <c r="CR5189" s="1"/>
      <c r="CS5189" s="1"/>
      <c r="CT5189" s="1"/>
      <c r="CU5189" s="1"/>
    </row>
    <row r="5190" spans="1:99" x14ac:dyDescent="0.15">
      <c r="A5190" s="1"/>
      <c r="B5190" s="1"/>
      <c r="AM5190" s="1"/>
      <c r="AW5190" s="1"/>
      <c r="AX5190" s="1"/>
      <c r="AY5190" s="24"/>
      <c r="AZ5190" s="1"/>
      <c r="BA5190" s="1"/>
      <c r="BB5190" s="1"/>
      <c r="BC5190" s="1"/>
      <c r="BD5190" s="1"/>
      <c r="BE5190" s="1"/>
      <c r="BF5190" s="1"/>
      <c r="BG5190" s="1"/>
      <c r="BH5190" s="1"/>
      <c r="BI5190" s="1"/>
      <c r="BJ5190" s="1"/>
      <c r="BK5190" s="1"/>
      <c r="BL5190" s="1"/>
      <c r="BM5190" s="1"/>
      <c r="BN5190" s="1"/>
      <c r="BO5190" s="1"/>
      <c r="BP5190" s="20"/>
      <c r="BQ5190" s="41"/>
      <c r="BR5190" s="41"/>
      <c r="BS5190" s="41"/>
      <c r="BT5190" s="41"/>
      <c r="BU5190" s="41"/>
      <c r="BV5190" s="41"/>
      <c r="BW5190" s="41"/>
      <c r="BX5190" s="41"/>
      <c r="BY5190" s="26"/>
      <c r="BZ5190" s="26"/>
      <c r="CA5190" s="26"/>
      <c r="CB5190" s="26"/>
      <c r="CC5190" s="26"/>
      <c r="CD5190" s="26"/>
      <c r="CE5190" s="26"/>
      <c r="CF5190" s="26"/>
      <c r="CG5190" s="26"/>
      <c r="CH5190" s="26"/>
      <c r="CI5190" s="26"/>
      <c r="CJ5190" s="1"/>
      <c r="CK5190" s="1"/>
      <c r="CL5190" s="1"/>
      <c r="CM5190" s="1"/>
      <c r="CN5190" s="1"/>
      <c r="CO5190" s="1"/>
      <c r="CP5190" s="1"/>
      <c r="CQ5190" s="1"/>
      <c r="CR5190" s="1"/>
      <c r="CS5190" s="1"/>
      <c r="CT5190" s="1"/>
      <c r="CU5190" s="1"/>
    </row>
    <row r="5191" spans="1:99" x14ac:dyDescent="0.15">
      <c r="A5191" s="1"/>
      <c r="B5191" s="1"/>
      <c r="AM5191" s="1"/>
      <c r="AW5191" s="1"/>
      <c r="AX5191" s="1"/>
      <c r="AY5191" s="24"/>
      <c r="AZ5191" s="1"/>
      <c r="BA5191" s="1"/>
      <c r="BB5191" s="1"/>
      <c r="BC5191" s="1"/>
      <c r="BD5191" s="1"/>
      <c r="BE5191" s="1"/>
      <c r="BF5191" s="1"/>
      <c r="BG5191" s="1"/>
      <c r="BH5191" s="1"/>
      <c r="BI5191" s="1"/>
      <c r="BJ5191" s="1"/>
      <c r="BK5191" s="1"/>
      <c r="BL5191" s="1"/>
      <c r="BM5191" s="1"/>
      <c r="BN5191" s="1"/>
      <c r="BO5191" s="1"/>
      <c r="BP5191" s="20"/>
      <c r="BQ5191" s="41"/>
      <c r="BR5191" s="41"/>
      <c r="BS5191" s="41"/>
      <c r="BT5191" s="41"/>
      <c r="BU5191" s="41"/>
      <c r="BV5191" s="41"/>
      <c r="BW5191" s="41"/>
      <c r="BX5191" s="41"/>
      <c r="BY5191" s="26"/>
      <c r="BZ5191" s="26"/>
      <c r="CA5191" s="26"/>
      <c r="CB5191" s="26"/>
      <c r="CC5191" s="26"/>
      <c r="CD5191" s="26"/>
      <c r="CE5191" s="26"/>
      <c r="CF5191" s="26"/>
      <c r="CG5191" s="26"/>
      <c r="CH5191" s="26"/>
      <c r="CI5191" s="26"/>
      <c r="CJ5191" s="1"/>
      <c r="CK5191" s="1"/>
      <c r="CL5191" s="1"/>
      <c r="CM5191" s="1"/>
      <c r="CN5191" s="1"/>
      <c r="CO5191" s="1"/>
      <c r="CP5191" s="1"/>
      <c r="CQ5191" s="1"/>
      <c r="CR5191" s="1"/>
      <c r="CS5191" s="1"/>
      <c r="CT5191" s="1"/>
      <c r="CU5191" s="1"/>
    </row>
    <row r="5192" spans="1:99" x14ac:dyDescent="0.15">
      <c r="A5192" s="1"/>
      <c r="B5192" s="1"/>
      <c r="AM5192" s="1"/>
      <c r="AW5192" s="1"/>
      <c r="AX5192" s="1"/>
      <c r="AY5192" s="24"/>
      <c r="AZ5192" s="1"/>
      <c r="BA5192" s="1"/>
      <c r="BB5192" s="1"/>
      <c r="BC5192" s="1"/>
      <c r="BD5192" s="1"/>
      <c r="BE5192" s="1"/>
      <c r="BF5192" s="1"/>
      <c r="BG5192" s="1"/>
      <c r="BH5192" s="1"/>
      <c r="BI5192" s="1"/>
      <c r="BJ5192" s="1"/>
      <c r="BK5192" s="1"/>
      <c r="BL5192" s="1"/>
      <c r="BM5192" s="1"/>
      <c r="BN5192" s="1"/>
      <c r="BO5192" s="1"/>
      <c r="BP5192" s="20"/>
      <c r="BQ5192" s="41"/>
      <c r="BR5192" s="41"/>
      <c r="BS5192" s="41"/>
      <c r="BT5192" s="41"/>
      <c r="BU5192" s="41"/>
      <c r="BV5192" s="41"/>
      <c r="BW5192" s="41"/>
      <c r="BX5192" s="41"/>
      <c r="BY5192" s="26"/>
      <c r="BZ5192" s="26"/>
      <c r="CA5192" s="26"/>
      <c r="CB5192" s="26"/>
      <c r="CC5192" s="26"/>
      <c r="CD5192" s="26"/>
      <c r="CE5192" s="26"/>
      <c r="CF5192" s="26"/>
      <c r="CG5192" s="26"/>
      <c r="CH5192" s="26"/>
      <c r="CI5192" s="26"/>
      <c r="CJ5192" s="1"/>
      <c r="CK5192" s="1"/>
      <c r="CL5192" s="1"/>
      <c r="CM5192" s="1"/>
      <c r="CN5192" s="1"/>
      <c r="CO5192" s="1"/>
      <c r="CP5192" s="1"/>
      <c r="CQ5192" s="1"/>
      <c r="CR5192" s="1"/>
      <c r="CS5192" s="1"/>
      <c r="CT5192" s="1"/>
      <c r="CU5192" s="1"/>
    </row>
    <row r="5193" spans="1:99" x14ac:dyDescent="0.15">
      <c r="A5193" s="1"/>
      <c r="B5193" s="1"/>
      <c r="AM5193" s="1"/>
      <c r="AW5193" s="1"/>
      <c r="AX5193" s="1"/>
      <c r="AY5193" s="24"/>
      <c r="AZ5193" s="1"/>
      <c r="BA5193" s="1"/>
      <c r="BB5193" s="1"/>
      <c r="BC5193" s="1"/>
      <c r="BD5193" s="1"/>
      <c r="BE5193" s="1"/>
      <c r="BF5193" s="1"/>
      <c r="BG5193" s="1"/>
      <c r="BH5193" s="1"/>
      <c r="BI5193" s="1"/>
      <c r="BJ5193" s="1"/>
      <c r="BK5193" s="1"/>
      <c r="BL5193" s="1"/>
      <c r="BM5193" s="1"/>
      <c r="BN5193" s="1"/>
      <c r="BO5193" s="1"/>
      <c r="BP5193" s="20"/>
      <c r="BQ5193" s="41"/>
      <c r="BR5193" s="41"/>
      <c r="BS5193" s="41"/>
      <c r="BT5193" s="41"/>
      <c r="BU5193" s="41"/>
      <c r="BV5193" s="41"/>
      <c r="BW5193" s="41"/>
      <c r="BX5193" s="41"/>
      <c r="BY5193" s="26"/>
      <c r="BZ5193" s="26"/>
      <c r="CA5193" s="26"/>
      <c r="CB5193" s="26"/>
      <c r="CC5193" s="26"/>
      <c r="CD5193" s="26"/>
      <c r="CE5193" s="26"/>
      <c r="CF5193" s="26"/>
      <c r="CG5193" s="26"/>
      <c r="CH5193" s="26"/>
      <c r="CI5193" s="26"/>
      <c r="CJ5193" s="1"/>
      <c r="CK5193" s="1"/>
      <c r="CL5193" s="1"/>
      <c r="CM5193" s="1"/>
      <c r="CN5193" s="1"/>
      <c r="CO5193" s="1"/>
      <c r="CP5193" s="1"/>
      <c r="CQ5193" s="1"/>
      <c r="CR5193" s="1"/>
      <c r="CS5193" s="1"/>
      <c r="CT5193" s="1"/>
      <c r="CU5193" s="1"/>
    </row>
    <row r="5194" spans="1:99" x14ac:dyDescent="0.15">
      <c r="A5194" s="1"/>
      <c r="B5194" s="1"/>
      <c r="AM5194" s="1"/>
      <c r="AW5194" s="1"/>
      <c r="AX5194" s="1"/>
      <c r="AY5194" s="24"/>
      <c r="AZ5194" s="1"/>
      <c r="BA5194" s="1"/>
      <c r="BB5194" s="1"/>
      <c r="BC5194" s="1"/>
      <c r="BD5194" s="1"/>
      <c r="BE5194" s="1"/>
      <c r="BF5194" s="1"/>
      <c r="BG5194" s="1"/>
      <c r="BH5194" s="1"/>
      <c r="BI5194" s="1"/>
      <c r="BJ5194" s="1"/>
      <c r="BK5194" s="1"/>
      <c r="BL5194" s="1"/>
      <c r="BM5194" s="1"/>
      <c r="BN5194" s="1"/>
      <c r="BO5194" s="1"/>
      <c r="BP5194" s="20"/>
      <c r="BQ5194" s="41"/>
      <c r="BR5194" s="41"/>
      <c r="BS5194" s="41"/>
      <c r="BT5194" s="41"/>
      <c r="BU5194" s="41"/>
      <c r="BV5194" s="41"/>
      <c r="BW5194" s="41"/>
      <c r="BX5194" s="41"/>
      <c r="BY5194" s="26"/>
      <c r="BZ5194" s="26"/>
      <c r="CA5194" s="26"/>
      <c r="CB5194" s="26"/>
      <c r="CC5194" s="26"/>
      <c r="CD5194" s="26"/>
      <c r="CE5194" s="26"/>
      <c r="CF5194" s="26"/>
      <c r="CG5194" s="26"/>
      <c r="CH5194" s="26"/>
      <c r="CI5194" s="26"/>
      <c r="CJ5194" s="1"/>
      <c r="CK5194" s="1"/>
      <c r="CL5194" s="1"/>
      <c r="CM5194" s="1"/>
      <c r="CN5194" s="1"/>
      <c r="CO5194" s="1"/>
      <c r="CP5194" s="1"/>
      <c r="CQ5194" s="1"/>
      <c r="CR5194" s="1"/>
      <c r="CS5194" s="1"/>
      <c r="CT5194" s="1"/>
      <c r="CU5194" s="1"/>
    </row>
    <row r="5195" spans="1:99" x14ac:dyDescent="0.15">
      <c r="A5195" s="1"/>
      <c r="B5195" s="1"/>
      <c r="AM5195" s="1"/>
      <c r="AW5195" s="1"/>
      <c r="AX5195" s="1"/>
      <c r="AY5195" s="24"/>
      <c r="AZ5195" s="1"/>
      <c r="BA5195" s="1"/>
      <c r="BB5195" s="1"/>
      <c r="BC5195" s="1"/>
      <c r="BD5195" s="1"/>
      <c r="BE5195" s="1"/>
      <c r="BF5195" s="1"/>
      <c r="BG5195" s="1"/>
      <c r="BH5195" s="1"/>
      <c r="BI5195" s="1"/>
      <c r="BJ5195" s="1"/>
      <c r="BK5195" s="1"/>
      <c r="BL5195" s="1"/>
      <c r="BM5195" s="1"/>
      <c r="BN5195" s="1"/>
      <c r="BO5195" s="1"/>
      <c r="BP5195" s="20"/>
      <c r="BQ5195" s="41"/>
      <c r="BR5195" s="41"/>
      <c r="BS5195" s="41"/>
      <c r="BT5195" s="41"/>
      <c r="BU5195" s="41"/>
      <c r="BV5195" s="41"/>
      <c r="BW5195" s="41"/>
      <c r="BX5195" s="41"/>
      <c r="BY5195" s="26"/>
      <c r="BZ5195" s="26"/>
      <c r="CA5195" s="26"/>
      <c r="CB5195" s="26"/>
      <c r="CC5195" s="26"/>
      <c r="CD5195" s="26"/>
      <c r="CE5195" s="26"/>
      <c r="CF5195" s="26"/>
      <c r="CG5195" s="26"/>
      <c r="CH5195" s="26"/>
      <c r="CI5195" s="26"/>
      <c r="CJ5195" s="1"/>
      <c r="CK5195" s="1"/>
      <c r="CL5195" s="1"/>
      <c r="CM5195" s="1"/>
      <c r="CN5195" s="1"/>
      <c r="CO5195" s="1"/>
      <c r="CP5195" s="1"/>
      <c r="CQ5195" s="1"/>
      <c r="CR5195" s="1"/>
      <c r="CS5195" s="1"/>
      <c r="CT5195" s="1"/>
      <c r="CU5195" s="1"/>
    </row>
    <row r="5196" spans="1:99" x14ac:dyDescent="0.15">
      <c r="A5196" s="1"/>
      <c r="B5196" s="1"/>
      <c r="AM5196" s="1"/>
      <c r="AW5196" s="1"/>
      <c r="AX5196" s="1"/>
      <c r="AY5196" s="24"/>
      <c r="AZ5196" s="1"/>
      <c r="BA5196" s="1"/>
      <c r="BB5196" s="1"/>
      <c r="BC5196" s="1"/>
      <c r="BD5196" s="1"/>
      <c r="BE5196" s="1"/>
      <c r="BF5196" s="1"/>
      <c r="BG5196" s="1"/>
      <c r="BH5196" s="1"/>
      <c r="BI5196" s="1"/>
      <c r="BJ5196" s="1"/>
      <c r="BK5196" s="1"/>
      <c r="BL5196" s="1"/>
      <c r="BM5196" s="1"/>
      <c r="BN5196" s="1"/>
      <c r="BO5196" s="1"/>
      <c r="BP5196" s="20"/>
      <c r="BQ5196" s="41"/>
      <c r="BR5196" s="41"/>
      <c r="BS5196" s="41"/>
      <c r="BT5196" s="41"/>
      <c r="BU5196" s="41"/>
      <c r="BV5196" s="41"/>
      <c r="BW5196" s="41"/>
      <c r="BX5196" s="41"/>
      <c r="BY5196" s="26"/>
      <c r="BZ5196" s="26"/>
      <c r="CA5196" s="26"/>
      <c r="CB5196" s="26"/>
      <c r="CC5196" s="26"/>
      <c r="CD5196" s="26"/>
      <c r="CE5196" s="26"/>
      <c r="CF5196" s="26"/>
      <c r="CG5196" s="26"/>
      <c r="CH5196" s="26"/>
      <c r="CI5196" s="26"/>
      <c r="CJ5196" s="1"/>
      <c r="CK5196" s="1"/>
      <c r="CL5196" s="1"/>
      <c r="CM5196" s="1"/>
      <c r="CN5196" s="1"/>
      <c r="CO5196" s="1"/>
      <c r="CP5196" s="1"/>
      <c r="CQ5196" s="1"/>
      <c r="CR5196" s="1"/>
      <c r="CS5196" s="1"/>
      <c r="CT5196" s="1"/>
      <c r="CU5196" s="1"/>
    </row>
    <row r="5197" spans="1:99" x14ac:dyDescent="0.15">
      <c r="A5197" s="1"/>
      <c r="B5197" s="1"/>
      <c r="AM5197" s="1"/>
      <c r="AW5197" s="1"/>
      <c r="AX5197" s="1"/>
      <c r="AY5197" s="24"/>
      <c r="AZ5197" s="1"/>
      <c r="BA5197" s="1"/>
      <c r="BB5197" s="1"/>
      <c r="BC5197" s="1"/>
      <c r="BD5197" s="1"/>
      <c r="BE5197" s="1"/>
      <c r="BF5197" s="1"/>
      <c r="BG5197" s="1"/>
      <c r="BH5197" s="1"/>
      <c r="BI5197" s="1"/>
      <c r="BJ5197" s="1"/>
      <c r="BK5197" s="1"/>
      <c r="BL5197" s="1"/>
      <c r="BM5197" s="1"/>
      <c r="BN5197" s="1"/>
      <c r="BO5197" s="1"/>
      <c r="BP5197" s="20"/>
      <c r="BQ5197" s="41"/>
      <c r="BR5197" s="41"/>
      <c r="BS5197" s="41"/>
      <c r="BT5197" s="41"/>
      <c r="BU5197" s="41"/>
      <c r="BV5197" s="41"/>
      <c r="BW5197" s="41"/>
      <c r="BX5197" s="41"/>
      <c r="BY5197" s="26"/>
      <c r="BZ5197" s="26"/>
      <c r="CA5197" s="26"/>
      <c r="CB5197" s="26"/>
      <c r="CC5197" s="26"/>
      <c r="CD5197" s="26"/>
      <c r="CE5197" s="26"/>
      <c r="CF5197" s="26"/>
      <c r="CG5197" s="26"/>
      <c r="CH5197" s="26"/>
      <c r="CI5197" s="26"/>
      <c r="CJ5197" s="1"/>
      <c r="CK5197" s="1"/>
      <c r="CL5197" s="1"/>
      <c r="CM5197" s="1"/>
      <c r="CN5197" s="1"/>
      <c r="CO5197" s="1"/>
      <c r="CP5197" s="1"/>
      <c r="CQ5197" s="1"/>
      <c r="CR5197" s="1"/>
      <c r="CS5197" s="1"/>
      <c r="CT5197" s="1"/>
      <c r="CU5197" s="1"/>
    </row>
    <row r="5198" spans="1:99" x14ac:dyDescent="0.15">
      <c r="A5198" s="1"/>
      <c r="B5198" s="1"/>
      <c r="AM5198" s="1"/>
      <c r="AW5198" s="1"/>
      <c r="AX5198" s="1"/>
      <c r="AY5198" s="24"/>
      <c r="AZ5198" s="1"/>
      <c r="BA5198" s="1"/>
      <c r="BB5198" s="1"/>
      <c r="BC5198" s="1"/>
      <c r="BD5198" s="1"/>
      <c r="BE5198" s="1"/>
      <c r="BF5198" s="1"/>
      <c r="BG5198" s="1"/>
      <c r="BH5198" s="1"/>
      <c r="BI5198" s="1"/>
      <c r="BJ5198" s="1"/>
      <c r="BK5198" s="1"/>
      <c r="BL5198" s="1"/>
      <c r="BM5198" s="1"/>
      <c r="BN5198" s="1"/>
      <c r="BO5198" s="1"/>
      <c r="BP5198" s="20"/>
      <c r="BQ5198" s="41"/>
      <c r="BR5198" s="41"/>
      <c r="BS5198" s="41"/>
      <c r="BT5198" s="41"/>
      <c r="BU5198" s="41"/>
      <c r="BV5198" s="41"/>
      <c r="BW5198" s="41"/>
      <c r="BX5198" s="41"/>
      <c r="BY5198" s="26"/>
      <c r="BZ5198" s="26"/>
      <c r="CA5198" s="26"/>
      <c r="CB5198" s="26"/>
      <c r="CC5198" s="26"/>
      <c r="CD5198" s="26"/>
      <c r="CE5198" s="26"/>
      <c r="CF5198" s="26"/>
      <c r="CG5198" s="26"/>
      <c r="CH5198" s="26"/>
      <c r="CI5198" s="26"/>
      <c r="CJ5198" s="1"/>
      <c r="CK5198" s="1"/>
      <c r="CL5198" s="1"/>
      <c r="CM5198" s="1"/>
      <c r="CN5198" s="1"/>
      <c r="CO5198" s="1"/>
      <c r="CP5198" s="1"/>
      <c r="CQ5198" s="1"/>
      <c r="CR5198" s="1"/>
      <c r="CS5198" s="1"/>
      <c r="CT5198" s="1"/>
      <c r="CU5198" s="1"/>
    </row>
    <row r="5199" spans="1:99" x14ac:dyDescent="0.15">
      <c r="A5199" s="1"/>
      <c r="B5199" s="1"/>
      <c r="AM5199" s="1"/>
      <c r="AW5199" s="1"/>
      <c r="AX5199" s="1"/>
      <c r="AY5199" s="24"/>
      <c r="AZ5199" s="1"/>
      <c r="BA5199" s="1"/>
      <c r="BB5199" s="1"/>
      <c r="BC5199" s="1"/>
      <c r="BD5199" s="1"/>
      <c r="BE5199" s="1"/>
      <c r="BF5199" s="1"/>
      <c r="BG5199" s="1"/>
      <c r="BH5199" s="1"/>
      <c r="BI5199" s="1"/>
      <c r="BJ5199" s="1"/>
      <c r="BK5199" s="1"/>
      <c r="BL5199" s="1"/>
      <c r="BM5199" s="1"/>
      <c r="BN5199" s="1"/>
      <c r="BO5199" s="1"/>
      <c r="BP5199" s="20"/>
      <c r="BQ5199" s="41"/>
      <c r="BR5199" s="41"/>
      <c r="BS5199" s="41"/>
      <c r="BT5199" s="41"/>
      <c r="BU5199" s="41"/>
      <c r="BV5199" s="41"/>
      <c r="BW5199" s="41"/>
      <c r="BX5199" s="41"/>
      <c r="BY5199" s="26"/>
      <c r="BZ5199" s="26"/>
      <c r="CA5199" s="26"/>
      <c r="CB5199" s="26"/>
      <c r="CC5199" s="26"/>
      <c r="CD5199" s="26"/>
      <c r="CE5199" s="26"/>
      <c r="CF5199" s="26"/>
      <c r="CG5199" s="26"/>
      <c r="CH5199" s="26"/>
      <c r="CI5199" s="26"/>
      <c r="CJ5199" s="1"/>
      <c r="CK5199" s="1"/>
      <c r="CL5199" s="1"/>
      <c r="CM5199" s="1"/>
      <c r="CN5199" s="1"/>
      <c r="CO5199" s="1"/>
      <c r="CP5199" s="1"/>
      <c r="CQ5199" s="1"/>
      <c r="CR5199" s="1"/>
      <c r="CS5199" s="1"/>
      <c r="CT5199" s="1"/>
      <c r="CU5199" s="1"/>
    </row>
    <row r="5200" spans="1:99" x14ac:dyDescent="0.15">
      <c r="A5200" s="1"/>
      <c r="B5200" s="1"/>
      <c r="AM5200" s="1"/>
      <c r="AW5200" s="1"/>
      <c r="AX5200" s="1"/>
      <c r="AY5200" s="24"/>
      <c r="AZ5200" s="1"/>
      <c r="BA5200" s="1"/>
      <c r="BB5200" s="1"/>
      <c r="BC5200" s="1"/>
      <c r="BD5200" s="1"/>
      <c r="BE5200" s="1"/>
      <c r="BF5200" s="1"/>
      <c r="BG5200" s="1"/>
      <c r="BH5200" s="1"/>
      <c r="BI5200" s="1"/>
      <c r="BJ5200" s="1"/>
      <c r="BK5200" s="1"/>
      <c r="BL5200" s="1"/>
      <c r="BM5200" s="1"/>
      <c r="BN5200" s="1"/>
      <c r="BO5200" s="1"/>
      <c r="BP5200" s="20"/>
      <c r="BQ5200" s="41"/>
      <c r="BR5200" s="41"/>
      <c r="BS5200" s="41"/>
      <c r="BT5200" s="41"/>
      <c r="BU5200" s="41"/>
      <c r="BV5200" s="41"/>
      <c r="BW5200" s="41"/>
      <c r="BX5200" s="41"/>
      <c r="BY5200" s="26"/>
      <c r="BZ5200" s="26"/>
      <c r="CA5200" s="26"/>
      <c r="CB5200" s="26"/>
      <c r="CC5200" s="26"/>
      <c r="CD5200" s="26"/>
      <c r="CE5200" s="26"/>
      <c r="CF5200" s="26"/>
      <c r="CG5200" s="26"/>
      <c r="CH5200" s="26"/>
      <c r="CI5200" s="26"/>
      <c r="CJ5200" s="1"/>
      <c r="CK5200" s="1"/>
      <c r="CL5200" s="1"/>
      <c r="CM5200" s="1"/>
      <c r="CN5200" s="1"/>
      <c r="CO5200" s="1"/>
      <c r="CP5200" s="1"/>
      <c r="CQ5200" s="1"/>
      <c r="CR5200" s="1"/>
      <c r="CS5200" s="1"/>
      <c r="CT5200" s="1"/>
      <c r="CU5200" s="1"/>
    </row>
    <row r="5201" spans="1:99" x14ac:dyDescent="0.15">
      <c r="A5201" s="1"/>
      <c r="B5201" s="1"/>
      <c r="AM5201" s="1"/>
      <c r="AW5201" s="1"/>
      <c r="AX5201" s="1"/>
      <c r="AY5201" s="24"/>
      <c r="AZ5201" s="1"/>
      <c r="BA5201" s="1"/>
      <c r="BB5201" s="1"/>
      <c r="BC5201" s="1"/>
      <c r="BD5201" s="1"/>
      <c r="BE5201" s="1"/>
      <c r="BF5201" s="1"/>
      <c r="BG5201" s="1"/>
      <c r="BH5201" s="1"/>
      <c r="BI5201" s="1"/>
      <c r="BJ5201" s="1"/>
      <c r="BK5201" s="1"/>
      <c r="BL5201" s="1"/>
      <c r="BM5201" s="1"/>
      <c r="BN5201" s="1"/>
      <c r="BO5201" s="1"/>
      <c r="BP5201" s="20"/>
      <c r="BQ5201" s="41"/>
      <c r="BR5201" s="41"/>
      <c r="BS5201" s="41"/>
      <c r="BT5201" s="41"/>
      <c r="BU5201" s="41"/>
      <c r="BV5201" s="41"/>
      <c r="BW5201" s="41"/>
      <c r="BX5201" s="41"/>
      <c r="BY5201" s="26"/>
      <c r="BZ5201" s="26"/>
      <c r="CA5201" s="26"/>
      <c r="CB5201" s="26"/>
      <c r="CC5201" s="26"/>
      <c r="CD5201" s="26"/>
      <c r="CE5201" s="26"/>
      <c r="CF5201" s="26"/>
      <c r="CG5201" s="26"/>
      <c r="CH5201" s="26"/>
      <c r="CI5201" s="26"/>
      <c r="CJ5201" s="1"/>
      <c r="CK5201" s="1"/>
      <c r="CL5201" s="1"/>
      <c r="CM5201" s="1"/>
      <c r="CN5201" s="1"/>
      <c r="CO5201" s="1"/>
      <c r="CP5201" s="1"/>
      <c r="CQ5201" s="1"/>
      <c r="CR5201" s="1"/>
      <c r="CS5201" s="1"/>
      <c r="CT5201" s="1"/>
      <c r="CU5201" s="1"/>
    </row>
    <row r="5202" spans="1:99" x14ac:dyDescent="0.15">
      <c r="A5202" s="1"/>
      <c r="B5202" s="1"/>
      <c r="AM5202" s="1"/>
      <c r="AW5202" s="1"/>
      <c r="AX5202" s="1"/>
      <c r="AY5202" s="24"/>
      <c r="AZ5202" s="1"/>
      <c r="BA5202" s="1"/>
      <c r="BB5202" s="1"/>
      <c r="BC5202" s="1"/>
      <c r="BD5202" s="1"/>
      <c r="BE5202" s="1"/>
      <c r="BF5202" s="1"/>
      <c r="BG5202" s="1"/>
      <c r="BH5202" s="1"/>
      <c r="BI5202" s="1"/>
      <c r="BJ5202" s="1"/>
      <c r="BK5202" s="1"/>
      <c r="BL5202" s="1"/>
      <c r="BM5202" s="1"/>
      <c r="BN5202" s="1"/>
      <c r="BO5202" s="1"/>
      <c r="BP5202" s="20"/>
      <c r="BQ5202" s="41"/>
      <c r="BR5202" s="41"/>
      <c r="BS5202" s="41"/>
      <c r="BT5202" s="41"/>
      <c r="BU5202" s="41"/>
      <c r="BV5202" s="41"/>
      <c r="BW5202" s="41"/>
      <c r="BX5202" s="41"/>
      <c r="BY5202" s="26"/>
      <c r="BZ5202" s="26"/>
      <c r="CA5202" s="26"/>
      <c r="CB5202" s="26"/>
      <c r="CC5202" s="26"/>
      <c r="CD5202" s="26"/>
      <c r="CE5202" s="26"/>
      <c r="CF5202" s="26"/>
      <c r="CG5202" s="26"/>
      <c r="CH5202" s="26"/>
      <c r="CI5202" s="26"/>
      <c r="CJ5202" s="1"/>
      <c r="CK5202" s="1"/>
      <c r="CL5202" s="1"/>
      <c r="CM5202" s="1"/>
      <c r="CN5202" s="1"/>
      <c r="CO5202" s="1"/>
      <c r="CP5202" s="1"/>
      <c r="CQ5202" s="1"/>
      <c r="CR5202" s="1"/>
      <c r="CS5202" s="1"/>
      <c r="CT5202" s="1"/>
      <c r="CU5202" s="1"/>
    </row>
    <row r="5203" spans="1:99" x14ac:dyDescent="0.15">
      <c r="A5203" s="1"/>
      <c r="B5203" s="1"/>
      <c r="AM5203" s="1"/>
      <c r="AW5203" s="1"/>
      <c r="AX5203" s="1"/>
      <c r="AY5203" s="24"/>
      <c r="AZ5203" s="1"/>
      <c r="BA5203" s="1"/>
      <c r="BB5203" s="1"/>
      <c r="BC5203" s="1"/>
      <c r="BD5203" s="1"/>
      <c r="BE5203" s="1"/>
      <c r="BF5203" s="1"/>
      <c r="BG5203" s="1"/>
      <c r="BH5203" s="1"/>
      <c r="BI5203" s="1"/>
      <c r="BJ5203" s="1"/>
      <c r="BK5203" s="1"/>
      <c r="BL5203" s="1"/>
      <c r="BM5203" s="1"/>
      <c r="BN5203" s="1"/>
      <c r="BO5203" s="1"/>
      <c r="BP5203" s="20"/>
      <c r="BQ5203" s="41"/>
      <c r="BR5203" s="41"/>
      <c r="BS5203" s="41"/>
      <c r="BT5203" s="41"/>
      <c r="BU5203" s="41"/>
      <c r="BV5203" s="41"/>
      <c r="BW5203" s="41"/>
      <c r="BX5203" s="41"/>
      <c r="BY5203" s="26"/>
      <c r="BZ5203" s="26"/>
      <c r="CA5203" s="26"/>
      <c r="CB5203" s="26"/>
      <c r="CC5203" s="26"/>
      <c r="CD5203" s="26"/>
      <c r="CE5203" s="26"/>
      <c r="CF5203" s="26"/>
      <c r="CG5203" s="26"/>
      <c r="CH5203" s="26"/>
      <c r="CI5203" s="26"/>
      <c r="CJ5203" s="1"/>
      <c r="CK5203" s="1"/>
      <c r="CL5203" s="1"/>
      <c r="CM5203" s="1"/>
      <c r="CN5203" s="1"/>
      <c r="CO5203" s="1"/>
      <c r="CP5203" s="1"/>
      <c r="CQ5203" s="1"/>
      <c r="CR5203" s="1"/>
      <c r="CS5203" s="1"/>
      <c r="CT5203" s="1"/>
      <c r="CU5203" s="1"/>
    </row>
    <row r="5204" spans="1:99" x14ac:dyDescent="0.15">
      <c r="A5204" s="1"/>
      <c r="B5204" s="1"/>
      <c r="AM5204" s="1"/>
      <c r="AW5204" s="1"/>
      <c r="AX5204" s="1"/>
      <c r="AY5204" s="24"/>
      <c r="AZ5204" s="1"/>
      <c r="BA5204" s="1"/>
      <c r="BB5204" s="1"/>
      <c r="BC5204" s="1"/>
      <c r="BD5204" s="1"/>
      <c r="BE5204" s="1"/>
      <c r="BF5204" s="1"/>
      <c r="BG5204" s="1"/>
      <c r="BH5204" s="1"/>
      <c r="BI5204" s="1"/>
      <c r="BJ5204" s="1"/>
      <c r="BK5204" s="1"/>
      <c r="BL5204" s="1"/>
      <c r="BM5204" s="1"/>
      <c r="BN5204" s="1"/>
      <c r="BO5204" s="1"/>
      <c r="BP5204" s="20"/>
      <c r="BQ5204" s="41"/>
      <c r="BR5204" s="41"/>
      <c r="BS5204" s="41"/>
      <c r="BT5204" s="41"/>
      <c r="BU5204" s="41"/>
      <c r="BV5204" s="41"/>
      <c r="BW5204" s="41"/>
      <c r="BX5204" s="41"/>
      <c r="BY5204" s="26"/>
      <c r="BZ5204" s="26"/>
      <c r="CA5204" s="26"/>
      <c r="CB5204" s="26"/>
      <c r="CC5204" s="26"/>
      <c r="CD5204" s="26"/>
      <c r="CE5204" s="26"/>
      <c r="CF5204" s="26"/>
      <c r="CG5204" s="26"/>
      <c r="CH5204" s="26"/>
      <c r="CI5204" s="26"/>
      <c r="CJ5204" s="1"/>
      <c r="CK5204" s="1"/>
      <c r="CL5204" s="1"/>
      <c r="CM5204" s="1"/>
      <c r="CN5204" s="1"/>
      <c r="CO5204" s="1"/>
      <c r="CP5204" s="1"/>
      <c r="CQ5204" s="1"/>
      <c r="CR5204" s="1"/>
      <c r="CS5204" s="1"/>
      <c r="CT5204" s="1"/>
      <c r="CU5204" s="1"/>
    </row>
    <row r="5205" spans="1:99" x14ac:dyDescent="0.15">
      <c r="A5205" s="1"/>
      <c r="B5205" s="1"/>
      <c r="AM5205" s="1"/>
      <c r="AW5205" s="1"/>
      <c r="AX5205" s="1"/>
      <c r="AY5205" s="24"/>
      <c r="AZ5205" s="1"/>
      <c r="BA5205" s="1"/>
      <c r="BB5205" s="1"/>
      <c r="BC5205" s="1"/>
      <c r="BD5205" s="1"/>
      <c r="BE5205" s="1"/>
      <c r="BF5205" s="1"/>
      <c r="BG5205" s="1"/>
      <c r="BH5205" s="1"/>
      <c r="BI5205" s="1"/>
      <c r="BJ5205" s="1"/>
      <c r="BK5205" s="1"/>
      <c r="BL5205" s="1"/>
      <c r="BM5205" s="1"/>
      <c r="BN5205" s="1"/>
      <c r="BO5205" s="1"/>
      <c r="BP5205" s="20"/>
      <c r="BQ5205" s="41"/>
      <c r="BR5205" s="41"/>
      <c r="BS5205" s="41"/>
      <c r="BT5205" s="41"/>
      <c r="BU5205" s="41"/>
      <c r="BV5205" s="41"/>
      <c r="BW5205" s="41"/>
      <c r="BX5205" s="41"/>
      <c r="BY5205" s="26"/>
      <c r="BZ5205" s="26"/>
      <c r="CA5205" s="26"/>
      <c r="CB5205" s="26"/>
      <c r="CC5205" s="26"/>
      <c r="CD5205" s="26"/>
      <c r="CE5205" s="26"/>
      <c r="CF5205" s="26"/>
      <c r="CG5205" s="26"/>
      <c r="CH5205" s="26"/>
      <c r="CI5205" s="26"/>
      <c r="CJ5205" s="1"/>
      <c r="CK5205" s="1"/>
      <c r="CL5205" s="1"/>
      <c r="CM5205" s="1"/>
      <c r="CN5205" s="1"/>
      <c r="CO5205" s="1"/>
      <c r="CP5205" s="1"/>
      <c r="CQ5205" s="1"/>
      <c r="CR5205" s="1"/>
      <c r="CS5205" s="1"/>
      <c r="CT5205" s="1"/>
      <c r="CU5205" s="1"/>
    </row>
    <row r="5206" spans="1:99" x14ac:dyDescent="0.15">
      <c r="A5206" s="1"/>
      <c r="B5206" s="1"/>
      <c r="AM5206" s="1"/>
      <c r="AW5206" s="1"/>
      <c r="AX5206" s="1"/>
      <c r="AY5206" s="24"/>
      <c r="AZ5206" s="1"/>
      <c r="BA5206" s="1"/>
      <c r="BB5206" s="1"/>
      <c r="BC5206" s="1"/>
      <c r="BD5206" s="1"/>
      <c r="BE5206" s="1"/>
      <c r="BF5206" s="1"/>
      <c r="BG5206" s="1"/>
      <c r="BH5206" s="1"/>
      <c r="BI5206" s="1"/>
      <c r="BJ5206" s="1"/>
      <c r="BK5206" s="1"/>
      <c r="BL5206" s="1"/>
      <c r="BM5206" s="1"/>
      <c r="BN5206" s="1"/>
      <c r="BO5206" s="1"/>
      <c r="BP5206" s="20"/>
      <c r="BQ5206" s="41"/>
      <c r="BR5206" s="41"/>
      <c r="BS5206" s="41"/>
      <c r="BT5206" s="41"/>
      <c r="BU5206" s="41"/>
      <c r="BV5206" s="41"/>
      <c r="BW5206" s="41"/>
      <c r="BX5206" s="41"/>
      <c r="BY5206" s="26"/>
      <c r="BZ5206" s="26"/>
      <c r="CA5206" s="26"/>
      <c r="CB5206" s="26"/>
      <c r="CC5206" s="26"/>
      <c r="CD5206" s="26"/>
      <c r="CE5206" s="26"/>
      <c r="CF5206" s="26"/>
      <c r="CG5206" s="26"/>
      <c r="CH5206" s="26"/>
      <c r="CI5206" s="26"/>
      <c r="CJ5206" s="1"/>
      <c r="CK5206" s="1"/>
      <c r="CL5206" s="1"/>
      <c r="CM5206" s="1"/>
      <c r="CN5206" s="1"/>
      <c r="CO5206" s="1"/>
      <c r="CP5206" s="1"/>
      <c r="CQ5206" s="1"/>
      <c r="CR5206" s="1"/>
      <c r="CS5206" s="1"/>
      <c r="CT5206" s="1"/>
      <c r="CU5206" s="1"/>
    </row>
    <row r="5207" spans="1:99" x14ac:dyDescent="0.15">
      <c r="A5207" s="1"/>
      <c r="B5207" s="1"/>
      <c r="AM5207" s="1"/>
      <c r="AW5207" s="1"/>
      <c r="AX5207" s="1"/>
      <c r="AY5207" s="24"/>
      <c r="AZ5207" s="1"/>
      <c r="BA5207" s="1"/>
      <c r="BB5207" s="1"/>
      <c r="BC5207" s="1"/>
      <c r="BD5207" s="1"/>
      <c r="BE5207" s="1"/>
      <c r="BF5207" s="1"/>
      <c r="BG5207" s="1"/>
      <c r="BH5207" s="1"/>
      <c r="BI5207" s="1"/>
      <c r="BJ5207" s="1"/>
      <c r="BK5207" s="1"/>
      <c r="BL5207" s="1"/>
      <c r="BM5207" s="1"/>
      <c r="BN5207" s="1"/>
      <c r="BO5207" s="1"/>
      <c r="BP5207" s="20"/>
      <c r="BQ5207" s="41"/>
      <c r="BR5207" s="41"/>
      <c r="BS5207" s="41"/>
      <c r="BT5207" s="41"/>
      <c r="BU5207" s="41"/>
      <c r="BV5207" s="41"/>
      <c r="BW5207" s="41"/>
      <c r="BX5207" s="41"/>
      <c r="BY5207" s="26"/>
      <c r="BZ5207" s="26"/>
      <c r="CA5207" s="26"/>
      <c r="CB5207" s="26"/>
      <c r="CC5207" s="26"/>
      <c r="CD5207" s="26"/>
      <c r="CE5207" s="26"/>
      <c r="CF5207" s="26"/>
      <c r="CG5207" s="26"/>
      <c r="CH5207" s="26"/>
      <c r="CI5207" s="26"/>
      <c r="CJ5207" s="1"/>
      <c r="CK5207" s="1"/>
      <c r="CL5207" s="1"/>
      <c r="CM5207" s="1"/>
      <c r="CN5207" s="1"/>
      <c r="CO5207" s="1"/>
      <c r="CP5207" s="1"/>
      <c r="CQ5207" s="1"/>
      <c r="CR5207" s="1"/>
      <c r="CS5207" s="1"/>
      <c r="CT5207" s="1"/>
      <c r="CU5207" s="1"/>
    </row>
    <row r="5208" spans="1:99" x14ac:dyDescent="0.15">
      <c r="A5208" s="1"/>
      <c r="B5208" s="1"/>
      <c r="AM5208" s="1"/>
      <c r="AW5208" s="1"/>
      <c r="AX5208" s="1"/>
      <c r="AY5208" s="24"/>
      <c r="AZ5208" s="1"/>
      <c r="BA5208" s="1"/>
      <c r="BB5208" s="1"/>
      <c r="BC5208" s="1"/>
      <c r="BD5208" s="1"/>
      <c r="BE5208" s="1"/>
      <c r="BF5208" s="1"/>
      <c r="BG5208" s="1"/>
      <c r="BH5208" s="1"/>
      <c r="BI5208" s="1"/>
      <c r="BJ5208" s="1"/>
      <c r="BK5208" s="1"/>
      <c r="BL5208" s="1"/>
      <c r="BM5208" s="1"/>
      <c r="BN5208" s="1"/>
      <c r="BO5208" s="1"/>
      <c r="BP5208" s="20"/>
      <c r="BQ5208" s="41"/>
      <c r="BR5208" s="41"/>
      <c r="BS5208" s="41"/>
      <c r="BT5208" s="41"/>
      <c r="BU5208" s="41"/>
      <c r="BV5208" s="41"/>
      <c r="BW5208" s="41"/>
      <c r="BX5208" s="41"/>
      <c r="BY5208" s="26"/>
      <c r="BZ5208" s="26"/>
      <c r="CA5208" s="26"/>
      <c r="CB5208" s="26"/>
      <c r="CC5208" s="26"/>
      <c r="CD5208" s="26"/>
      <c r="CE5208" s="26"/>
      <c r="CF5208" s="26"/>
      <c r="CG5208" s="26"/>
      <c r="CH5208" s="26"/>
      <c r="CI5208" s="26"/>
      <c r="CJ5208" s="1"/>
      <c r="CK5208" s="1"/>
      <c r="CL5208" s="1"/>
      <c r="CM5208" s="1"/>
      <c r="CN5208" s="1"/>
      <c r="CO5208" s="1"/>
      <c r="CP5208" s="1"/>
      <c r="CQ5208" s="1"/>
      <c r="CR5208" s="1"/>
      <c r="CS5208" s="1"/>
      <c r="CT5208" s="1"/>
      <c r="CU5208" s="1"/>
    </row>
    <row r="5209" spans="1:99" x14ac:dyDescent="0.15">
      <c r="A5209" s="1"/>
      <c r="B5209" s="1"/>
      <c r="AM5209" s="1"/>
      <c r="AW5209" s="1"/>
      <c r="AX5209" s="1"/>
      <c r="AY5209" s="24"/>
      <c r="AZ5209" s="1"/>
      <c r="BA5209" s="1"/>
      <c r="BB5209" s="1"/>
      <c r="BC5209" s="1"/>
      <c r="BD5209" s="1"/>
      <c r="BE5209" s="1"/>
      <c r="BF5209" s="1"/>
      <c r="BG5209" s="1"/>
      <c r="BH5209" s="1"/>
      <c r="BI5209" s="1"/>
      <c r="BJ5209" s="1"/>
      <c r="BK5209" s="1"/>
      <c r="BL5209" s="1"/>
      <c r="BM5209" s="1"/>
      <c r="BN5209" s="1"/>
      <c r="BO5209" s="1"/>
      <c r="BP5209" s="20"/>
      <c r="BQ5209" s="41"/>
      <c r="BR5209" s="41"/>
      <c r="BS5209" s="41"/>
      <c r="BT5209" s="41"/>
      <c r="BU5209" s="41"/>
      <c r="BV5209" s="41"/>
      <c r="BW5209" s="41"/>
      <c r="BX5209" s="41"/>
      <c r="BY5209" s="26"/>
      <c r="BZ5209" s="26"/>
      <c r="CA5209" s="26"/>
      <c r="CB5209" s="26"/>
      <c r="CC5209" s="26"/>
      <c r="CD5209" s="26"/>
      <c r="CE5209" s="26"/>
      <c r="CF5209" s="26"/>
      <c r="CG5209" s="26"/>
      <c r="CH5209" s="26"/>
      <c r="CI5209" s="26"/>
      <c r="CJ5209" s="1"/>
      <c r="CK5209" s="1"/>
      <c r="CL5209" s="1"/>
      <c r="CM5209" s="1"/>
      <c r="CN5209" s="1"/>
      <c r="CO5209" s="1"/>
      <c r="CP5209" s="1"/>
      <c r="CQ5209" s="1"/>
      <c r="CR5209" s="1"/>
      <c r="CS5209" s="1"/>
      <c r="CT5209" s="1"/>
      <c r="CU5209" s="1"/>
    </row>
    <row r="5210" spans="1:99" x14ac:dyDescent="0.15">
      <c r="A5210" s="1"/>
      <c r="B5210" s="1"/>
      <c r="AM5210" s="1"/>
      <c r="AW5210" s="1"/>
      <c r="AX5210" s="1"/>
      <c r="AY5210" s="24"/>
      <c r="AZ5210" s="1"/>
      <c r="BA5210" s="1"/>
      <c r="BB5210" s="1"/>
      <c r="BC5210" s="1"/>
      <c r="BD5210" s="1"/>
      <c r="BE5210" s="1"/>
      <c r="BF5210" s="1"/>
      <c r="BG5210" s="1"/>
      <c r="BH5210" s="1"/>
      <c r="BI5210" s="1"/>
      <c r="BJ5210" s="1"/>
      <c r="BK5210" s="1"/>
      <c r="BL5210" s="1"/>
      <c r="BM5210" s="1"/>
      <c r="BN5210" s="1"/>
      <c r="BO5210" s="1"/>
      <c r="BP5210" s="20"/>
      <c r="BQ5210" s="41"/>
      <c r="BR5210" s="41"/>
      <c r="BS5210" s="41"/>
      <c r="BT5210" s="41"/>
      <c r="BU5210" s="41"/>
      <c r="BV5210" s="41"/>
      <c r="BW5210" s="41"/>
      <c r="BX5210" s="41"/>
      <c r="BY5210" s="26"/>
      <c r="BZ5210" s="26"/>
      <c r="CA5210" s="26"/>
      <c r="CB5210" s="26"/>
      <c r="CC5210" s="26"/>
      <c r="CD5210" s="26"/>
      <c r="CE5210" s="26"/>
      <c r="CF5210" s="26"/>
      <c r="CG5210" s="26"/>
      <c r="CH5210" s="26"/>
      <c r="CI5210" s="26"/>
      <c r="CJ5210" s="1"/>
      <c r="CK5210" s="1"/>
      <c r="CL5210" s="1"/>
      <c r="CM5210" s="1"/>
      <c r="CN5210" s="1"/>
      <c r="CO5210" s="1"/>
      <c r="CP5210" s="1"/>
      <c r="CQ5210" s="1"/>
      <c r="CR5210" s="1"/>
      <c r="CS5210" s="1"/>
      <c r="CT5210" s="1"/>
      <c r="CU5210" s="1"/>
    </row>
    <row r="5211" spans="1:99" x14ac:dyDescent="0.15">
      <c r="A5211" s="1"/>
      <c r="B5211" s="1"/>
      <c r="AM5211" s="1"/>
      <c r="AW5211" s="1"/>
      <c r="AX5211" s="1"/>
      <c r="AY5211" s="24"/>
      <c r="AZ5211" s="1"/>
      <c r="BA5211" s="1"/>
      <c r="BB5211" s="1"/>
      <c r="BC5211" s="1"/>
      <c r="BD5211" s="1"/>
      <c r="BE5211" s="1"/>
      <c r="BF5211" s="1"/>
      <c r="BG5211" s="1"/>
      <c r="BH5211" s="1"/>
      <c r="BI5211" s="1"/>
      <c r="BJ5211" s="1"/>
      <c r="BK5211" s="1"/>
      <c r="BL5211" s="1"/>
      <c r="BM5211" s="1"/>
      <c r="BN5211" s="1"/>
      <c r="BO5211" s="1"/>
      <c r="BP5211" s="20"/>
      <c r="BQ5211" s="41"/>
      <c r="BR5211" s="41"/>
      <c r="BS5211" s="41"/>
      <c r="BT5211" s="41"/>
      <c r="BU5211" s="41"/>
      <c r="BV5211" s="41"/>
      <c r="BW5211" s="41"/>
      <c r="BX5211" s="41"/>
      <c r="BY5211" s="26"/>
      <c r="BZ5211" s="26"/>
      <c r="CA5211" s="26"/>
      <c r="CB5211" s="26"/>
      <c r="CC5211" s="26"/>
      <c r="CD5211" s="26"/>
      <c r="CE5211" s="26"/>
      <c r="CF5211" s="26"/>
      <c r="CG5211" s="26"/>
      <c r="CH5211" s="26"/>
      <c r="CI5211" s="26"/>
      <c r="CJ5211" s="1"/>
      <c r="CK5211" s="1"/>
      <c r="CL5211" s="1"/>
      <c r="CM5211" s="1"/>
      <c r="CN5211" s="1"/>
      <c r="CO5211" s="1"/>
      <c r="CP5211" s="1"/>
      <c r="CQ5211" s="1"/>
      <c r="CR5211" s="1"/>
      <c r="CS5211" s="1"/>
      <c r="CT5211" s="1"/>
      <c r="CU5211" s="1"/>
    </row>
    <row r="5212" spans="1:99" x14ac:dyDescent="0.15">
      <c r="A5212" s="1"/>
      <c r="B5212" s="1"/>
      <c r="AM5212" s="1"/>
      <c r="AW5212" s="1"/>
      <c r="AX5212" s="1"/>
      <c r="AY5212" s="24"/>
      <c r="AZ5212" s="1"/>
      <c r="BA5212" s="1"/>
      <c r="BB5212" s="1"/>
      <c r="BC5212" s="1"/>
      <c r="BD5212" s="1"/>
      <c r="BE5212" s="1"/>
      <c r="BF5212" s="1"/>
      <c r="BG5212" s="1"/>
      <c r="BH5212" s="1"/>
      <c r="BI5212" s="1"/>
      <c r="BJ5212" s="1"/>
      <c r="BK5212" s="1"/>
      <c r="BL5212" s="1"/>
      <c r="BM5212" s="1"/>
      <c r="BN5212" s="1"/>
      <c r="BO5212" s="1"/>
      <c r="BP5212" s="20"/>
      <c r="BQ5212" s="41"/>
      <c r="BR5212" s="41"/>
      <c r="BS5212" s="41"/>
      <c r="BT5212" s="41"/>
      <c r="BU5212" s="41"/>
      <c r="BV5212" s="41"/>
      <c r="BW5212" s="41"/>
      <c r="BX5212" s="41"/>
      <c r="BY5212" s="26"/>
      <c r="BZ5212" s="26"/>
      <c r="CA5212" s="26"/>
      <c r="CB5212" s="26"/>
      <c r="CC5212" s="26"/>
      <c r="CD5212" s="26"/>
      <c r="CE5212" s="26"/>
      <c r="CF5212" s="26"/>
      <c r="CG5212" s="26"/>
      <c r="CH5212" s="26"/>
      <c r="CI5212" s="26"/>
      <c r="CJ5212" s="1"/>
      <c r="CK5212" s="1"/>
      <c r="CL5212" s="1"/>
      <c r="CM5212" s="1"/>
      <c r="CN5212" s="1"/>
      <c r="CO5212" s="1"/>
      <c r="CP5212" s="1"/>
      <c r="CQ5212" s="1"/>
      <c r="CR5212" s="1"/>
      <c r="CS5212" s="1"/>
      <c r="CT5212" s="1"/>
      <c r="CU5212" s="1"/>
    </row>
    <row r="5213" spans="1:99" x14ac:dyDescent="0.15">
      <c r="A5213" s="1"/>
      <c r="B5213" s="1"/>
      <c r="AM5213" s="1"/>
      <c r="AW5213" s="1"/>
      <c r="AX5213" s="1"/>
      <c r="AY5213" s="24"/>
      <c r="AZ5213" s="1"/>
      <c r="BA5213" s="1"/>
      <c r="BB5213" s="1"/>
      <c r="BC5213" s="1"/>
      <c r="BD5213" s="1"/>
      <c r="BE5213" s="1"/>
      <c r="BF5213" s="1"/>
      <c r="BG5213" s="1"/>
      <c r="BH5213" s="1"/>
      <c r="BI5213" s="1"/>
      <c r="BJ5213" s="1"/>
      <c r="BK5213" s="1"/>
      <c r="BL5213" s="1"/>
      <c r="BM5213" s="1"/>
      <c r="BN5213" s="1"/>
      <c r="BO5213" s="1"/>
      <c r="BP5213" s="20"/>
      <c r="BQ5213" s="41"/>
      <c r="BR5213" s="41"/>
      <c r="BS5213" s="41"/>
      <c r="BT5213" s="41"/>
      <c r="BU5213" s="41"/>
      <c r="BV5213" s="41"/>
      <c r="BW5213" s="41"/>
      <c r="BX5213" s="41"/>
      <c r="BY5213" s="26"/>
      <c r="BZ5213" s="26"/>
      <c r="CA5213" s="26"/>
      <c r="CB5213" s="26"/>
      <c r="CC5213" s="26"/>
      <c r="CD5213" s="26"/>
      <c r="CE5213" s="26"/>
      <c r="CF5213" s="26"/>
      <c r="CG5213" s="26"/>
      <c r="CH5213" s="26"/>
      <c r="CI5213" s="26"/>
      <c r="CJ5213" s="1"/>
      <c r="CK5213" s="1"/>
      <c r="CL5213" s="1"/>
      <c r="CM5213" s="1"/>
      <c r="CN5213" s="1"/>
      <c r="CO5213" s="1"/>
      <c r="CP5213" s="1"/>
      <c r="CQ5213" s="1"/>
      <c r="CR5213" s="1"/>
      <c r="CS5213" s="1"/>
      <c r="CT5213" s="1"/>
      <c r="CU5213" s="1"/>
    </row>
    <row r="5214" spans="1:99" x14ac:dyDescent="0.15">
      <c r="A5214" s="1"/>
      <c r="B5214" s="1"/>
      <c r="AM5214" s="1"/>
      <c r="AW5214" s="1"/>
      <c r="AX5214" s="1"/>
      <c r="AY5214" s="24"/>
      <c r="AZ5214" s="1"/>
      <c r="BA5214" s="1"/>
      <c r="BB5214" s="1"/>
      <c r="BC5214" s="1"/>
      <c r="BD5214" s="1"/>
      <c r="BE5214" s="1"/>
      <c r="BF5214" s="1"/>
      <c r="BG5214" s="1"/>
      <c r="BH5214" s="1"/>
      <c r="BI5214" s="1"/>
      <c r="BJ5214" s="1"/>
      <c r="BK5214" s="1"/>
      <c r="BL5214" s="1"/>
      <c r="BM5214" s="1"/>
      <c r="BN5214" s="1"/>
      <c r="BO5214" s="1"/>
      <c r="BP5214" s="20"/>
      <c r="BQ5214" s="41"/>
      <c r="BR5214" s="41"/>
      <c r="BS5214" s="41"/>
      <c r="BT5214" s="41"/>
      <c r="BU5214" s="41"/>
      <c r="BV5214" s="41"/>
      <c r="BW5214" s="41"/>
      <c r="BX5214" s="41"/>
      <c r="BY5214" s="26"/>
      <c r="BZ5214" s="26"/>
      <c r="CA5214" s="26"/>
      <c r="CB5214" s="26"/>
      <c r="CC5214" s="26"/>
      <c r="CD5214" s="26"/>
      <c r="CE5214" s="26"/>
      <c r="CF5214" s="26"/>
      <c r="CG5214" s="26"/>
      <c r="CH5214" s="26"/>
      <c r="CI5214" s="26"/>
      <c r="CJ5214" s="1"/>
      <c r="CK5214" s="1"/>
      <c r="CL5214" s="1"/>
      <c r="CM5214" s="1"/>
      <c r="CN5214" s="1"/>
      <c r="CO5214" s="1"/>
      <c r="CP5214" s="1"/>
      <c r="CQ5214" s="1"/>
      <c r="CR5214" s="1"/>
      <c r="CS5214" s="1"/>
      <c r="CT5214" s="1"/>
      <c r="CU5214" s="1"/>
    </row>
    <row r="5215" spans="1:99" x14ac:dyDescent="0.15">
      <c r="A5215" s="1"/>
      <c r="B5215" s="1"/>
      <c r="AM5215" s="1"/>
      <c r="AW5215" s="1"/>
      <c r="AX5215" s="1"/>
      <c r="AY5215" s="24"/>
      <c r="AZ5215" s="1"/>
      <c r="BA5215" s="1"/>
      <c r="BB5215" s="1"/>
      <c r="BC5215" s="1"/>
      <c r="BD5215" s="1"/>
      <c r="BE5215" s="1"/>
      <c r="BF5215" s="1"/>
      <c r="BG5215" s="1"/>
      <c r="BH5215" s="1"/>
      <c r="BI5215" s="1"/>
      <c r="BJ5215" s="1"/>
      <c r="BK5215" s="1"/>
      <c r="BL5215" s="1"/>
      <c r="BM5215" s="1"/>
      <c r="BN5215" s="1"/>
      <c r="BO5215" s="1"/>
      <c r="BP5215" s="20"/>
      <c r="BQ5215" s="41"/>
      <c r="BR5215" s="41"/>
      <c r="BS5215" s="41"/>
      <c r="BT5215" s="41"/>
      <c r="BU5215" s="41"/>
      <c r="BV5215" s="41"/>
      <c r="BW5215" s="41"/>
      <c r="BX5215" s="41"/>
      <c r="BY5215" s="26"/>
      <c r="BZ5215" s="26"/>
      <c r="CA5215" s="26"/>
      <c r="CB5215" s="26"/>
      <c r="CC5215" s="26"/>
      <c r="CD5215" s="26"/>
      <c r="CE5215" s="26"/>
      <c r="CF5215" s="26"/>
      <c r="CG5215" s="26"/>
      <c r="CH5215" s="26"/>
      <c r="CI5215" s="26"/>
      <c r="CJ5215" s="1"/>
      <c r="CK5215" s="1"/>
      <c r="CL5215" s="1"/>
      <c r="CM5215" s="1"/>
      <c r="CN5215" s="1"/>
      <c r="CO5215" s="1"/>
      <c r="CP5215" s="1"/>
      <c r="CQ5215" s="1"/>
      <c r="CR5215" s="1"/>
      <c r="CS5215" s="1"/>
      <c r="CT5215" s="1"/>
      <c r="CU5215" s="1"/>
    </row>
    <row r="5216" spans="1:99" x14ac:dyDescent="0.15">
      <c r="A5216" s="1"/>
      <c r="B5216" s="1"/>
      <c r="AM5216" s="1"/>
      <c r="AW5216" s="1"/>
      <c r="AX5216" s="1"/>
      <c r="AY5216" s="24"/>
      <c r="AZ5216" s="1"/>
      <c r="BA5216" s="1"/>
      <c r="BB5216" s="1"/>
      <c r="BC5216" s="1"/>
      <c r="BD5216" s="1"/>
      <c r="BE5216" s="1"/>
      <c r="BF5216" s="1"/>
      <c r="BG5216" s="1"/>
      <c r="BH5216" s="1"/>
      <c r="BI5216" s="1"/>
      <c r="BJ5216" s="1"/>
      <c r="BK5216" s="1"/>
      <c r="BL5216" s="1"/>
      <c r="BM5216" s="1"/>
      <c r="BN5216" s="1"/>
      <c r="BO5216" s="1"/>
      <c r="BP5216" s="20"/>
      <c r="BQ5216" s="41"/>
      <c r="BR5216" s="41"/>
      <c r="BS5216" s="41"/>
      <c r="BT5216" s="41"/>
      <c r="BU5216" s="41"/>
      <c r="BV5216" s="41"/>
      <c r="BW5216" s="41"/>
      <c r="BX5216" s="41"/>
      <c r="BY5216" s="26"/>
      <c r="BZ5216" s="26"/>
      <c r="CA5216" s="26"/>
      <c r="CB5216" s="26"/>
      <c r="CC5216" s="26"/>
      <c r="CD5216" s="26"/>
      <c r="CE5216" s="26"/>
      <c r="CF5216" s="26"/>
      <c r="CG5216" s="26"/>
      <c r="CH5216" s="26"/>
      <c r="CI5216" s="26"/>
      <c r="CJ5216" s="1"/>
      <c r="CK5216" s="1"/>
      <c r="CL5216" s="1"/>
      <c r="CM5216" s="1"/>
      <c r="CN5216" s="1"/>
      <c r="CO5216" s="1"/>
      <c r="CP5216" s="1"/>
      <c r="CQ5216" s="1"/>
      <c r="CR5216" s="1"/>
      <c r="CS5216" s="1"/>
      <c r="CT5216" s="1"/>
      <c r="CU5216" s="1"/>
    </row>
    <row r="5217" spans="1:99" x14ac:dyDescent="0.15">
      <c r="A5217" s="1"/>
      <c r="B5217" s="1"/>
      <c r="AM5217" s="1"/>
      <c r="AW5217" s="1"/>
      <c r="AX5217" s="1"/>
      <c r="AY5217" s="24"/>
      <c r="AZ5217" s="1"/>
      <c r="BA5217" s="1"/>
      <c r="BB5217" s="1"/>
      <c r="BC5217" s="1"/>
      <c r="BD5217" s="1"/>
      <c r="BE5217" s="1"/>
      <c r="BF5217" s="1"/>
      <c r="BG5217" s="1"/>
      <c r="BH5217" s="1"/>
      <c r="BI5217" s="1"/>
      <c r="BJ5217" s="1"/>
      <c r="BK5217" s="1"/>
      <c r="BL5217" s="1"/>
      <c r="BM5217" s="1"/>
      <c r="BN5217" s="1"/>
      <c r="BO5217" s="1"/>
      <c r="BP5217" s="20"/>
      <c r="BQ5217" s="41"/>
      <c r="BR5217" s="41"/>
      <c r="BS5217" s="41"/>
      <c r="BT5217" s="41"/>
      <c r="BU5217" s="41"/>
      <c r="BV5217" s="41"/>
      <c r="BW5217" s="41"/>
      <c r="BX5217" s="41"/>
      <c r="BY5217" s="26"/>
      <c r="BZ5217" s="26"/>
      <c r="CA5217" s="26"/>
      <c r="CB5217" s="26"/>
      <c r="CC5217" s="26"/>
      <c r="CD5217" s="26"/>
      <c r="CE5217" s="26"/>
      <c r="CF5217" s="26"/>
      <c r="CG5217" s="26"/>
      <c r="CH5217" s="26"/>
      <c r="CI5217" s="26"/>
      <c r="CJ5217" s="1"/>
      <c r="CK5217" s="1"/>
      <c r="CL5217" s="1"/>
      <c r="CM5217" s="1"/>
      <c r="CN5217" s="1"/>
      <c r="CO5217" s="1"/>
      <c r="CP5217" s="1"/>
      <c r="CQ5217" s="1"/>
      <c r="CR5217" s="1"/>
      <c r="CS5217" s="1"/>
      <c r="CT5217" s="1"/>
      <c r="CU5217" s="1"/>
    </row>
    <row r="5218" spans="1:99" x14ac:dyDescent="0.15">
      <c r="A5218" s="1"/>
      <c r="B5218" s="1"/>
      <c r="AM5218" s="1"/>
      <c r="AW5218" s="1"/>
      <c r="AX5218" s="1"/>
      <c r="AY5218" s="24"/>
      <c r="AZ5218" s="1"/>
      <c r="BA5218" s="1"/>
      <c r="BB5218" s="1"/>
      <c r="BC5218" s="1"/>
      <c r="BD5218" s="1"/>
      <c r="BE5218" s="1"/>
      <c r="BF5218" s="1"/>
      <c r="BG5218" s="1"/>
      <c r="BH5218" s="1"/>
      <c r="BI5218" s="1"/>
      <c r="BJ5218" s="1"/>
      <c r="BK5218" s="1"/>
      <c r="BL5218" s="1"/>
      <c r="BM5218" s="1"/>
      <c r="BN5218" s="1"/>
      <c r="BO5218" s="1"/>
      <c r="BP5218" s="20"/>
      <c r="BQ5218" s="41"/>
      <c r="BR5218" s="41"/>
      <c r="BS5218" s="41"/>
      <c r="BT5218" s="41"/>
      <c r="BU5218" s="41"/>
      <c r="BV5218" s="41"/>
      <c r="BW5218" s="41"/>
      <c r="BX5218" s="41"/>
      <c r="BY5218" s="26"/>
      <c r="BZ5218" s="26"/>
      <c r="CA5218" s="26"/>
      <c r="CB5218" s="26"/>
      <c r="CC5218" s="26"/>
      <c r="CD5218" s="26"/>
      <c r="CE5218" s="26"/>
      <c r="CF5218" s="26"/>
      <c r="CG5218" s="26"/>
      <c r="CH5218" s="26"/>
      <c r="CI5218" s="26"/>
      <c r="CJ5218" s="1"/>
      <c r="CK5218" s="1"/>
      <c r="CL5218" s="1"/>
      <c r="CM5218" s="1"/>
      <c r="CN5218" s="1"/>
      <c r="CO5218" s="1"/>
      <c r="CP5218" s="1"/>
      <c r="CQ5218" s="1"/>
      <c r="CR5218" s="1"/>
      <c r="CS5218" s="1"/>
      <c r="CT5218" s="1"/>
      <c r="CU5218" s="1"/>
    </row>
    <row r="5219" spans="1:99" x14ac:dyDescent="0.15">
      <c r="A5219" s="1"/>
      <c r="B5219" s="1"/>
      <c r="AM5219" s="1"/>
      <c r="AW5219" s="1"/>
      <c r="AX5219" s="1"/>
      <c r="AY5219" s="24"/>
      <c r="AZ5219" s="1"/>
      <c r="BA5219" s="1"/>
      <c r="BB5219" s="1"/>
      <c r="BC5219" s="1"/>
      <c r="BD5219" s="1"/>
      <c r="BE5219" s="1"/>
      <c r="BF5219" s="1"/>
      <c r="BG5219" s="1"/>
      <c r="BH5219" s="1"/>
      <c r="BI5219" s="1"/>
      <c r="BJ5219" s="1"/>
      <c r="BK5219" s="1"/>
      <c r="BL5219" s="1"/>
      <c r="BM5219" s="1"/>
      <c r="BN5219" s="1"/>
      <c r="BO5219" s="1"/>
      <c r="BP5219" s="20"/>
      <c r="BQ5219" s="41"/>
      <c r="BR5219" s="41"/>
      <c r="BS5219" s="41"/>
      <c r="BT5219" s="41"/>
      <c r="BU5219" s="41"/>
      <c r="BV5219" s="41"/>
      <c r="BW5219" s="41"/>
      <c r="BX5219" s="41"/>
      <c r="BY5219" s="26"/>
      <c r="BZ5219" s="26"/>
      <c r="CA5219" s="26"/>
      <c r="CB5219" s="26"/>
      <c r="CC5219" s="26"/>
      <c r="CD5219" s="26"/>
      <c r="CE5219" s="26"/>
      <c r="CF5219" s="26"/>
      <c r="CG5219" s="26"/>
      <c r="CH5219" s="26"/>
      <c r="CI5219" s="26"/>
      <c r="CJ5219" s="1"/>
      <c r="CK5219" s="1"/>
      <c r="CL5219" s="1"/>
      <c r="CM5219" s="1"/>
      <c r="CN5219" s="1"/>
      <c r="CO5219" s="1"/>
      <c r="CP5219" s="1"/>
      <c r="CQ5219" s="1"/>
      <c r="CR5219" s="1"/>
      <c r="CS5219" s="1"/>
      <c r="CT5219" s="1"/>
      <c r="CU5219" s="1"/>
    </row>
    <row r="5220" spans="1:99" x14ac:dyDescent="0.15">
      <c r="A5220" s="1"/>
      <c r="B5220" s="1"/>
      <c r="AM5220" s="1"/>
      <c r="AW5220" s="1"/>
      <c r="AX5220" s="1"/>
      <c r="AY5220" s="24"/>
      <c r="AZ5220" s="1"/>
      <c r="BA5220" s="1"/>
      <c r="BB5220" s="1"/>
      <c r="BC5220" s="1"/>
      <c r="BD5220" s="1"/>
      <c r="BE5220" s="1"/>
      <c r="BF5220" s="1"/>
      <c r="BG5220" s="1"/>
      <c r="BH5220" s="1"/>
      <c r="BI5220" s="1"/>
      <c r="BJ5220" s="1"/>
      <c r="BK5220" s="1"/>
      <c r="BL5220" s="1"/>
      <c r="BM5220" s="1"/>
      <c r="BN5220" s="1"/>
      <c r="BO5220" s="1"/>
      <c r="BP5220" s="20"/>
      <c r="BQ5220" s="41"/>
      <c r="BR5220" s="41"/>
      <c r="BS5220" s="41"/>
      <c r="BT5220" s="41"/>
      <c r="BU5220" s="41"/>
      <c r="BV5220" s="41"/>
      <c r="BW5220" s="41"/>
      <c r="BX5220" s="41"/>
      <c r="BY5220" s="26"/>
      <c r="BZ5220" s="26"/>
      <c r="CA5220" s="26"/>
      <c r="CB5220" s="26"/>
      <c r="CC5220" s="26"/>
      <c r="CD5220" s="26"/>
      <c r="CE5220" s="26"/>
      <c r="CF5220" s="26"/>
      <c r="CG5220" s="26"/>
      <c r="CH5220" s="26"/>
      <c r="CI5220" s="26"/>
      <c r="CJ5220" s="1"/>
      <c r="CK5220" s="1"/>
      <c r="CL5220" s="1"/>
      <c r="CM5220" s="1"/>
      <c r="CN5220" s="1"/>
      <c r="CO5220" s="1"/>
      <c r="CP5220" s="1"/>
      <c r="CQ5220" s="1"/>
      <c r="CR5220" s="1"/>
      <c r="CS5220" s="1"/>
      <c r="CT5220" s="1"/>
      <c r="CU5220" s="1"/>
    </row>
    <row r="5221" spans="1:99" x14ac:dyDescent="0.15">
      <c r="A5221" s="1"/>
      <c r="B5221" s="1"/>
      <c r="AM5221" s="1"/>
      <c r="AW5221" s="1"/>
      <c r="AX5221" s="1"/>
      <c r="AY5221" s="24"/>
      <c r="AZ5221" s="1"/>
      <c r="BA5221" s="1"/>
      <c r="BB5221" s="1"/>
      <c r="BC5221" s="1"/>
      <c r="BD5221" s="1"/>
      <c r="BE5221" s="1"/>
      <c r="BF5221" s="1"/>
      <c r="BG5221" s="1"/>
      <c r="BH5221" s="1"/>
      <c r="BI5221" s="1"/>
      <c r="BJ5221" s="1"/>
      <c r="BK5221" s="1"/>
      <c r="BL5221" s="1"/>
      <c r="BM5221" s="1"/>
      <c r="BN5221" s="1"/>
      <c r="BO5221" s="1"/>
      <c r="BP5221" s="20"/>
      <c r="BQ5221" s="41"/>
      <c r="BR5221" s="41"/>
      <c r="BS5221" s="41"/>
      <c r="BT5221" s="41"/>
      <c r="BU5221" s="41"/>
      <c r="BV5221" s="41"/>
      <c r="BW5221" s="41"/>
      <c r="BX5221" s="41"/>
      <c r="BY5221" s="26"/>
      <c r="BZ5221" s="26"/>
      <c r="CA5221" s="26"/>
      <c r="CB5221" s="26"/>
      <c r="CC5221" s="26"/>
      <c r="CD5221" s="26"/>
      <c r="CE5221" s="26"/>
      <c r="CF5221" s="26"/>
      <c r="CG5221" s="26"/>
      <c r="CH5221" s="26"/>
      <c r="CI5221" s="26"/>
      <c r="CJ5221" s="1"/>
      <c r="CK5221" s="1"/>
      <c r="CL5221" s="1"/>
      <c r="CM5221" s="1"/>
      <c r="CN5221" s="1"/>
      <c r="CO5221" s="1"/>
      <c r="CP5221" s="1"/>
      <c r="CQ5221" s="1"/>
      <c r="CR5221" s="1"/>
      <c r="CS5221" s="1"/>
      <c r="CT5221" s="1"/>
      <c r="CU5221" s="1"/>
    </row>
    <row r="5222" spans="1:99" x14ac:dyDescent="0.15">
      <c r="A5222" s="1"/>
      <c r="B5222" s="1"/>
      <c r="AM5222" s="1"/>
      <c r="AW5222" s="1"/>
      <c r="AX5222" s="1"/>
      <c r="AY5222" s="24"/>
      <c r="AZ5222" s="1"/>
      <c r="BA5222" s="1"/>
      <c r="BB5222" s="1"/>
      <c r="BC5222" s="1"/>
      <c r="BD5222" s="1"/>
      <c r="BE5222" s="1"/>
      <c r="BF5222" s="1"/>
      <c r="BG5222" s="1"/>
      <c r="BH5222" s="1"/>
      <c r="BI5222" s="1"/>
      <c r="BJ5222" s="1"/>
      <c r="BK5222" s="1"/>
      <c r="BL5222" s="1"/>
      <c r="BM5222" s="1"/>
      <c r="BN5222" s="1"/>
      <c r="BO5222" s="1"/>
      <c r="BP5222" s="20"/>
      <c r="BQ5222" s="41"/>
      <c r="BR5222" s="41"/>
      <c r="BS5222" s="41"/>
      <c r="BT5222" s="41"/>
      <c r="BU5222" s="41"/>
      <c r="BV5222" s="41"/>
      <c r="BW5222" s="41"/>
      <c r="BX5222" s="41"/>
      <c r="BY5222" s="26"/>
      <c r="BZ5222" s="26"/>
      <c r="CA5222" s="26"/>
      <c r="CB5222" s="26"/>
      <c r="CC5222" s="26"/>
      <c r="CD5222" s="26"/>
      <c r="CE5222" s="26"/>
      <c r="CF5222" s="26"/>
      <c r="CG5222" s="26"/>
      <c r="CH5222" s="26"/>
      <c r="CI5222" s="26"/>
      <c r="CJ5222" s="1"/>
      <c r="CK5222" s="1"/>
      <c r="CL5222" s="1"/>
      <c r="CM5222" s="1"/>
      <c r="CN5222" s="1"/>
      <c r="CO5222" s="1"/>
      <c r="CP5222" s="1"/>
      <c r="CQ5222" s="1"/>
      <c r="CR5222" s="1"/>
      <c r="CS5222" s="1"/>
      <c r="CT5222" s="1"/>
      <c r="CU5222" s="1"/>
    </row>
    <row r="5223" spans="1:99" x14ac:dyDescent="0.15">
      <c r="A5223" s="1"/>
      <c r="B5223" s="1"/>
      <c r="AM5223" s="1"/>
      <c r="AW5223" s="1"/>
      <c r="AX5223" s="1"/>
      <c r="AY5223" s="24"/>
      <c r="AZ5223" s="1"/>
      <c r="BA5223" s="1"/>
      <c r="BB5223" s="1"/>
      <c r="BC5223" s="1"/>
      <c r="BD5223" s="1"/>
      <c r="BE5223" s="1"/>
      <c r="BF5223" s="1"/>
      <c r="BG5223" s="1"/>
      <c r="BH5223" s="1"/>
      <c r="BI5223" s="1"/>
      <c r="BJ5223" s="1"/>
      <c r="BK5223" s="1"/>
      <c r="BL5223" s="1"/>
      <c r="BM5223" s="1"/>
      <c r="BN5223" s="1"/>
      <c r="BO5223" s="1"/>
      <c r="BP5223" s="20"/>
      <c r="BQ5223" s="41"/>
      <c r="BR5223" s="41"/>
      <c r="BS5223" s="41"/>
      <c r="BT5223" s="41"/>
      <c r="BU5223" s="41"/>
      <c r="BV5223" s="41"/>
      <c r="BW5223" s="41"/>
      <c r="BX5223" s="41"/>
      <c r="BY5223" s="26"/>
      <c r="BZ5223" s="26"/>
      <c r="CA5223" s="26"/>
      <c r="CB5223" s="26"/>
      <c r="CC5223" s="26"/>
      <c r="CD5223" s="26"/>
      <c r="CE5223" s="26"/>
      <c r="CF5223" s="26"/>
      <c r="CG5223" s="26"/>
      <c r="CH5223" s="26"/>
      <c r="CI5223" s="26"/>
      <c r="CJ5223" s="1"/>
      <c r="CK5223" s="1"/>
      <c r="CL5223" s="1"/>
      <c r="CM5223" s="1"/>
      <c r="CN5223" s="1"/>
      <c r="CO5223" s="1"/>
      <c r="CP5223" s="1"/>
      <c r="CQ5223" s="1"/>
      <c r="CR5223" s="1"/>
      <c r="CS5223" s="1"/>
      <c r="CT5223" s="1"/>
      <c r="CU5223" s="1"/>
    </row>
    <row r="5224" spans="1:99" x14ac:dyDescent="0.15">
      <c r="A5224" s="1"/>
      <c r="B5224" s="1"/>
      <c r="AM5224" s="1"/>
      <c r="AW5224" s="1"/>
      <c r="AX5224" s="1"/>
      <c r="AY5224" s="24"/>
      <c r="AZ5224" s="1"/>
      <c r="BA5224" s="1"/>
      <c r="BB5224" s="1"/>
      <c r="BC5224" s="1"/>
      <c r="BD5224" s="1"/>
      <c r="BE5224" s="1"/>
      <c r="BF5224" s="1"/>
      <c r="BG5224" s="1"/>
      <c r="BH5224" s="1"/>
      <c r="BI5224" s="1"/>
      <c r="BJ5224" s="1"/>
      <c r="BK5224" s="1"/>
      <c r="BL5224" s="1"/>
      <c r="BM5224" s="1"/>
      <c r="BN5224" s="1"/>
      <c r="BO5224" s="1"/>
      <c r="BP5224" s="20"/>
      <c r="BQ5224" s="41"/>
      <c r="BR5224" s="41"/>
      <c r="BS5224" s="41"/>
      <c r="BT5224" s="41"/>
      <c r="BU5224" s="41"/>
      <c r="BV5224" s="41"/>
      <c r="BW5224" s="41"/>
      <c r="BX5224" s="41"/>
      <c r="BY5224" s="26"/>
      <c r="BZ5224" s="26"/>
      <c r="CA5224" s="26"/>
      <c r="CB5224" s="26"/>
      <c r="CC5224" s="26"/>
      <c r="CD5224" s="26"/>
      <c r="CE5224" s="26"/>
      <c r="CF5224" s="26"/>
      <c r="CG5224" s="26"/>
      <c r="CH5224" s="26"/>
      <c r="CI5224" s="26"/>
      <c r="CJ5224" s="1"/>
      <c r="CK5224" s="1"/>
      <c r="CL5224" s="1"/>
      <c r="CM5224" s="1"/>
      <c r="CN5224" s="1"/>
      <c r="CO5224" s="1"/>
      <c r="CP5224" s="1"/>
      <c r="CQ5224" s="1"/>
      <c r="CR5224" s="1"/>
      <c r="CS5224" s="1"/>
      <c r="CT5224" s="1"/>
      <c r="CU5224" s="1"/>
    </row>
    <row r="5225" spans="1:99" x14ac:dyDescent="0.15">
      <c r="A5225" s="1"/>
      <c r="B5225" s="1"/>
      <c r="AM5225" s="1"/>
      <c r="AW5225" s="1"/>
      <c r="AX5225" s="1"/>
      <c r="AY5225" s="24"/>
      <c r="AZ5225" s="1"/>
      <c r="BA5225" s="1"/>
      <c r="BB5225" s="1"/>
      <c r="BC5225" s="1"/>
      <c r="BD5225" s="1"/>
      <c r="BE5225" s="1"/>
      <c r="BF5225" s="1"/>
      <c r="BG5225" s="1"/>
      <c r="BH5225" s="1"/>
      <c r="BI5225" s="1"/>
      <c r="BJ5225" s="1"/>
      <c r="BK5225" s="1"/>
      <c r="BL5225" s="1"/>
      <c r="BM5225" s="1"/>
      <c r="BN5225" s="1"/>
      <c r="BO5225" s="1"/>
      <c r="BP5225" s="20"/>
      <c r="BQ5225" s="41"/>
      <c r="BR5225" s="41"/>
      <c r="BS5225" s="41"/>
      <c r="BT5225" s="41"/>
      <c r="BU5225" s="41"/>
      <c r="BV5225" s="41"/>
      <c r="BW5225" s="41"/>
      <c r="BX5225" s="41"/>
      <c r="BY5225" s="26"/>
      <c r="BZ5225" s="26"/>
      <c r="CA5225" s="26"/>
      <c r="CB5225" s="26"/>
      <c r="CC5225" s="26"/>
      <c r="CD5225" s="26"/>
      <c r="CE5225" s="26"/>
      <c r="CF5225" s="26"/>
      <c r="CG5225" s="26"/>
      <c r="CH5225" s="26"/>
      <c r="CI5225" s="26"/>
      <c r="CJ5225" s="1"/>
      <c r="CK5225" s="1"/>
      <c r="CL5225" s="1"/>
      <c r="CM5225" s="1"/>
      <c r="CN5225" s="1"/>
      <c r="CO5225" s="1"/>
      <c r="CP5225" s="1"/>
      <c r="CQ5225" s="1"/>
      <c r="CR5225" s="1"/>
      <c r="CS5225" s="1"/>
      <c r="CT5225" s="1"/>
      <c r="CU5225" s="1"/>
    </row>
    <row r="5226" spans="1:99" x14ac:dyDescent="0.15">
      <c r="A5226" s="1"/>
      <c r="B5226" s="1"/>
      <c r="AM5226" s="1"/>
      <c r="AW5226" s="1"/>
      <c r="AX5226" s="1"/>
      <c r="AY5226" s="24"/>
      <c r="AZ5226" s="1"/>
      <c r="BA5226" s="1"/>
      <c r="BB5226" s="1"/>
      <c r="BC5226" s="1"/>
      <c r="BD5226" s="1"/>
      <c r="BE5226" s="1"/>
      <c r="BF5226" s="1"/>
      <c r="BG5226" s="1"/>
      <c r="BH5226" s="1"/>
      <c r="BI5226" s="1"/>
      <c r="BJ5226" s="1"/>
      <c r="BK5226" s="1"/>
      <c r="BL5226" s="1"/>
      <c r="BM5226" s="1"/>
      <c r="BN5226" s="1"/>
      <c r="BO5226" s="1"/>
      <c r="BP5226" s="20"/>
      <c r="BQ5226" s="41"/>
      <c r="BR5226" s="41"/>
      <c r="BS5226" s="41"/>
      <c r="BT5226" s="41"/>
      <c r="BU5226" s="41"/>
      <c r="BV5226" s="41"/>
      <c r="BW5226" s="41"/>
      <c r="BX5226" s="41"/>
      <c r="BY5226" s="26"/>
      <c r="BZ5226" s="26"/>
      <c r="CA5226" s="26"/>
      <c r="CB5226" s="26"/>
      <c r="CC5226" s="26"/>
      <c r="CD5226" s="26"/>
      <c r="CE5226" s="26"/>
      <c r="CF5226" s="26"/>
      <c r="CG5226" s="26"/>
      <c r="CH5226" s="26"/>
      <c r="CI5226" s="26"/>
      <c r="CJ5226" s="1"/>
      <c r="CK5226" s="1"/>
      <c r="CL5226" s="1"/>
      <c r="CM5226" s="1"/>
      <c r="CN5226" s="1"/>
      <c r="CO5226" s="1"/>
      <c r="CP5226" s="1"/>
      <c r="CQ5226" s="1"/>
      <c r="CR5226" s="1"/>
      <c r="CS5226" s="1"/>
      <c r="CT5226" s="1"/>
      <c r="CU5226" s="1"/>
    </row>
    <row r="5227" spans="1:99" x14ac:dyDescent="0.15">
      <c r="A5227" s="1"/>
      <c r="B5227" s="1"/>
      <c r="AM5227" s="1"/>
      <c r="AW5227" s="1"/>
      <c r="AX5227" s="1"/>
      <c r="AY5227" s="24"/>
      <c r="AZ5227" s="1"/>
      <c r="BA5227" s="1"/>
      <c r="BB5227" s="1"/>
      <c r="BC5227" s="1"/>
      <c r="BD5227" s="1"/>
      <c r="BE5227" s="1"/>
      <c r="BF5227" s="1"/>
      <c r="BG5227" s="1"/>
      <c r="BH5227" s="1"/>
      <c r="BI5227" s="1"/>
      <c r="BJ5227" s="1"/>
      <c r="BK5227" s="1"/>
      <c r="BL5227" s="1"/>
      <c r="BM5227" s="1"/>
      <c r="BN5227" s="1"/>
      <c r="BO5227" s="1"/>
      <c r="BP5227" s="20"/>
      <c r="BQ5227" s="41"/>
      <c r="BR5227" s="41"/>
      <c r="BS5227" s="41"/>
      <c r="BT5227" s="41"/>
      <c r="BU5227" s="41"/>
      <c r="BV5227" s="41"/>
      <c r="BW5227" s="41"/>
      <c r="BX5227" s="41"/>
      <c r="BY5227" s="26"/>
      <c r="BZ5227" s="26"/>
      <c r="CA5227" s="26"/>
      <c r="CB5227" s="26"/>
      <c r="CC5227" s="26"/>
      <c r="CD5227" s="26"/>
      <c r="CE5227" s="26"/>
      <c r="CF5227" s="26"/>
      <c r="CG5227" s="26"/>
      <c r="CH5227" s="26"/>
      <c r="CI5227" s="26"/>
      <c r="CJ5227" s="1"/>
      <c r="CK5227" s="1"/>
      <c r="CL5227" s="1"/>
      <c r="CM5227" s="1"/>
      <c r="CN5227" s="1"/>
      <c r="CO5227" s="1"/>
      <c r="CP5227" s="1"/>
      <c r="CQ5227" s="1"/>
      <c r="CR5227" s="1"/>
      <c r="CS5227" s="1"/>
      <c r="CT5227" s="1"/>
      <c r="CU5227" s="1"/>
    </row>
    <row r="5228" spans="1:99" x14ac:dyDescent="0.15">
      <c r="A5228" s="1"/>
      <c r="B5228" s="1"/>
      <c r="AM5228" s="1"/>
      <c r="AW5228" s="1"/>
      <c r="AX5228" s="1"/>
      <c r="AY5228" s="24"/>
      <c r="AZ5228" s="1"/>
      <c r="BA5228" s="1"/>
      <c r="BB5228" s="1"/>
      <c r="BC5228" s="1"/>
      <c r="BD5228" s="1"/>
      <c r="BE5228" s="1"/>
      <c r="BF5228" s="1"/>
      <c r="BG5228" s="1"/>
      <c r="BH5228" s="1"/>
      <c r="BI5228" s="1"/>
      <c r="BJ5228" s="1"/>
      <c r="BK5228" s="1"/>
      <c r="BL5228" s="1"/>
      <c r="BM5228" s="1"/>
      <c r="BN5228" s="1"/>
      <c r="BO5228" s="1"/>
      <c r="BP5228" s="20"/>
      <c r="BQ5228" s="41"/>
      <c r="BR5228" s="41"/>
      <c r="BS5228" s="41"/>
      <c r="BT5228" s="41"/>
      <c r="BU5228" s="41"/>
      <c r="BV5228" s="41"/>
      <c r="BW5228" s="41"/>
      <c r="BX5228" s="41"/>
      <c r="BY5228" s="26"/>
      <c r="BZ5228" s="26"/>
      <c r="CA5228" s="26"/>
      <c r="CB5228" s="26"/>
      <c r="CC5228" s="26"/>
      <c r="CD5228" s="26"/>
      <c r="CE5228" s="26"/>
      <c r="CF5228" s="26"/>
      <c r="CG5228" s="26"/>
      <c r="CH5228" s="26"/>
      <c r="CI5228" s="26"/>
      <c r="CJ5228" s="1"/>
      <c r="CK5228" s="1"/>
      <c r="CL5228" s="1"/>
      <c r="CM5228" s="1"/>
      <c r="CN5228" s="1"/>
      <c r="CO5228" s="1"/>
      <c r="CP5228" s="1"/>
      <c r="CQ5228" s="1"/>
      <c r="CR5228" s="1"/>
      <c r="CS5228" s="1"/>
      <c r="CT5228" s="1"/>
      <c r="CU5228" s="1"/>
    </row>
    <row r="5229" spans="1:99" x14ac:dyDescent="0.15">
      <c r="A5229" s="1"/>
      <c r="B5229" s="1"/>
      <c r="AM5229" s="1"/>
      <c r="AW5229" s="1"/>
      <c r="AX5229" s="1"/>
      <c r="AY5229" s="24"/>
      <c r="AZ5229" s="1"/>
      <c r="BA5229" s="1"/>
      <c r="BB5229" s="1"/>
      <c r="BC5229" s="1"/>
      <c r="BD5229" s="1"/>
      <c r="BE5229" s="1"/>
      <c r="BF5229" s="1"/>
      <c r="BG5229" s="1"/>
      <c r="BH5229" s="1"/>
      <c r="BI5229" s="1"/>
      <c r="BJ5229" s="1"/>
      <c r="BK5229" s="1"/>
      <c r="BL5229" s="1"/>
      <c r="BM5229" s="1"/>
      <c r="BN5229" s="1"/>
      <c r="BO5229" s="1"/>
      <c r="BP5229" s="20"/>
      <c r="BQ5229" s="41"/>
      <c r="BR5229" s="41"/>
      <c r="BS5229" s="41"/>
      <c r="BT5229" s="41"/>
      <c r="BU5229" s="41"/>
      <c r="BV5229" s="41"/>
      <c r="BW5229" s="41"/>
      <c r="BX5229" s="41"/>
      <c r="BY5229" s="26"/>
      <c r="BZ5229" s="26"/>
      <c r="CA5229" s="26"/>
      <c r="CB5229" s="26"/>
      <c r="CC5229" s="26"/>
      <c r="CD5229" s="26"/>
      <c r="CE5229" s="26"/>
      <c r="CF5229" s="26"/>
      <c r="CG5229" s="26"/>
      <c r="CH5229" s="26"/>
      <c r="CI5229" s="26"/>
      <c r="CJ5229" s="1"/>
      <c r="CK5229" s="1"/>
      <c r="CL5229" s="1"/>
      <c r="CM5229" s="1"/>
      <c r="CN5229" s="1"/>
      <c r="CO5229" s="1"/>
      <c r="CP5229" s="1"/>
      <c r="CQ5229" s="1"/>
      <c r="CR5229" s="1"/>
      <c r="CS5229" s="1"/>
      <c r="CT5229" s="1"/>
      <c r="CU5229" s="1"/>
    </row>
    <row r="5230" spans="1:99" x14ac:dyDescent="0.15">
      <c r="A5230" s="1"/>
      <c r="B5230" s="1"/>
      <c r="AM5230" s="1"/>
      <c r="AW5230" s="1"/>
      <c r="AX5230" s="1"/>
      <c r="AY5230" s="24"/>
      <c r="AZ5230" s="1"/>
      <c r="BA5230" s="1"/>
      <c r="BB5230" s="1"/>
      <c r="BC5230" s="1"/>
      <c r="BD5230" s="1"/>
      <c r="BE5230" s="1"/>
      <c r="BF5230" s="1"/>
      <c r="BG5230" s="1"/>
      <c r="BH5230" s="1"/>
      <c r="BI5230" s="1"/>
      <c r="BJ5230" s="1"/>
      <c r="BK5230" s="1"/>
      <c r="BL5230" s="1"/>
      <c r="BM5230" s="1"/>
      <c r="BN5230" s="1"/>
      <c r="BO5230" s="1"/>
      <c r="BP5230" s="20"/>
      <c r="BQ5230" s="41"/>
      <c r="BR5230" s="41"/>
      <c r="BS5230" s="41"/>
      <c r="BT5230" s="41"/>
      <c r="BU5230" s="41"/>
      <c r="BV5230" s="41"/>
      <c r="BW5230" s="41"/>
      <c r="BX5230" s="41"/>
      <c r="BY5230" s="26"/>
      <c r="BZ5230" s="26"/>
      <c r="CA5230" s="26"/>
      <c r="CB5230" s="26"/>
      <c r="CC5230" s="26"/>
      <c r="CD5230" s="26"/>
      <c r="CE5230" s="26"/>
      <c r="CF5230" s="26"/>
      <c r="CG5230" s="26"/>
      <c r="CH5230" s="26"/>
      <c r="CI5230" s="26"/>
      <c r="CJ5230" s="1"/>
      <c r="CK5230" s="1"/>
      <c r="CL5230" s="1"/>
      <c r="CM5230" s="1"/>
      <c r="CN5230" s="1"/>
      <c r="CO5230" s="1"/>
      <c r="CP5230" s="1"/>
      <c r="CQ5230" s="1"/>
      <c r="CR5230" s="1"/>
      <c r="CS5230" s="1"/>
      <c r="CT5230" s="1"/>
      <c r="CU5230" s="1"/>
    </row>
    <row r="5231" spans="1:99" x14ac:dyDescent="0.15">
      <c r="A5231" s="1"/>
      <c r="B5231" s="1"/>
      <c r="AM5231" s="1"/>
      <c r="AW5231" s="1"/>
      <c r="AX5231" s="1"/>
      <c r="AY5231" s="24"/>
      <c r="AZ5231" s="1"/>
      <c r="BA5231" s="1"/>
      <c r="BB5231" s="1"/>
      <c r="BC5231" s="1"/>
      <c r="BD5231" s="1"/>
      <c r="BE5231" s="1"/>
      <c r="BF5231" s="1"/>
      <c r="BG5231" s="1"/>
      <c r="BH5231" s="1"/>
      <c r="BI5231" s="1"/>
      <c r="BJ5231" s="1"/>
      <c r="BK5231" s="1"/>
      <c r="BL5231" s="1"/>
      <c r="BM5231" s="1"/>
      <c r="BN5231" s="1"/>
      <c r="BO5231" s="1"/>
      <c r="BP5231" s="20"/>
      <c r="BQ5231" s="41"/>
      <c r="BR5231" s="41"/>
      <c r="BS5231" s="41"/>
      <c r="BT5231" s="41"/>
      <c r="BU5231" s="41"/>
      <c r="BV5231" s="41"/>
      <c r="BW5231" s="41"/>
      <c r="BX5231" s="41"/>
      <c r="BY5231" s="26"/>
      <c r="BZ5231" s="26"/>
      <c r="CA5231" s="26"/>
      <c r="CB5231" s="26"/>
      <c r="CC5231" s="26"/>
      <c r="CD5231" s="26"/>
      <c r="CE5231" s="26"/>
      <c r="CF5231" s="26"/>
      <c r="CG5231" s="26"/>
      <c r="CH5231" s="26"/>
      <c r="CI5231" s="26"/>
      <c r="CJ5231" s="1"/>
      <c r="CK5231" s="1"/>
      <c r="CL5231" s="1"/>
      <c r="CM5231" s="1"/>
      <c r="CN5231" s="1"/>
      <c r="CO5231" s="1"/>
      <c r="CP5231" s="1"/>
      <c r="CQ5231" s="1"/>
      <c r="CR5231" s="1"/>
      <c r="CS5231" s="1"/>
      <c r="CT5231" s="1"/>
      <c r="CU5231" s="1"/>
    </row>
    <row r="5232" spans="1:99" x14ac:dyDescent="0.15">
      <c r="A5232" s="1"/>
      <c r="B5232" s="1"/>
      <c r="AM5232" s="1"/>
      <c r="AW5232" s="1"/>
      <c r="AX5232" s="1"/>
      <c r="AY5232" s="24"/>
      <c r="AZ5232" s="1"/>
      <c r="BA5232" s="1"/>
      <c r="BB5232" s="1"/>
      <c r="BC5232" s="1"/>
      <c r="BD5232" s="1"/>
      <c r="BE5232" s="1"/>
      <c r="BF5232" s="1"/>
      <c r="BG5232" s="1"/>
      <c r="BH5232" s="1"/>
      <c r="BI5232" s="1"/>
      <c r="BJ5232" s="1"/>
      <c r="BK5232" s="1"/>
      <c r="BL5232" s="1"/>
      <c r="BM5232" s="1"/>
      <c r="BN5232" s="1"/>
      <c r="BO5232" s="1"/>
      <c r="BP5232" s="20"/>
      <c r="BQ5232" s="41"/>
      <c r="BR5232" s="41"/>
      <c r="BS5232" s="41"/>
      <c r="BT5232" s="41"/>
      <c r="BU5232" s="41"/>
      <c r="BV5232" s="41"/>
      <c r="BW5232" s="41"/>
      <c r="BX5232" s="41"/>
      <c r="BY5232" s="26"/>
      <c r="BZ5232" s="26"/>
      <c r="CA5232" s="26"/>
      <c r="CB5232" s="26"/>
      <c r="CC5232" s="26"/>
      <c r="CD5232" s="26"/>
      <c r="CE5232" s="26"/>
      <c r="CF5232" s="26"/>
      <c r="CG5232" s="26"/>
      <c r="CH5232" s="26"/>
      <c r="CI5232" s="26"/>
      <c r="CJ5232" s="1"/>
      <c r="CK5232" s="1"/>
      <c r="CL5232" s="1"/>
      <c r="CM5232" s="1"/>
      <c r="CN5232" s="1"/>
      <c r="CO5232" s="1"/>
      <c r="CP5232" s="1"/>
      <c r="CQ5232" s="1"/>
      <c r="CR5232" s="1"/>
      <c r="CS5232" s="1"/>
      <c r="CT5232" s="1"/>
      <c r="CU5232" s="1"/>
    </row>
    <row r="5233" spans="1:99" x14ac:dyDescent="0.15">
      <c r="A5233" s="1"/>
      <c r="B5233" s="1"/>
      <c r="AM5233" s="1"/>
      <c r="AW5233" s="1"/>
      <c r="AX5233" s="1"/>
      <c r="AY5233" s="24"/>
      <c r="AZ5233" s="1"/>
      <c r="BA5233" s="1"/>
      <c r="BB5233" s="1"/>
      <c r="BC5233" s="1"/>
      <c r="BD5233" s="1"/>
      <c r="BE5233" s="1"/>
      <c r="BF5233" s="1"/>
      <c r="BG5233" s="1"/>
      <c r="BH5233" s="1"/>
      <c r="BI5233" s="1"/>
      <c r="BJ5233" s="1"/>
      <c r="BK5233" s="1"/>
      <c r="BL5233" s="1"/>
      <c r="BM5233" s="1"/>
      <c r="BN5233" s="1"/>
      <c r="BO5233" s="1"/>
      <c r="BP5233" s="20"/>
      <c r="BQ5233" s="41"/>
      <c r="BR5233" s="41"/>
      <c r="BS5233" s="41"/>
      <c r="BT5233" s="41"/>
      <c r="BU5233" s="41"/>
      <c r="BV5233" s="41"/>
      <c r="BW5233" s="41"/>
      <c r="BX5233" s="41"/>
      <c r="BY5233" s="26"/>
      <c r="BZ5233" s="26"/>
      <c r="CA5233" s="26"/>
      <c r="CB5233" s="26"/>
      <c r="CC5233" s="26"/>
      <c r="CD5233" s="26"/>
      <c r="CE5233" s="26"/>
      <c r="CF5233" s="26"/>
      <c r="CG5233" s="26"/>
      <c r="CH5233" s="26"/>
      <c r="CI5233" s="26"/>
      <c r="CJ5233" s="1"/>
      <c r="CK5233" s="1"/>
      <c r="CL5233" s="1"/>
      <c r="CM5233" s="1"/>
      <c r="CN5233" s="1"/>
      <c r="CO5233" s="1"/>
      <c r="CP5233" s="1"/>
      <c r="CQ5233" s="1"/>
      <c r="CR5233" s="1"/>
      <c r="CS5233" s="1"/>
      <c r="CT5233" s="1"/>
      <c r="CU5233" s="1"/>
    </row>
    <row r="5234" spans="1:99" x14ac:dyDescent="0.15">
      <c r="A5234" s="1"/>
      <c r="B5234" s="1"/>
      <c r="AM5234" s="1"/>
      <c r="AW5234" s="1"/>
      <c r="AX5234" s="1"/>
      <c r="AY5234" s="24"/>
      <c r="AZ5234" s="1"/>
      <c r="BA5234" s="1"/>
      <c r="BB5234" s="1"/>
      <c r="BC5234" s="1"/>
      <c r="BD5234" s="1"/>
      <c r="BE5234" s="1"/>
      <c r="BF5234" s="1"/>
      <c r="BG5234" s="1"/>
      <c r="BH5234" s="1"/>
      <c r="BI5234" s="1"/>
      <c r="BJ5234" s="1"/>
      <c r="BK5234" s="1"/>
      <c r="BL5234" s="1"/>
      <c r="BM5234" s="1"/>
      <c r="BN5234" s="1"/>
      <c r="BO5234" s="1"/>
      <c r="BP5234" s="20"/>
      <c r="BQ5234" s="41"/>
      <c r="BR5234" s="41"/>
      <c r="BS5234" s="41"/>
      <c r="BT5234" s="41"/>
      <c r="BU5234" s="41"/>
      <c r="BV5234" s="41"/>
      <c r="BW5234" s="41"/>
      <c r="BX5234" s="41"/>
      <c r="BY5234" s="26"/>
      <c r="BZ5234" s="26"/>
      <c r="CA5234" s="26"/>
      <c r="CB5234" s="26"/>
      <c r="CC5234" s="26"/>
      <c r="CD5234" s="26"/>
      <c r="CE5234" s="26"/>
      <c r="CF5234" s="26"/>
      <c r="CG5234" s="26"/>
      <c r="CH5234" s="26"/>
      <c r="CI5234" s="26"/>
      <c r="CJ5234" s="1"/>
      <c r="CK5234" s="1"/>
      <c r="CL5234" s="1"/>
      <c r="CM5234" s="1"/>
      <c r="CN5234" s="1"/>
      <c r="CO5234" s="1"/>
      <c r="CP5234" s="1"/>
      <c r="CQ5234" s="1"/>
      <c r="CR5234" s="1"/>
      <c r="CS5234" s="1"/>
      <c r="CT5234" s="1"/>
      <c r="CU5234" s="1"/>
    </row>
    <row r="5235" spans="1:99" x14ac:dyDescent="0.15">
      <c r="A5235" s="1"/>
      <c r="B5235" s="1"/>
      <c r="AM5235" s="1"/>
      <c r="AW5235" s="1"/>
      <c r="AX5235" s="1"/>
      <c r="AY5235" s="24"/>
      <c r="AZ5235" s="1"/>
      <c r="BA5235" s="1"/>
      <c r="BB5235" s="1"/>
      <c r="BC5235" s="1"/>
      <c r="BD5235" s="1"/>
      <c r="BE5235" s="1"/>
      <c r="BF5235" s="1"/>
      <c r="BG5235" s="1"/>
      <c r="BH5235" s="1"/>
      <c r="BI5235" s="1"/>
      <c r="BJ5235" s="1"/>
      <c r="BK5235" s="1"/>
      <c r="BL5235" s="1"/>
      <c r="BM5235" s="1"/>
      <c r="BN5235" s="1"/>
      <c r="BO5235" s="1"/>
      <c r="BP5235" s="20"/>
      <c r="BQ5235" s="41"/>
      <c r="BR5235" s="41"/>
      <c r="BS5235" s="41"/>
      <c r="BT5235" s="41"/>
      <c r="BU5235" s="41"/>
      <c r="BV5235" s="41"/>
      <c r="BW5235" s="41"/>
      <c r="BX5235" s="41"/>
      <c r="BY5235" s="26"/>
      <c r="BZ5235" s="26"/>
      <c r="CA5235" s="26"/>
      <c r="CB5235" s="26"/>
      <c r="CC5235" s="26"/>
      <c r="CD5235" s="26"/>
      <c r="CE5235" s="26"/>
      <c r="CF5235" s="26"/>
      <c r="CG5235" s="26"/>
      <c r="CH5235" s="26"/>
      <c r="CI5235" s="26"/>
      <c r="CJ5235" s="1"/>
      <c r="CK5235" s="1"/>
      <c r="CL5235" s="1"/>
      <c r="CM5235" s="1"/>
      <c r="CN5235" s="1"/>
      <c r="CO5235" s="1"/>
      <c r="CP5235" s="1"/>
      <c r="CQ5235" s="1"/>
      <c r="CR5235" s="1"/>
      <c r="CS5235" s="1"/>
      <c r="CT5235" s="1"/>
      <c r="CU5235" s="1"/>
    </row>
    <row r="5236" spans="1:99" x14ac:dyDescent="0.15">
      <c r="A5236" s="1"/>
      <c r="B5236" s="1"/>
      <c r="AM5236" s="1"/>
      <c r="AW5236" s="1"/>
      <c r="AX5236" s="1"/>
      <c r="AY5236" s="24"/>
      <c r="AZ5236" s="1"/>
      <c r="BA5236" s="1"/>
      <c r="BB5236" s="1"/>
      <c r="BC5236" s="1"/>
      <c r="BD5236" s="1"/>
      <c r="BE5236" s="1"/>
      <c r="BF5236" s="1"/>
      <c r="BG5236" s="1"/>
      <c r="BH5236" s="1"/>
      <c r="BI5236" s="1"/>
      <c r="BJ5236" s="1"/>
      <c r="BK5236" s="1"/>
      <c r="BL5236" s="1"/>
      <c r="BM5236" s="1"/>
      <c r="BN5236" s="1"/>
      <c r="BO5236" s="1"/>
      <c r="BP5236" s="20"/>
      <c r="BQ5236" s="41"/>
      <c r="BR5236" s="41"/>
      <c r="BS5236" s="41"/>
      <c r="BT5236" s="41"/>
      <c r="BU5236" s="41"/>
      <c r="BV5236" s="41"/>
      <c r="BW5236" s="41"/>
      <c r="BX5236" s="41"/>
      <c r="BY5236" s="26"/>
      <c r="BZ5236" s="26"/>
      <c r="CA5236" s="26"/>
      <c r="CB5236" s="26"/>
      <c r="CC5236" s="26"/>
      <c r="CD5236" s="26"/>
      <c r="CE5236" s="26"/>
      <c r="CF5236" s="26"/>
      <c r="CG5236" s="26"/>
      <c r="CH5236" s="26"/>
      <c r="CI5236" s="26"/>
      <c r="CJ5236" s="1"/>
      <c r="CK5236" s="1"/>
      <c r="CL5236" s="1"/>
      <c r="CM5236" s="1"/>
      <c r="CN5236" s="1"/>
      <c r="CO5236" s="1"/>
      <c r="CP5236" s="1"/>
      <c r="CQ5236" s="1"/>
      <c r="CR5236" s="1"/>
      <c r="CS5236" s="1"/>
      <c r="CT5236" s="1"/>
      <c r="CU5236" s="1"/>
    </row>
    <row r="5237" spans="1:99" x14ac:dyDescent="0.15">
      <c r="A5237" s="1"/>
      <c r="B5237" s="1"/>
      <c r="AM5237" s="1"/>
      <c r="AW5237" s="1"/>
      <c r="AX5237" s="1"/>
      <c r="AY5237" s="24"/>
      <c r="AZ5237" s="1"/>
      <c r="BA5237" s="1"/>
      <c r="BB5237" s="1"/>
      <c r="BC5237" s="1"/>
      <c r="BD5237" s="1"/>
      <c r="BE5237" s="1"/>
      <c r="BF5237" s="1"/>
      <c r="BG5237" s="1"/>
      <c r="BH5237" s="1"/>
      <c r="BI5237" s="1"/>
      <c r="BJ5237" s="1"/>
      <c r="BK5237" s="1"/>
      <c r="BL5237" s="1"/>
      <c r="BM5237" s="1"/>
      <c r="BN5237" s="1"/>
      <c r="BO5237" s="1"/>
      <c r="BP5237" s="20"/>
      <c r="BQ5237" s="41"/>
      <c r="BR5237" s="41"/>
      <c r="BS5237" s="41"/>
      <c r="BT5237" s="41"/>
      <c r="BU5237" s="41"/>
      <c r="BV5237" s="41"/>
      <c r="BW5237" s="41"/>
      <c r="BX5237" s="41"/>
      <c r="BY5237" s="26"/>
      <c r="BZ5237" s="26"/>
      <c r="CA5237" s="26"/>
      <c r="CB5237" s="26"/>
      <c r="CC5237" s="26"/>
      <c r="CD5237" s="26"/>
      <c r="CE5237" s="26"/>
      <c r="CF5237" s="26"/>
      <c r="CG5237" s="26"/>
      <c r="CH5237" s="26"/>
      <c r="CI5237" s="26"/>
      <c r="CJ5237" s="1"/>
      <c r="CK5237" s="1"/>
      <c r="CL5237" s="1"/>
      <c r="CM5237" s="1"/>
      <c r="CN5237" s="1"/>
      <c r="CO5237" s="1"/>
      <c r="CP5237" s="1"/>
      <c r="CQ5237" s="1"/>
      <c r="CR5237" s="1"/>
      <c r="CS5237" s="1"/>
      <c r="CT5237" s="1"/>
      <c r="CU5237" s="1"/>
    </row>
    <row r="5238" spans="1:99" x14ac:dyDescent="0.15">
      <c r="A5238" s="1"/>
      <c r="B5238" s="1"/>
      <c r="AM5238" s="1"/>
      <c r="AW5238" s="1"/>
      <c r="AX5238" s="1"/>
      <c r="AY5238" s="24"/>
      <c r="AZ5238" s="1"/>
      <c r="BA5238" s="1"/>
      <c r="BB5238" s="1"/>
      <c r="BC5238" s="1"/>
      <c r="BD5238" s="1"/>
      <c r="BE5238" s="1"/>
      <c r="BF5238" s="1"/>
      <c r="BG5238" s="1"/>
      <c r="BH5238" s="1"/>
      <c r="BI5238" s="1"/>
      <c r="BJ5238" s="1"/>
      <c r="BK5238" s="1"/>
      <c r="BL5238" s="1"/>
      <c r="BM5238" s="1"/>
      <c r="BN5238" s="1"/>
      <c r="BO5238" s="1"/>
      <c r="BP5238" s="20"/>
      <c r="BQ5238" s="41"/>
      <c r="BR5238" s="41"/>
      <c r="BS5238" s="41"/>
      <c r="BT5238" s="41"/>
      <c r="BU5238" s="41"/>
      <c r="BV5238" s="41"/>
      <c r="BW5238" s="41"/>
      <c r="BX5238" s="41"/>
      <c r="BY5238" s="26"/>
      <c r="BZ5238" s="26"/>
      <c r="CA5238" s="26"/>
      <c r="CB5238" s="26"/>
      <c r="CC5238" s="26"/>
      <c r="CD5238" s="26"/>
      <c r="CE5238" s="26"/>
      <c r="CF5238" s="26"/>
      <c r="CG5238" s="26"/>
      <c r="CH5238" s="26"/>
      <c r="CI5238" s="26"/>
      <c r="CJ5238" s="1"/>
      <c r="CK5238" s="1"/>
      <c r="CL5238" s="1"/>
      <c r="CM5238" s="1"/>
      <c r="CN5238" s="1"/>
      <c r="CO5238" s="1"/>
      <c r="CP5238" s="1"/>
      <c r="CQ5238" s="1"/>
      <c r="CR5238" s="1"/>
      <c r="CS5238" s="1"/>
      <c r="CT5238" s="1"/>
      <c r="CU5238" s="1"/>
    </row>
    <row r="5239" spans="1:99" x14ac:dyDescent="0.15">
      <c r="A5239" s="1"/>
      <c r="B5239" s="1"/>
      <c r="AM5239" s="1"/>
      <c r="AW5239" s="1"/>
      <c r="AX5239" s="1"/>
      <c r="AY5239" s="24"/>
      <c r="AZ5239" s="1"/>
      <c r="BA5239" s="1"/>
      <c r="BB5239" s="1"/>
      <c r="BC5239" s="1"/>
      <c r="BD5239" s="1"/>
      <c r="BE5239" s="1"/>
      <c r="BF5239" s="1"/>
      <c r="BG5239" s="1"/>
      <c r="BH5239" s="1"/>
      <c r="BI5239" s="1"/>
      <c r="BJ5239" s="1"/>
      <c r="BK5239" s="1"/>
      <c r="BL5239" s="1"/>
      <c r="BM5239" s="1"/>
      <c r="BN5239" s="1"/>
      <c r="BO5239" s="1"/>
      <c r="BP5239" s="20"/>
      <c r="BQ5239" s="41"/>
      <c r="BR5239" s="41"/>
      <c r="BS5239" s="41"/>
      <c r="BT5239" s="41"/>
      <c r="BU5239" s="41"/>
      <c r="BV5239" s="41"/>
      <c r="BW5239" s="41"/>
      <c r="BX5239" s="41"/>
      <c r="BY5239" s="26"/>
      <c r="BZ5239" s="26"/>
      <c r="CA5239" s="26"/>
      <c r="CB5239" s="26"/>
      <c r="CC5239" s="26"/>
      <c r="CD5239" s="26"/>
      <c r="CE5239" s="26"/>
      <c r="CF5239" s="26"/>
      <c r="CG5239" s="26"/>
      <c r="CH5239" s="26"/>
      <c r="CI5239" s="26"/>
      <c r="CJ5239" s="1"/>
      <c r="CK5239" s="1"/>
      <c r="CL5239" s="1"/>
      <c r="CM5239" s="1"/>
      <c r="CN5239" s="1"/>
      <c r="CO5239" s="1"/>
      <c r="CP5239" s="1"/>
      <c r="CQ5239" s="1"/>
      <c r="CR5239" s="1"/>
      <c r="CS5239" s="1"/>
      <c r="CT5239" s="1"/>
      <c r="CU5239" s="1"/>
    </row>
    <row r="5240" spans="1:99" x14ac:dyDescent="0.15">
      <c r="A5240" s="1"/>
      <c r="B5240" s="1"/>
      <c r="AM5240" s="1"/>
      <c r="AW5240" s="1"/>
      <c r="AX5240" s="1"/>
      <c r="AY5240" s="24"/>
      <c r="AZ5240" s="1"/>
      <c r="BA5240" s="1"/>
      <c r="BB5240" s="1"/>
      <c r="BC5240" s="1"/>
      <c r="BD5240" s="1"/>
      <c r="BE5240" s="1"/>
      <c r="BF5240" s="1"/>
      <c r="BG5240" s="1"/>
      <c r="BH5240" s="1"/>
      <c r="BI5240" s="1"/>
      <c r="BJ5240" s="1"/>
      <c r="BK5240" s="1"/>
      <c r="BL5240" s="1"/>
      <c r="BM5240" s="1"/>
      <c r="BN5240" s="1"/>
      <c r="BO5240" s="1"/>
      <c r="BP5240" s="20"/>
      <c r="BQ5240" s="41"/>
      <c r="BR5240" s="41"/>
      <c r="BS5240" s="41"/>
      <c r="BT5240" s="41"/>
      <c r="BU5240" s="41"/>
      <c r="BV5240" s="41"/>
      <c r="BW5240" s="41"/>
      <c r="BX5240" s="41"/>
      <c r="BY5240" s="26"/>
      <c r="BZ5240" s="26"/>
      <c r="CA5240" s="26"/>
      <c r="CB5240" s="26"/>
      <c r="CC5240" s="26"/>
      <c r="CD5240" s="26"/>
      <c r="CE5240" s="26"/>
      <c r="CF5240" s="26"/>
      <c r="CG5240" s="26"/>
      <c r="CH5240" s="26"/>
      <c r="CI5240" s="26"/>
      <c r="CJ5240" s="1"/>
      <c r="CK5240" s="1"/>
      <c r="CL5240" s="1"/>
      <c r="CM5240" s="1"/>
      <c r="CN5240" s="1"/>
      <c r="CO5240" s="1"/>
      <c r="CP5240" s="1"/>
      <c r="CQ5240" s="1"/>
      <c r="CR5240" s="1"/>
      <c r="CS5240" s="1"/>
      <c r="CT5240" s="1"/>
      <c r="CU5240" s="1"/>
    </row>
    <row r="5241" spans="1:99" x14ac:dyDescent="0.15">
      <c r="A5241" s="1"/>
      <c r="B5241" s="1"/>
      <c r="AM5241" s="1"/>
      <c r="AW5241" s="1"/>
      <c r="AX5241" s="1"/>
      <c r="AY5241" s="24"/>
      <c r="AZ5241" s="1"/>
      <c r="BA5241" s="1"/>
      <c r="BB5241" s="1"/>
      <c r="BC5241" s="1"/>
      <c r="BD5241" s="1"/>
      <c r="BE5241" s="1"/>
      <c r="BF5241" s="1"/>
      <c r="BG5241" s="1"/>
      <c r="BH5241" s="1"/>
      <c r="BI5241" s="1"/>
      <c r="BJ5241" s="1"/>
      <c r="BK5241" s="1"/>
      <c r="BL5241" s="1"/>
      <c r="BM5241" s="1"/>
      <c r="BN5241" s="1"/>
      <c r="BO5241" s="1"/>
      <c r="BP5241" s="20"/>
      <c r="BQ5241" s="41"/>
      <c r="BR5241" s="41"/>
      <c r="BS5241" s="41"/>
      <c r="BT5241" s="41"/>
      <c r="BU5241" s="41"/>
      <c r="BV5241" s="41"/>
      <c r="BW5241" s="41"/>
      <c r="BX5241" s="41"/>
      <c r="BY5241" s="26"/>
      <c r="BZ5241" s="26"/>
      <c r="CA5241" s="26"/>
      <c r="CB5241" s="26"/>
      <c r="CC5241" s="26"/>
      <c r="CD5241" s="26"/>
      <c r="CE5241" s="26"/>
      <c r="CF5241" s="26"/>
      <c r="CG5241" s="26"/>
      <c r="CH5241" s="26"/>
      <c r="CI5241" s="26"/>
      <c r="CJ5241" s="1"/>
      <c r="CK5241" s="1"/>
      <c r="CL5241" s="1"/>
      <c r="CM5241" s="1"/>
      <c r="CN5241" s="1"/>
      <c r="CO5241" s="1"/>
      <c r="CP5241" s="1"/>
      <c r="CQ5241" s="1"/>
      <c r="CR5241" s="1"/>
      <c r="CS5241" s="1"/>
      <c r="CT5241" s="1"/>
      <c r="CU5241" s="1"/>
    </row>
    <row r="5242" spans="1:99" x14ac:dyDescent="0.15">
      <c r="A5242" s="1"/>
      <c r="B5242" s="1"/>
      <c r="AM5242" s="1"/>
      <c r="AW5242" s="1"/>
      <c r="AX5242" s="1"/>
      <c r="AY5242" s="24"/>
      <c r="AZ5242" s="1"/>
      <c r="BA5242" s="1"/>
      <c r="BB5242" s="1"/>
      <c r="BC5242" s="1"/>
      <c r="BD5242" s="1"/>
      <c r="BE5242" s="1"/>
      <c r="BF5242" s="1"/>
      <c r="BG5242" s="1"/>
      <c r="BH5242" s="1"/>
      <c r="BI5242" s="1"/>
      <c r="BJ5242" s="1"/>
      <c r="BK5242" s="1"/>
      <c r="BL5242" s="1"/>
      <c r="BM5242" s="1"/>
      <c r="BN5242" s="1"/>
      <c r="BO5242" s="1"/>
      <c r="BP5242" s="20"/>
      <c r="BQ5242" s="41"/>
      <c r="BR5242" s="41"/>
      <c r="BS5242" s="41"/>
      <c r="BT5242" s="41"/>
      <c r="BU5242" s="41"/>
      <c r="BV5242" s="41"/>
      <c r="BW5242" s="41"/>
      <c r="BX5242" s="41"/>
      <c r="BY5242" s="26"/>
      <c r="BZ5242" s="26"/>
      <c r="CA5242" s="26"/>
      <c r="CB5242" s="26"/>
      <c r="CC5242" s="26"/>
      <c r="CD5242" s="26"/>
      <c r="CE5242" s="26"/>
      <c r="CF5242" s="26"/>
      <c r="CG5242" s="26"/>
      <c r="CH5242" s="26"/>
      <c r="CI5242" s="26"/>
      <c r="CJ5242" s="1"/>
      <c r="CK5242" s="1"/>
      <c r="CL5242" s="1"/>
      <c r="CM5242" s="1"/>
      <c r="CN5242" s="1"/>
      <c r="CO5242" s="1"/>
      <c r="CP5242" s="1"/>
      <c r="CQ5242" s="1"/>
      <c r="CR5242" s="1"/>
      <c r="CS5242" s="1"/>
      <c r="CT5242" s="1"/>
      <c r="CU5242" s="1"/>
    </row>
    <row r="5243" spans="1:99" x14ac:dyDescent="0.15">
      <c r="A5243" s="1"/>
      <c r="B5243" s="1"/>
      <c r="AM5243" s="1"/>
      <c r="AW5243" s="1"/>
      <c r="AX5243" s="1"/>
      <c r="AY5243" s="24"/>
      <c r="AZ5243" s="1"/>
      <c r="BA5243" s="1"/>
      <c r="BB5243" s="1"/>
      <c r="BC5243" s="1"/>
      <c r="BD5243" s="1"/>
      <c r="BE5243" s="1"/>
      <c r="BF5243" s="1"/>
      <c r="BG5243" s="1"/>
      <c r="BH5243" s="1"/>
      <c r="BI5243" s="1"/>
      <c r="BJ5243" s="1"/>
      <c r="BK5243" s="1"/>
      <c r="BL5243" s="1"/>
      <c r="BM5243" s="1"/>
      <c r="BN5243" s="1"/>
      <c r="BO5243" s="1"/>
      <c r="BP5243" s="20"/>
      <c r="BQ5243" s="41"/>
      <c r="BR5243" s="41"/>
      <c r="BS5243" s="41"/>
      <c r="BT5243" s="41"/>
      <c r="BU5243" s="41"/>
      <c r="BV5243" s="41"/>
      <c r="BW5243" s="41"/>
      <c r="BX5243" s="41"/>
      <c r="BY5243" s="26"/>
      <c r="BZ5243" s="26"/>
      <c r="CA5243" s="26"/>
      <c r="CB5243" s="26"/>
      <c r="CC5243" s="26"/>
      <c r="CD5243" s="26"/>
      <c r="CE5243" s="26"/>
      <c r="CF5243" s="26"/>
      <c r="CG5243" s="26"/>
      <c r="CH5243" s="26"/>
      <c r="CI5243" s="26"/>
      <c r="CJ5243" s="1"/>
      <c r="CK5243" s="1"/>
      <c r="CL5243" s="1"/>
      <c r="CM5243" s="1"/>
      <c r="CN5243" s="1"/>
      <c r="CO5243" s="1"/>
      <c r="CP5243" s="1"/>
      <c r="CQ5243" s="1"/>
      <c r="CR5243" s="1"/>
      <c r="CS5243" s="1"/>
      <c r="CT5243" s="1"/>
      <c r="CU5243" s="1"/>
    </row>
    <row r="5244" spans="1:99" x14ac:dyDescent="0.15">
      <c r="A5244" s="1"/>
      <c r="B5244" s="1"/>
      <c r="AM5244" s="1"/>
      <c r="AW5244" s="1"/>
      <c r="AX5244" s="1"/>
      <c r="AY5244" s="24"/>
      <c r="AZ5244" s="1"/>
      <c r="BA5244" s="1"/>
      <c r="BB5244" s="1"/>
      <c r="BC5244" s="1"/>
      <c r="BD5244" s="1"/>
      <c r="BE5244" s="1"/>
      <c r="BF5244" s="1"/>
      <c r="BG5244" s="1"/>
      <c r="BH5244" s="1"/>
      <c r="BI5244" s="1"/>
      <c r="BJ5244" s="1"/>
      <c r="BK5244" s="1"/>
      <c r="BL5244" s="1"/>
      <c r="BM5244" s="1"/>
      <c r="BN5244" s="1"/>
      <c r="BO5244" s="1"/>
      <c r="BP5244" s="20"/>
      <c r="BQ5244" s="41"/>
      <c r="BR5244" s="41"/>
      <c r="BS5244" s="41"/>
      <c r="BT5244" s="41"/>
      <c r="BU5244" s="41"/>
      <c r="BV5244" s="41"/>
      <c r="BW5244" s="41"/>
      <c r="BX5244" s="41"/>
      <c r="BY5244" s="26"/>
      <c r="BZ5244" s="26"/>
      <c r="CA5244" s="26"/>
      <c r="CB5244" s="26"/>
      <c r="CC5244" s="26"/>
      <c r="CD5244" s="26"/>
      <c r="CE5244" s="26"/>
      <c r="CF5244" s="26"/>
      <c r="CG5244" s="26"/>
      <c r="CH5244" s="26"/>
      <c r="CI5244" s="26"/>
      <c r="CJ5244" s="1"/>
      <c r="CK5244" s="1"/>
      <c r="CL5244" s="1"/>
      <c r="CM5244" s="1"/>
      <c r="CN5244" s="1"/>
      <c r="CO5244" s="1"/>
      <c r="CP5244" s="1"/>
      <c r="CQ5244" s="1"/>
      <c r="CR5244" s="1"/>
      <c r="CS5244" s="1"/>
      <c r="CT5244" s="1"/>
      <c r="CU5244" s="1"/>
    </row>
    <row r="5245" spans="1:99" x14ac:dyDescent="0.15">
      <c r="A5245" s="1"/>
      <c r="B5245" s="1"/>
      <c r="AM5245" s="1"/>
      <c r="AW5245" s="1"/>
      <c r="AX5245" s="1"/>
      <c r="AY5245" s="24"/>
      <c r="AZ5245" s="1"/>
      <c r="BA5245" s="1"/>
      <c r="BB5245" s="1"/>
      <c r="BC5245" s="1"/>
      <c r="BD5245" s="1"/>
      <c r="BE5245" s="1"/>
      <c r="BF5245" s="1"/>
      <c r="BG5245" s="1"/>
      <c r="BH5245" s="1"/>
      <c r="BI5245" s="1"/>
      <c r="BJ5245" s="1"/>
      <c r="BK5245" s="1"/>
      <c r="BL5245" s="1"/>
      <c r="BM5245" s="1"/>
      <c r="BN5245" s="1"/>
      <c r="BO5245" s="1"/>
      <c r="BP5245" s="20"/>
      <c r="BQ5245" s="41"/>
      <c r="BR5245" s="41"/>
      <c r="BS5245" s="41"/>
      <c r="BT5245" s="41"/>
      <c r="BU5245" s="41"/>
      <c r="BV5245" s="41"/>
      <c r="BW5245" s="41"/>
      <c r="BX5245" s="41"/>
      <c r="BY5245" s="26"/>
      <c r="BZ5245" s="26"/>
      <c r="CA5245" s="26"/>
      <c r="CB5245" s="26"/>
      <c r="CC5245" s="26"/>
      <c r="CD5245" s="26"/>
      <c r="CE5245" s="26"/>
      <c r="CF5245" s="26"/>
      <c r="CG5245" s="26"/>
      <c r="CH5245" s="26"/>
      <c r="CI5245" s="26"/>
      <c r="CJ5245" s="1"/>
      <c r="CK5245" s="1"/>
      <c r="CL5245" s="1"/>
      <c r="CM5245" s="1"/>
      <c r="CN5245" s="1"/>
      <c r="CO5245" s="1"/>
      <c r="CP5245" s="1"/>
      <c r="CQ5245" s="1"/>
      <c r="CR5245" s="1"/>
      <c r="CS5245" s="1"/>
      <c r="CT5245" s="1"/>
      <c r="CU5245" s="1"/>
    </row>
    <row r="5246" spans="1:99" x14ac:dyDescent="0.15">
      <c r="A5246" s="1"/>
      <c r="B5246" s="1"/>
      <c r="AM5246" s="1"/>
      <c r="AW5246" s="1"/>
      <c r="AX5246" s="1"/>
      <c r="AY5246" s="24"/>
      <c r="AZ5246" s="1"/>
      <c r="BA5246" s="1"/>
      <c r="BB5246" s="1"/>
      <c r="BC5246" s="1"/>
      <c r="BD5246" s="1"/>
      <c r="BE5246" s="1"/>
      <c r="BF5246" s="1"/>
      <c r="BG5246" s="1"/>
      <c r="BH5246" s="1"/>
      <c r="BI5246" s="1"/>
      <c r="BJ5246" s="1"/>
      <c r="BK5246" s="1"/>
      <c r="BL5246" s="1"/>
      <c r="BM5246" s="1"/>
      <c r="BN5246" s="1"/>
      <c r="BO5246" s="1"/>
      <c r="BP5246" s="20"/>
      <c r="BQ5246" s="41"/>
      <c r="BR5246" s="41"/>
      <c r="BS5246" s="41"/>
      <c r="BT5246" s="41"/>
      <c r="BU5246" s="41"/>
      <c r="BV5246" s="41"/>
      <c r="BW5246" s="41"/>
      <c r="BX5246" s="41"/>
      <c r="BY5246" s="26"/>
      <c r="BZ5246" s="26"/>
      <c r="CA5246" s="26"/>
      <c r="CB5246" s="26"/>
      <c r="CC5246" s="26"/>
      <c r="CD5246" s="26"/>
      <c r="CE5246" s="26"/>
      <c r="CF5246" s="26"/>
      <c r="CG5246" s="26"/>
      <c r="CH5246" s="26"/>
      <c r="CI5246" s="26"/>
      <c r="CJ5246" s="1"/>
      <c r="CK5246" s="1"/>
      <c r="CL5246" s="1"/>
      <c r="CM5246" s="1"/>
      <c r="CN5246" s="1"/>
      <c r="CO5246" s="1"/>
      <c r="CP5246" s="1"/>
      <c r="CQ5246" s="1"/>
      <c r="CR5246" s="1"/>
      <c r="CS5246" s="1"/>
      <c r="CT5246" s="1"/>
      <c r="CU5246" s="1"/>
    </row>
    <row r="5247" spans="1:99" x14ac:dyDescent="0.15">
      <c r="A5247" s="1"/>
      <c r="B5247" s="1"/>
      <c r="AM5247" s="1"/>
      <c r="AW5247" s="1"/>
      <c r="AX5247" s="1"/>
      <c r="AY5247" s="24"/>
      <c r="AZ5247" s="1"/>
      <c r="BA5247" s="1"/>
      <c r="BB5247" s="1"/>
      <c r="BC5247" s="1"/>
      <c r="BD5247" s="1"/>
      <c r="BE5247" s="1"/>
      <c r="BF5247" s="1"/>
      <c r="BG5247" s="1"/>
      <c r="BH5247" s="1"/>
      <c r="BI5247" s="1"/>
      <c r="BJ5247" s="1"/>
      <c r="BK5247" s="1"/>
      <c r="BL5247" s="1"/>
      <c r="BM5247" s="1"/>
      <c r="BN5247" s="1"/>
      <c r="BO5247" s="1"/>
      <c r="BP5247" s="20"/>
      <c r="BQ5247" s="41"/>
      <c r="BR5247" s="41"/>
      <c r="BS5247" s="41"/>
      <c r="BT5247" s="41"/>
      <c r="BU5247" s="41"/>
      <c r="BV5247" s="41"/>
      <c r="BW5247" s="41"/>
      <c r="BX5247" s="41"/>
      <c r="BY5247" s="26"/>
      <c r="BZ5247" s="26"/>
      <c r="CA5247" s="26"/>
      <c r="CB5247" s="26"/>
      <c r="CC5247" s="26"/>
      <c r="CD5247" s="26"/>
      <c r="CE5247" s="26"/>
      <c r="CF5247" s="26"/>
      <c r="CG5247" s="26"/>
      <c r="CH5247" s="26"/>
      <c r="CI5247" s="26"/>
      <c r="CJ5247" s="1"/>
      <c r="CK5247" s="1"/>
      <c r="CL5247" s="1"/>
      <c r="CM5247" s="1"/>
      <c r="CN5247" s="1"/>
      <c r="CO5247" s="1"/>
      <c r="CP5247" s="1"/>
      <c r="CQ5247" s="1"/>
      <c r="CR5247" s="1"/>
      <c r="CS5247" s="1"/>
      <c r="CT5247" s="1"/>
      <c r="CU5247" s="1"/>
    </row>
    <row r="5248" spans="1:99" x14ac:dyDescent="0.15">
      <c r="A5248" s="1"/>
      <c r="B5248" s="1"/>
      <c r="AM5248" s="1"/>
      <c r="AW5248" s="1"/>
      <c r="AX5248" s="1"/>
      <c r="AY5248" s="24"/>
      <c r="AZ5248" s="1"/>
      <c r="BA5248" s="1"/>
      <c r="BB5248" s="1"/>
      <c r="BC5248" s="1"/>
      <c r="BD5248" s="1"/>
      <c r="BE5248" s="1"/>
      <c r="BF5248" s="1"/>
      <c r="BG5248" s="1"/>
      <c r="BH5248" s="1"/>
      <c r="BI5248" s="1"/>
      <c r="BJ5248" s="1"/>
      <c r="BK5248" s="1"/>
      <c r="BL5248" s="1"/>
      <c r="BM5248" s="1"/>
      <c r="BN5248" s="1"/>
      <c r="BO5248" s="1"/>
      <c r="BP5248" s="20"/>
      <c r="BQ5248" s="41"/>
      <c r="BR5248" s="41"/>
      <c r="BS5248" s="41"/>
      <c r="BT5248" s="41"/>
      <c r="BU5248" s="41"/>
      <c r="BV5248" s="41"/>
      <c r="BW5248" s="41"/>
      <c r="BX5248" s="41"/>
      <c r="BY5248" s="26"/>
      <c r="BZ5248" s="26"/>
      <c r="CA5248" s="26"/>
      <c r="CB5248" s="26"/>
      <c r="CC5248" s="26"/>
      <c r="CD5248" s="26"/>
      <c r="CE5248" s="26"/>
      <c r="CF5248" s="26"/>
      <c r="CG5248" s="26"/>
      <c r="CH5248" s="26"/>
      <c r="CI5248" s="26"/>
      <c r="CJ5248" s="1"/>
      <c r="CK5248" s="1"/>
      <c r="CL5248" s="1"/>
      <c r="CM5248" s="1"/>
      <c r="CN5248" s="1"/>
      <c r="CO5248" s="1"/>
      <c r="CP5248" s="1"/>
      <c r="CQ5248" s="1"/>
      <c r="CR5248" s="1"/>
      <c r="CS5248" s="1"/>
      <c r="CT5248" s="1"/>
      <c r="CU5248" s="1"/>
    </row>
    <row r="5249" spans="1:99" x14ac:dyDescent="0.15">
      <c r="A5249" s="1"/>
      <c r="B5249" s="1"/>
      <c r="AM5249" s="1"/>
      <c r="AW5249" s="1"/>
      <c r="AX5249" s="1"/>
      <c r="AY5249" s="24"/>
      <c r="AZ5249" s="1"/>
      <c r="BA5249" s="1"/>
      <c r="BB5249" s="1"/>
      <c r="BC5249" s="1"/>
      <c r="BD5249" s="1"/>
      <c r="BE5249" s="1"/>
      <c r="BF5249" s="1"/>
      <c r="BG5249" s="1"/>
      <c r="BH5249" s="1"/>
      <c r="BI5249" s="1"/>
      <c r="BJ5249" s="1"/>
      <c r="BK5249" s="1"/>
      <c r="BL5249" s="1"/>
      <c r="BM5249" s="1"/>
      <c r="BN5249" s="1"/>
      <c r="BO5249" s="1"/>
      <c r="BP5249" s="20"/>
      <c r="BQ5249" s="41"/>
      <c r="BR5249" s="41"/>
      <c r="BS5249" s="41"/>
      <c r="BT5249" s="41"/>
      <c r="BU5249" s="41"/>
      <c r="BV5249" s="41"/>
      <c r="BW5249" s="41"/>
      <c r="BX5249" s="41"/>
      <c r="BY5249" s="26"/>
      <c r="BZ5249" s="26"/>
      <c r="CA5249" s="26"/>
      <c r="CB5249" s="26"/>
      <c r="CC5249" s="26"/>
      <c r="CD5249" s="26"/>
      <c r="CE5249" s="26"/>
      <c r="CF5249" s="26"/>
      <c r="CG5249" s="26"/>
      <c r="CH5249" s="26"/>
      <c r="CI5249" s="26"/>
      <c r="CJ5249" s="1"/>
      <c r="CK5249" s="1"/>
      <c r="CL5249" s="1"/>
      <c r="CM5249" s="1"/>
      <c r="CN5249" s="1"/>
      <c r="CO5249" s="1"/>
      <c r="CP5249" s="1"/>
      <c r="CQ5249" s="1"/>
      <c r="CR5249" s="1"/>
      <c r="CS5249" s="1"/>
      <c r="CT5249" s="1"/>
      <c r="CU5249" s="1"/>
    </row>
    <row r="5250" spans="1:99" x14ac:dyDescent="0.15">
      <c r="A5250" s="1"/>
      <c r="B5250" s="1"/>
      <c r="AM5250" s="1"/>
      <c r="AW5250" s="1"/>
      <c r="AX5250" s="1"/>
      <c r="AY5250" s="24"/>
      <c r="AZ5250" s="1"/>
      <c r="BA5250" s="1"/>
      <c r="BB5250" s="1"/>
      <c r="BC5250" s="1"/>
      <c r="BD5250" s="1"/>
      <c r="BE5250" s="1"/>
      <c r="BF5250" s="1"/>
      <c r="BG5250" s="1"/>
      <c r="BH5250" s="1"/>
      <c r="BI5250" s="1"/>
      <c r="BJ5250" s="1"/>
      <c r="BK5250" s="1"/>
      <c r="BL5250" s="1"/>
      <c r="BM5250" s="1"/>
      <c r="BN5250" s="1"/>
      <c r="BO5250" s="1"/>
      <c r="BP5250" s="20"/>
      <c r="BQ5250" s="41"/>
      <c r="BR5250" s="41"/>
      <c r="BS5250" s="41"/>
      <c r="BT5250" s="41"/>
      <c r="BU5250" s="41"/>
      <c r="BV5250" s="41"/>
      <c r="BW5250" s="41"/>
      <c r="BX5250" s="41"/>
      <c r="BY5250" s="26"/>
      <c r="BZ5250" s="26"/>
      <c r="CA5250" s="26"/>
      <c r="CB5250" s="26"/>
      <c r="CC5250" s="26"/>
      <c r="CD5250" s="26"/>
      <c r="CE5250" s="26"/>
      <c r="CF5250" s="26"/>
      <c r="CG5250" s="26"/>
      <c r="CH5250" s="26"/>
      <c r="CI5250" s="26"/>
      <c r="CJ5250" s="1"/>
      <c r="CK5250" s="1"/>
      <c r="CL5250" s="1"/>
      <c r="CM5250" s="1"/>
      <c r="CN5250" s="1"/>
      <c r="CO5250" s="1"/>
      <c r="CP5250" s="1"/>
      <c r="CQ5250" s="1"/>
      <c r="CR5250" s="1"/>
      <c r="CS5250" s="1"/>
      <c r="CT5250" s="1"/>
      <c r="CU5250" s="1"/>
    </row>
    <row r="5251" spans="1:99" x14ac:dyDescent="0.15">
      <c r="A5251" s="1"/>
      <c r="B5251" s="1"/>
      <c r="AM5251" s="1"/>
      <c r="AW5251" s="1"/>
      <c r="AX5251" s="1"/>
      <c r="AY5251" s="24"/>
      <c r="AZ5251" s="1"/>
      <c r="BA5251" s="1"/>
      <c r="BB5251" s="1"/>
      <c r="BC5251" s="1"/>
      <c r="BD5251" s="1"/>
      <c r="BE5251" s="1"/>
      <c r="BF5251" s="1"/>
      <c r="BG5251" s="1"/>
      <c r="BH5251" s="1"/>
      <c r="BI5251" s="1"/>
      <c r="BJ5251" s="1"/>
      <c r="BK5251" s="1"/>
      <c r="BL5251" s="1"/>
      <c r="BM5251" s="1"/>
      <c r="BN5251" s="1"/>
      <c r="BO5251" s="1"/>
      <c r="BP5251" s="20"/>
      <c r="BQ5251" s="41"/>
      <c r="BR5251" s="41"/>
      <c r="BS5251" s="41"/>
      <c r="BT5251" s="41"/>
      <c r="BU5251" s="41"/>
      <c r="BV5251" s="41"/>
      <c r="BW5251" s="41"/>
      <c r="BX5251" s="41"/>
      <c r="BY5251" s="26"/>
      <c r="BZ5251" s="26"/>
      <c r="CA5251" s="26"/>
      <c r="CB5251" s="26"/>
      <c r="CC5251" s="26"/>
      <c r="CD5251" s="26"/>
      <c r="CE5251" s="26"/>
      <c r="CF5251" s="26"/>
      <c r="CG5251" s="26"/>
      <c r="CH5251" s="26"/>
      <c r="CI5251" s="26"/>
      <c r="CJ5251" s="1"/>
      <c r="CK5251" s="1"/>
      <c r="CL5251" s="1"/>
      <c r="CM5251" s="1"/>
      <c r="CN5251" s="1"/>
      <c r="CO5251" s="1"/>
      <c r="CP5251" s="1"/>
      <c r="CQ5251" s="1"/>
      <c r="CR5251" s="1"/>
      <c r="CS5251" s="1"/>
      <c r="CT5251" s="1"/>
      <c r="CU5251" s="1"/>
    </row>
    <row r="5252" spans="1:99" x14ac:dyDescent="0.15">
      <c r="A5252" s="1"/>
      <c r="B5252" s="1"/>
      <c r="AM5252" s="1"/>
      <c r="AW5252" s="1"/>
      <c r="AX5252" s="1"/>
      <c r="AY5252" s="24"/>
      <c r="AZ5252" s="1"/>
      <c r="BA5252" s="1"/>
      <c r="BB5252" s="1"/>
      <c r="BC5252" s="1"/>
      <c r="BD5252" s="1"/>
      <c r="BE5252" s="1"/>
      <c r="BF5252" s="1"/>
      <c r="BG5252" s="1"/>
      <c r="BH5252" s="1"/>
      <c r="BI5252" s="1"/>
      <c r="BJ5252" s="1"/>
      <c r="BK5252" s="1"/>
      <c r="BL5252" s="1"/>
      <c r="BM5252" s="1"/>
      <c r="BN5252" s="1"/>
      <c r="BO5252" s="1"/>
      <c r="BP5252" s="20"/>
      <c r="BQ5252" s="41"/>
      <c r="BR5252" s="41"/>
      <c r="BS5252" s="41"/>
      <c r="BT5252" s="41"/>
      <c r="BU5252" s="41"/>
      <c r="BV5252" s="41"/>
      <c r="BW5252" s="41"/>
      <c r="BX5252" s="41"/>
      <c r="BY5252" s="26"/>
      <c r="BZ5252" s="26"/>
      <c r="CA5252" s="26"/>
      <c r="CB5252" s="26"/>
      <c r="CC5252" s="26"/>
      <c r="CD5252" s="26"/>
      <c r="CE5252" s="26"/>
      <c r="CF5252" s="26"/>
      <c r="CG5252" s="26"/>
      <c r="CH5252" s="26"/>
      <c r="CI5252" s="26"/>
      <c r="CJ5252" s="1"/>
      <c r="CK5252" s="1"/>
      <c r="CL5252" s="1"/>
      <c r="CM5252" s="1"/>
      <c r="CN5252" s="1"/>
      <c r="CO5252" s="1"/>
      <c r="CP5252" s="1"/>
      <c r="CQ5252" s="1"/>
      <c r="CR5252" s="1"/>
      <c r="CS5252" s="1"/>
      <c r="CT5252" s="1"/>
      <c r="CU5252" s="1"/>
    </row>
    <row r="5253" spans="1:99" x14ac:dyDescent="0.15">
      <c r="A5253" s="1"/>
      <c r="B5253" s="1"/>
      <c r="AM5253" s="1"/>
      <c r="AW5253" s="1"/>
      <c r="AX5253" s="1"/>
      <c r="AY5253" s="24"/>
      <c r="AZ5253" s="1"/>
      <c r="BA5253" s="1"/>
      <c r="BB5253" s="1"/>
      <c r="BC5253" s="1"/>
      <c r="BD5253" s="1"/>
      <c r="BE5253" s="1"/>
      <c r="BF5253" s="1"/>
      <c r="BG5253" s="1"/>
      <c r="BH5253" s="1"/>
      <c r="BI5253" s="1"/>
      <c r="BJ5253" s="1"/>
      <c r="BK5253" s="1"/>
      <c r="BL5253" s="1"/>
      <c r="BM5253" s="1"/>
      <c r="BN5253" s="1"/>
      <c r="BO5253" s="1"/>
      <c r="BP5253" s="20"/>
      <c r="BQ5253" s="41"/>
      <c r="BR5253" s="41"/>
      <c r="BS5253" s="41"/>
      <c r="BT5253" s="41"/>
      <c r="BU5253" s="41"/>
      <c r="BV5253" s="41"/>
      <c r="BW5253" s="41"/>
      <c r="BX5253" s="41"/>
      <c r="BY5253" s="26"/>
      <c r="BZ5253" s="26"/>
      <c r="CA5253" s="26"/>
      <c r="CB5253" s="26"/>
      <c r="CC5253" s="26"/>
      <c r="CD5253" s="26"/>
      <c r="CE5253" s="26"/>
      <c r="CF5253" s="26"/>
      <c r="CG5253" s="26"/>
      <c r="CH5253" s="26"/>
      <c r="CI5253" s="26"/>
      <c r="CJ5253" s="1"/>
      <c r="CK5253" s="1"/>
      <c r="CL5253" s="1"/>
      <c r="CM5253" s="1"/>
      <c r="CN5253" s="1"/>
      <c r="CO5253" s="1"/>
      <c r="CP5253" s="1"/>
      <c r="CQ5253" s="1"/>
      <c r="CR5253" s="1"/>
      <c r="CS5253" s="1"/>
      <c r="CT5253" s="1"/>
      <c r="CU5253" s="1"/>
    </row>
    <row r="5254" spans="1:99" x14ac:dyDescent="0.15">
      <c r="A5254" s="1"/>
      <c r="B5254" s="1"/>
      <c r="AM5254" s="1"/>
      <c r="AW5254" s="1"/>
      <c r="AX5254" s="1"/>
      <c r="AY5254" s="24"/>
      <c r="AZ5254" s="1"/>
      <c r="BA5254" s="1"/>
      <c r="BB5254" s="1"/>
      <c r="BC5254" s="1"/>
      <c r="BD5254" s="1"/>
      <c r="BE5254" s="1"/>
      <c r="BF5254" s="1"/>
      <c r="BG5254" s="1"/>
      <c r="BH5254" s="1"/>
      <c r="BI5254" s="1"/>
      <c r="BJ5254" s="1"/>
      <c r="BK5254" s="1"/>
      <c r="BL5254" s="1"/>
      <c r="BM5254" s="1"/>
      <c r="BN5254" s="1"/>
      <c r="BO5254" s="1"/>
      <c r="BP5254" s="20"/>
      <c r="BQ5254" s="41"/>
      <c r="BR5254" s="41"/>
      <c r="BS5254" s="41"/>
      <c r="BT5254" s="41"/>
      <c r="BU5254" s="41"/>
      <c r="BV5254" s="41"/>
      <c r="BW5254" s="41"/>
      <c r="BX5254" s="41"/>
      <c r="BY5254" s="26"/>
      <c r="BZ5254" s="26"/>
      <c r="CA5254" s="26"/>
      <c r="CB5254" s="26"/>
      <c r="CC5254" s="26"/>
      <c r="CD5254" s="26"/>
      <c r="CE5254" s="26"/>
      <c r="CF5254" s="26"/>
      <c r="CG5254" s="26"/>
      <c r="CH5254" s="26"/>
      <c r="CI5254" s="26"/>
      <c r="CJ5254" s="1"/>
      <c r="CK5254" s="1"/>
      <c r="CL5254" s="1"/>
      <c r="CM5254" s="1"/>
      <c r="CN5254" s="1"/>
      <c r="CO5254" s="1"/>
      <c r="CP5254" s="1"/>
      <c r="CQ5254" s="1"/>
      <c r="CR5254" s="1"/>
      <c r="CS5254" s="1"/>
      <c r="CT5254" s="1"/>
      <c r="CU5254" s="1"/>
    </row>
    <row r="5255" spans="1:99" x14ac:dyDescent="0.15">
      <c r="A5255" s="1"/>
      <c r="B5255" s="1"/>
      <c r="AM5255" s="1"/>
      <c r="AW5255" s="1"/>
      <c r="AX5255" s="1"/>
      <c r="AY5255" s="24"/>
      <c r="AZ5255" s="1"/>
      <c r="BA5255" s="1"/>
      <c r="BB5255" s="1"/>
      <c r="BC5255" s="1"/>
      <c r="BD5255" s="1"/>
      <c r="BE5255" s="1"/>
      <c r="BF5255" s="1"/>
      <c r="BG5255" s="1"/>
      <c r="BH5255" s="1"/>
      <c r="BI5255" s="1"/>
      <c r="BJ5255" s="1"/>
      <c r="BK5255" s="1"/>
      <c r="BL5255" s="1"/>
      <c r="BM5255" s="1"/>
      <c r="BN5255" s="1"/>
      <c r="BO5255" s="1"/>
      <c r="BP5255" s="20"/>
      <c r="BQ5255" s="41"/>
      <c r="BR5255" s="41"/>
      <c r="BS5255" s="41"/>
      <c r="BT5255" s="41"/>
      <c r="BU5255" s="41"/>
      <c r="BV5255" s="41"/>
      <c r="BW5255" s="41"/>
      <c r="BX5255" s="41"/>
      <c r="BY5255" s="26"/>
      <c r="BZ5255" s="26"/>
      <c r="CA5255" s="26"/>
      <c r="CB5255" s="26"/>
      <c r="CC5255" s="26"/>
      <c r="CD5255" s="26"/>
      <c r="CE5255" s="26"/>
      <c r="CF5255" s="26"/>
      <c r="CG5255" s="26"/>
      <c r="CH5255" s="26"/>
      <c r="CI5255" s="26"/>
      <c r="CJ5255" s="1"/>
      <c r="CK5255" s="1"/>
      <c r="CL5255" s="1"/>
      <c r="CM5255" s="1"/>
      <c r="CN5255" s="1"/>
      <c r="CO5255" s="1"/>
      <c r="CP5255" s="1"/>
      <c r="CQ5255" s="1"/>
      <c r="CR5255" s="1"/>
      <c r="CS5255" s="1"/>
      <c r="CT5255" s="1"/>
      <c r="CU5255" s="1"/>
    </row>
    <row r="5256" spans="1:99" x14ac:dyDescent="0.15">
      <c r="A5256" s="1"/>
      <c r="B5256" s="1"/>
      <c r="AM5256" s="1"/>
      <c r="AW5256" s="1"/>
      <c r="AX5256" s="1"/>
      <c r="AY5256" s="24"/>
      <c r="AZ5256" s="1"/>
      <c r="BA5256" s="1"/>
      <c r="BB5256" s="1"/>
      <c r="BC5256" s="1"/>
      <c r="BD5256" s="1"/>
      <c r="BE5256" s="1"/>
      <c r="BF5256" s="1"/>
      <c r="BG5256" s="1"/>
      <c r="BH5256" s="1"/>
      <c r="BI5256" s="1"/>
      <c r="BJ5256" s="1"/>
      <c r="BK5256" s="1"/>
      <c r="BL5256" s="1"/>
      <c r="BM5256" s="1"/>
      <c r="BN5256" s="1"/>
      <c r="BO5256" s="1"/>
      <c r="BP5256" s="20"/>
      <c r="BQ5256" s="41"/>
      <c r="BR5256" s="41"/>
      <c r="BS5256" s="41"/>
      <c r="BT5256" s="41"/>
      <c r="BU5256" s="41"/>
      <c r="BV5256" s="41"/>
      <c r="BW5256" s="41"/>
      <c r="BX5256" s="41"/>
      <c r="BY5256" s="26"/>
      <c r="BZ5256" s="26"/>
      <c r="CA5256" s="26"/>
      <c r="CB5256" s="26"/>
      <c r="CC5256" s="26"/>
      <c r="CD5256" s="26"/>
      <c r="CE5256" s="26"/>
      <c r="CF5256" s="26"/>
      <c r="CG5256" s="26"/>
      <c r="CH5256" s="26"/>
      <c r="CI5256" s="26"/>
      <c r="CJ5256" s="1"/>
      <c r="CK5256" s="1"/>
      <c r="CL5256" s="1"/>
      <c r="CM5256" s="1"/>
      <c r="CN5256" s="1"/>
      <c r="CO5256" s="1"/>
      <c r="CP5256" s="1"/>
      <c r="CQ5256" s="1"/>
      <c r="CR5256" s="1"/>
      <c r="CS5256" s="1"/>
      <c r="CT5256" s="1"/>
      <c r="CU5256" s="1"/>
    </row>
    <row r="5257" spans="1:99" x14ac:dyDescent="0.15">
      <c r="A5257" s="1"/>
      <c r="B5257" s="1"/>
      <c r="AM5257" s="1"/>
      <c r="AW5257" s="1"/>
      <c r="AX5257" s="1"/>
      <c r="AY5257" s="24"/>
      <c r="AZ5257" s="1"/>
      <c r="BA5257" s="1"/>
      <c r="BB5257" s="1"/>
      <c r="BC5257" s="1"/>
      <c r="BD5257" s="1"/>
      <c r="BE5257" s="1"/>
      <c r="BF5257" s="1"/>
      <c r="BG5257" s="1"/>
      <c r="BH5257" s="1"/>
      <c r="BI5257" s="1"/>
      <c r="BJ5257" s="1"/>
      <c r="BK5257" s="1"/>
      <c r="BL5257" s="1"/>
      <c r="BM5257" s="1"/>
      <c r="BN5257" s="1"/>
      <c r="BO5257" s="1"/>
      <c r="BP5257" s="20"/>
      <c r="BQ5257" s="41"/>
      <c r="BR5257" s="41"/>
      <c r="BS5257" s="41"/>
      <c r="BT5257" s="41"/>
      <c r="BU5257" s="41"/>
      <c r="BV5257" s="41"/>
      <c r="BW5257" s="41"/>
      <c r="BX5257" s="41"/>
      <c r="BY5257" s="26"/>
      <c r="BZ5257" s="26"/>
      <c r="CA5257" s="26"/>
      <c r="CB5257" s="26"/>
      <c r="CC5257" s="26"/>
      <c r="CD5257" s="26"/>
      <c r="CE5257" s="26"/>
      <c r="CF5257" s="26"/>
      <c r="CG5257" s="26"/>
      <c r="CH5257" s="26"/>
      <c r="CI5257" s="26"/>
      <c r="CJ5257" s="1"/>
      <c r="CK5257" s="1"/>
      <c r="CL5257" s="1"/>
      <c r="CM5257" s="1"/>
      <c r="CN5257" s="1"/>
      <c r="CO5257" s="1"/>
      <c r="CP5257" s="1"/>
      <c r="CQ5257" s="1"/>
      <c r="CR5257" s="1"/>
      <c r="CS5257" s="1"/>
      <c r="CT5257" s="1"/>
      <c r="CU5257" s="1"/>
    </row>
    <row r="5258" spans="1:99" x14ac:dyDescent="0.15">
      <c r="A5258" s="1"/>
      <c r="B5258" s="1"/>
      <c r="AM5258" s="1"/>
      <c r="AW5258" s="1"/>
      <c r="AX5258" s="1"/>
      <c r="AY5258" s="24"/>
      <c r="AZ5258" s="1"/>
      <c r="BA5258" s="1"/>
      <c r="BB5258" s="1"/>
      <c r="BC5258" s="1"/>
      <c r="BD5258" s="1"/>
      <c r="BE5258" s="1"/>
      <c r="BF5258" s="1"/>
      <c r="BG5258" s="1"/>
      <c r="BH5258" s="1"/>
      <c r="BI5258" s="1"/>
      <c r="BJ5258" s="1"/>
      <c r="BK5258" s="1"/>
      <c r="BL5258" s="1"/>
      <c r="BM5258" s="1"/>
      <c r="BN5258" s="1"/>
      <c r="BO5258" s="1"/>
      <c r="BP5258" s="20"/>
      <c r="BQ5258" s="41"/>
      <c r="BR5258" s="41"/>
      <c r="BS5258" s="41"/>
      <c r="BT5258" s="41"/>
      <c r="BU5258" s="41"/>
      <c r="BV5258" s="41"/>
      <c r="BW5258" s="41"/>
      <c r="BX5258" s="41"/>
      <c r="BY5258" s="26"/>
      <c r="BZ5258" s="26"/>
      <c r="CA5258" s="26"/>
      <c r="CB5258" s="26"/>
      <c r="CC5258" s="26"/>
      <c r="CD5258" s="26"/>
      <c r="CE5258" s="26"/>
      <c r="CF5258" s="26"/>
      <c r="CG5258" s="26"/>
      <c r="CH5258" s="26"/>
      <c r="CI5258" s="26"/>
      <c r="CJ5258" s="1"/>
      <c r="CK5258" s="1"/>
      <c r="CL5258" s="1"/>
      <c r="CM5258" s="1"/>
      <c r="CN5258" s="1"/>
      <c r="CO5258" s="1"/>
      <c r="CP5258" s="1"/>
      <c r="CQ5258" s="1"/>
      <c r="CR5258" s="1"/>
      <c r="CS5258" s="1"/>
      <c r="CT5258" s="1"/>
      <c r="CU5258" s="1"/>
    </row>
    <row r="5259" spans="1:99" x14ac:dyDescent="0.15">
      <c r="A5259" s="1"/>
      <c r="B5259" s="1"/>
      <c r="AM5259" s="1"/>
      <c r="AW5259" s="1"/>
      <c r="AX5259" s="1"/>
      <c r="AY5259" s="24"/>
      <c r="AZ5259" s="1"/>
      <c r="BA5259" s="1"/>
      <c r="BB5259" s="1"/>
      <c r="BC5259" s="1"/>
      <c r="BD5259" s="1"/>
      <c r="BE5259" s="1"/>
      <c r="BF5259" s="1"/>
      <c r="BG5259" s="1"/>
      <c r="BH5259" s="1"/>
      <c r="BI5259" s="1"/>
      <c r="BJ5259" s="1"/>
      <c r="BK5259" s="1"/>
      <c r="BL5259" s="1"/>
      <c r="BM5259" s="1"/>
      <c r="BN5259" s="1"/>
      <c r="BO5259" s="1"/>
      <c r="BP5259" s="20"/>
      <c r="BQ5259" s="41"/>
      <c r="BR5259" s="41"/>
      <c r="BS5259" s="41"/>
      <c r="BT5259" s="41"/>
      <c r="BU5259" s="41"/>
      <c r="BV5259" s="41"/>
      <c r="BW5259" s="41"/>
      <c r="BX5259" s="41"/>
      <c r="BY5259" s="26"/>
      <c r="BZ5259" s="26"/>
      <c r="CA5259" s="26"/>
      <c r="CB5259" s="26"/>
      <c r="CC5259" s="26"/>
      <c r="CD5259" s="26"/>
      <c r="CE5259" s="26"/>
      <c r="CF5259" s="26"/>
      <c r="CG5259" s="26"/>
      <c r="CH5259" s="26"/>
      <c r="CI5259" s="26"/>
      <c r="CJ5259" s="1"/>
      <c r="CK5259" s="1"/>
      <c r="CL5259" s="1"/>
      <c r="CM5259" s="1"/>
      <c r="CN5259" s="1"/>
      <c r="CO5259" s="1"/>
      <c r="CP5259" s="1"/>
      <c r="CQ5259" s="1"/>
      <c r="CR5259" s="1"/>
      <c r="CS5259" s="1"/>
      <c r="CT5259" s="1"/>
      <c r="CU5259" s="1"/>
    </row>
    <row r="5260" spans="1:99" x14ac:dyDescent="0.15">
      <c r="A5260" s="1"/>
      <c r="B5260" s="1"/>
      <c r="AM5260" s="1"/>
      <c r="AW5260" s="1"/>
      <c r="AX5260" s="1"/>
      <c r="AY5260" s="24"/>
      <c r="AZ5260" s="1"/>
      <c r="BA5260" s="1"/>
      <c r="BB5260" s="1"/>
      <c r="BC5260" s="1"/>
      <c r="BD5260" s="1"/>
      <c r="BE5260" s="1"/>
      <c r="BF5260" s="1"/>
      <c r="BG5260" s="1"/>
      <c r="BH5260" s="1"/>
      <c r="BI5260" s="1"/>
      <c r="BJ5260" s="1"/>
      <c r="BK5260" s="1"/>
      <c r="BL5260" s="1"/>
      <c r="BM5260" s="1"/>
      <c r="BN5260" s="1"/>
      <c r="BO5260" s="1"/>
      <c r="BP5260" s="20"/>
      <c r="BQ5260" s="41"/>
      <c r="BR5260" s="41"/>
      <c r="BS5260" s="41"/>
      <c r="BT5260" s="41"/>
      <c r="BU5260" s="41"/>
      <c r="BV5260" s="41"/>
      <c r="BW5260" s="41"/>
      <c r="BX5260" s="41"/>
      <c r="BY5260" s="26"/>
      <c r="BZ5260" s="26"/>
      <c r="CA5260" s="26"/>
      <c r="CB5260" s="26"/>
      <c r="CC5260" s="26"/>
      <c r="CD5260" s="26"/>
      <c r="CE5260" s="26"/>
      <c r="CF5260" s="26"/>
      <c r="CG5260" s="26"/>
      <c r="CH5260" s="26"/>
      <c r="CI5260" s="26"/>
      <c r="CJ5260" s="1"/>
      <c r="CK5260" s="1"/>
      <c r="CL5260" s="1"/>
      <c r="CM5260" s="1"/>
      <c r="CN5260" s="1"/>
      <c r="CO5260" s="1"/>
      <c r="CP5260" s="1"/>
      <c r="CQ5260" s="1"/>
      <c r="CR5260" s="1"/>
      <c r="CS5260" s="1"/>
      <c r="CT5260" s="1"/>
      <c r="CU5260" s="1"/>
    </row>
    <row r="5261" spans="1:99" x14ac:dyDescent="0.15">
      <c r="A5261" s="1"/>
      <c r="B5261" s="1"/>
      <c r="AM5261" s="1"/>
      <c r="AW5261" s="1"/>
      <c r="AX5261" s="1"/>
      <c r="AY5261" s="24"/>
      <c r="AZ5261" s="1"/>
      <c r="BA5261" s="1"/>
      <c r="BB5261" s="1"/>
      <c r="BC5261" s="1"/>
      <c r="BD5261" s="1"/>
      <c r="BE5261" s="1"/>
      <c r="BF5261" s="1"/>
      <c r="BG5261" s="1"/>
      <c r="BH5261" s="1"/>
      <c r="BI5261" s="1"/>
      <c r="BJ5261" s="1"/>
      <c r="BK5261" s="1"/>
      <c r="BL5261" s="1"/>
      <c r="BM5261" s="1"/>
      <c r="BN5261" s="1"/>
      <c r="BO5261" s="1"/>
      <c r="BP5261" s="20"/>
      <c r="BQ5261" s="41"/>
      <c r="BR5261" s="41"/>
      <c r="BS5261" s="41"/>
      <c r="BT5261" s="41"/>
      <c r="BU5261" s="41"/>
      <c r="BV5261" s="41"/>
      <c r="BW5261" s="41"/>
      <c r="BX5261" s="41"/>
      <c r="BY5261" s="26"/>
      <c r="BZ5261" s="26"/>
      <c r="CA5261" s="26"/>
      <c r="CB5261" s="26"/>
      <c r="CC5261" s="26"/>
      <c r="CD5261" s="26"/>
      <c r="CE5261" s="26"/>
      <c r="CF5261" s="26"/>
      <c r="CG5261" s="26"/>
      <c r="CH5261" s="26"/>
      <c r="CI5261" s="26"/>
      <c r="CJ5261" s="1"/>
      <c r="CK5261" s="1"/>
      <c r="CL5261" s="1"/>
      <c r="CM5261" s="1"/>
      <c r="CN5261" s="1"/>
      <c r="CO5261" s="1"/>
      <c r="CP5261" s="1"/>
      <c r="CQ5261" s="1"/>
      <c r="CR5261" s="1"/>
      <c r="CS5261" s="1"/>
      <c r="CT5261" s="1"/>
      <c r="CU5261" s="1"/>
    </row>
    <row r="5262" spans="1:99" x14ac:dyDescent="0.15">
      <c r="A5262" s="1"/>
      <c r="B5262" s="1"/>
      <c r="AM5262" s="1"/>
      <c r="AW5262" s="1"/>
      <c r="AX5262" s="1"/>
      <c r="AY5262" s="24"/>
      <c r="AZ5262" s="1"/>
      <c r="BA5262" s="1"/>
      <c r="BB5262" s="1"/>
      <c r="BC5262" s="1"/>
      <c r="BD5262" s="1"/>
      <c r="BE5262" s="1"/>
      <c r="BF5262" s="1"/>
      <c r="BG5262" s="1"/>
      <c r="BH5262" s="1"/>
      <c r="BI5262" s="1"/>
      <c r="BJ5262" s="1"/>
      <c r="BK5262" s="1"/>
      <c r="BL5262" s="1"/>
      <c r="BM5262" s="1"/>
      <c r="BN5262" s="1"/>
      <c r="BO5262" s="1"/>
      <c r="BP5262" s="20"/>
      <c r="BQ5262" s="41"/>
      <c r="BR5262" s="41"/>
      <c r="BS5262" s="41"/>
      <c r="BT5262" s="41"/>
      <c r="BU5262" s="41"/>
      <c r="BV5262" s="41"/>
      <c r="BW5262" s="41"/>
      <c r="BX5262" s="41"/>
      <c r="BY5262" s="26"/>
      <c r="BZ5262" s="26"/>
      <c r="CA5262" s="26"/>
      <c r="CB5262" s="26"/>
      <c r="CC5262" s="26"/>
      <c r="CD5262" s="26"/>
      <c r="CE5262" s="26"/>
      <c r="CF5262" s="26"/>
      <c r="CG5262" s="26"/>
      <c r="CH5262" s="26"/>
      <c r="CI5262" s="26"/>
      <c r="CJ5262" s="1"/>
      <c r="CK5262" s="1"/>
      <c r="CL5262" s="1"/>
      <c r="CM5262" s="1"/>
      <c r="CN5262" s="1"/>
      <c r="CO5262" s="1"/>
      <c r="CP5262" s="1"/>
      <c r="CQ5262" s="1"/>
      <c r="CR5262" s="1"/>
      <c r="CS5262" s="1"/>
      <c r="CT5262" s="1"/>
      <c r="CU5262" s="1"/>
    </row>
    <row r="5263" spans="1:99" x14ac:dyDescent="0.15">
      <c r="A5263" s="1"/>
      <c r="B5263" s="1"/>
      <c r="AM5263" s="1"/>
      <c r="AW5263" s="1"/>
      <c r="AX5263" s="1"/>
      <c r="AY5263" s="24"/>
      <c r="AZ5263" s="1"/>
      <c r="BA5263" s="1"/>
      <c r="BB5263" s="1"/>
      <c r="BC5263" s="1"/>
      <c r="BD5263" s="1"/>
      <c r="BE5263" s="1"/>
      <c r="BF5263" s="1"/>
      <c r="BG5263" s="1"/>
      <c r="BH5263" s="1"/>
      <c r="BI5263" s="1"/>
      <c r="BJ5263" s="1"/>
      <c r="BK5263" s="1"/>
      <c r="BL5263" s="1"/>
      <c r="BM5263" s="1"/>
      <c r="BN5263" s="1"/>
      <c r="BO5263" s="1"/>
      <c r="BP5263" s="20"/>
      <c r="BQ5263" s="41"/>
      <c r="BR5263" s="41"/>
      <c r="BS5263" s="41"/>
      <c r="BT5263" s="41"/>
      <c r="BU5263" s="41"/>
      <c r="BV5263" s="41"/>
      <c r="BW5263" s="41"/>
      <c r="BX5263" s="41"/>
      <c r="BY5263" s="26"/>
      <c r="BZ5263" s="26"/>
      <c r="CA5263" s="26"/>
      <c r="CB5263" s="26"/>
      <c r="CC5263" s="26"/>
      <c r="CD5263" s="26"/>
      <c r="CE5263" s="26"/>
      <c r="CF5263" s="26"/>
      <c r="CG5263" s="26"/>
      <c r="CH5263" s="26"/>
      <c r="CI5263" s="26"/>
      <c r="CJ5263" s="1"/>
      <c r="CK5263" s="1"/>
      <c r="CL5263" s="1"/>
      <c r="CM5263" s="1"/>
      <c r="CN5263" s="1"/>
      <c r="CO5263" s="1"/>
      <c r="CP5263" s="1"/>
      <c r="CQ5263" s="1"/>
      <c r="CR5263" s="1"/>
      <c r="CS5263" s="1"/>
      <c r="CT5263" s="1"/>
      <c r="CU5263" s="1"/>
    </row>
    <row r="5264" spans="1:99" x14ac:dyDescent="0.15">
      <c r="A5264" s="1"/>
      <c r="B5264" s="1"/>
      <c r="AM5264" s="1"/>
      <c r="AW5264" s="1"/>
      <c r="AX5264" s="1"/>
      <c r="AY5264" s="24"/>
      <c r="AZ5264" s="1"/>
      <c r="BA5264" s="1"/>
      <c r="BB5264" s="1"/>
      <c r="BC5264" s="1"/>
      <c r="BD5264" s="1"/>
      <c r="BE5264" s="1"/>
      <c r="BF5264" s="1"/>
      <c r="BG5264" s="1"/>
      <c r="BH5264" s="1"/>
      <c r="BI5264" s="1"/>
      <c r="BJ5264" s="1"/>
      <c r="BK5264" s="1"/>
      <c r="BL5264" s="1"/>
      <c r="BM5264" s="1"/>
      <c r="BN5264" s="1"/>
      <c r="BO5264" s="1"/>
      <c r="BP5264" s="20"/>
      <c r="BQ5264" s="41"/>
      <c r="BR5264" s="41"/>
      <c r="BS5264" s="41"/>
      <c r="BT5264" s="41"/>
      <c r="BU5264" s="41"/>
      <c r="BV5264" s="41"/>
      <c r="BW5264" s="41"/>
      <c r="BX5264" s="41"/>
      <c r="BY5264" s="26"/>
      <c r="BZ5264" s="26"/>
      <c r="CA5264" s="26"/>
      <c r="CB5264" s="26"/>
      <c r="CC5264" s="26"/>
      <c r="CD5264" s="26"/>
      <c r="CE5264" s="26"/>
      <c r="CF5264" s="26"/>
      <c r="CG5264" s="26"/>
      <c r="CH5264" s="26"/>
      <c r="CI5264" s="26"/>
      <c r="CJ5264" s="1"/>
      <c r="CK5264" s="1"/>
      <c r="CL5264" s="1"/>
      <c r="CM5264" s="1"/>
      <c r="CN5264" s="1"/>
      <c r="CO5264" s="1"/>
      <c r="CP5264" s="1"/>
      <c r="CQ5264" s="1"/>
      <c r="CR5264" s="1"/>
      <c r="CS5264" s="1"/>
      <c r="CT5264" s="1"/>
      <c r="CU5264" s="1"/>
    </row>
    <row r="5265" spans="1:99" x14ac:dyDescent="0.15">
      <c r="A5265" s="1"/>
      <c r="B5265" s="1"/>
      <c r="AM5265" s="1"/>
      <c r="AW5265" s="1"/>
      <c r="AX5265" s="1"/>
      <c r="AY5265" s="24"/>
      <c r="AZ5265" s="1"/>
      <c r="BA5265" s="1"/>
      <c r="BB5265" s="1"/>
      <c r="BC5265" s="1"/>
      <c r="BD5265" s="1"/>
      <c r="BE5265" s="1"/>
      <c r="BF5265" s="1"/>
      <c r="BG5265" s="1"/>
      <c r="BH5265" s="1"/>
      <c r="BI5265" s="1"/>
      <c r="BJ5265" s="1"/>
      <c r="BK5265" s="1"/>
      <c r="BL5265" s="1"/>
      <c r="BM5265" s="1"/>
      <c r="BN5265" s="1"/>
      <c r="BO5265" s="1"/>
      <c r="BP5265" s="20"/>
      <c r="BQ5265" s="41"/>
      <c r="BR5265" s="41"/>
      <c r="BS5265" s="41"/>
      <c r="BT5265" s="41"/>
      <c r="BU5265" s="41"/>
      <c r="BV5265" s="41"/>
      <c r="BW5265" s="41"/>
      <c r="BX5265" s="41"/>
      <c r="BY5265" s="26"/>
      <c r="BZ5265" s="26"/>
      <c r="CA5265" s="26"/>
      <c r="CB5265" s="26"/>
      <c r="CC5265" s="26"/>
      <c r="CD5265" s="26"/>
      <c r="CE5265" s="26"/>
      <c r="CF5265" s="26"/>
      <c r="CG5265" s="26"/>
      <c r="CH5265" s="26"/>
      <c r="CI5265" s="26"/>
      <c r="CJ5265" s="1"/>
      <c r="CK5265" s="1"/>
      <c r="CL5265" s="1"/>
      <c r="CM5265" s="1"/>
      <c r="CN5265" s="1"/>
      <c r="CO5265" s="1"/>
      <c r="CP5265" s="1"/>
      <c r="CQ5265" s="1"/>
      <c r="CR5265" s="1"/>
      <c r="CS5265" s="1"/>
      <c r="CT5265" s="1"/>
      <c r="CU5265" s="1"/>
    </row>
    <row r="5266" spans="1:99" x14ac:dyDescent="0.15">
      <c r="A5266" s="1"/>
      <c r="B5266" s="1"/>
      <c r="AM5266" s="1"/>
      <c r="AW5266" s="1"/>
      <c r="AX5266" s="1"/>
      <c r="AY5266" s="24"/>
      <c r="AZ5266" s="1"/>
      <c r="BA5266" s="1"/>
      <c r="BB5266" s="1"/>
      <c r="BC5266" s="1"/>
      <c r="BD5266" s="1"/>
      <c r="BE5266" s="1"/>
      <c r="BF5266" s="1"/>
      <c r="BG5266" s="1"/>
      <c r="BH5266" s="1"/>
      <c r="BI5266" s="1"/>
      <c r="BJ5266" s="1"/>
      <c r="BK5266" s="1"/>
      <c r="BL5266" s="1"/>
      <c r="BM5266" s="1"/>
      <c r="BN5266" s="1"/>
      <c r="BO5266" s="1"/>
      <c r="BP5266" s="20"/>
      <c r="BQ5266" s="41"/>
      <c r="BR5266" s="41"/>
      <c r="BS5266" s="41"/>
      <c r="BT5266" s="41"/>
      <c r="BU5266" s="41"/>
      <c r="BV5266" s="41"/>
      <c r="BW5266" s="41"/>
      <c r="BX5266" s="41"/>
      <c r="BY5266" s="26"/>
      <c r="BZ5266" s="26"/>
      <c r="CA5266" s="26"/>
      <c r="CB5266" s="26"/>
      <c r="CC5266" s="26"/>
      <c r="CD5266" s="26"/>
      <c r="CE5266" s="26"/>
      <c r="CF5266" s="26"/>
      <c r="CG5266" s="26"/>
      <c r="CH5266" s="26"/>
      <c r="CI5266" s="26"/>
      <c r="CJ5266" s="1"/>
      <c r="CK5266" s="1"/>
      <c r="CL5266" s="1"/>
      <c r="CM5266" s="1"/>
      <c r="CN5266" s="1"/>
      <c r="CO5266" s="1"/>
      <c r="CP5266" s="1"/>
      <c r="CQ5266" s="1"/>
      <c r="CR5266" s="1"/>
      <c r="CS5266" s="1"/>
      <c r="CT5266" s="1"/>
      <c r="CU5266" s="1"/>
    </row>
    <row r="5267" spans="1:99" x14ac:dyDescent="0.15">
      <c r="A5267" s="1"/>
      <c r="B5267" s="1"/>
      <c r="AM5267" s="1"/>
      <c r="AW5267" s="1"/>
      <c r="AX5267" s="1"/>
      <c r="AY5267" s="24"/>
      <c r="AZ5267" s="1"/>
      <c r="BA5267" s="1"/>
      <c r="BB5267" s="1"/>
      <c r="BC5267" s="1"/>
      <c r="BD5267" s="1"/>
      <c r="BE5267" s="1"/>
      <c r="BF5267" s="1"/>
      <c r="BG5267" s="1"/>
      <c r="BH5267" s="1"/>
      <c r="BI5267" s="1"/>
      <c r="BJ5267" s="1"/>
      <c r="BK5267" s="1"/>
      <c r="BL5267" s="1"/>
      <c r="BM5267" s="1"/>
      <c r="BN5267" s="1"/>
      <c r="BO5267" s="1"/>
      <c r="BP5267" s="20"/>
      <c r="BQ5267" s="41"/>
      <c r="BR5267" s="41"/>
      <c r="BS5267" s="41"/>
      <c r="BT5267" s="41"/>
      <c r="BU5267" s="41"/>
      <c r="BV5267" s="41"/>
      <c r="BW5267" s="41"/>
      <c r="BX5267" s="41"/>
      <c r="BY5267" s="26"/>
      <c r="BZ5267" s="26"/>
      <c r="CA5267" s="26"/>
      <c r="CB5267" s="26"/>
      <c r="CC5267" s="26"/>
      <c r="CD5267" s="26"/>
      <c r="CE5267" s="26"/>
      <c r="CF5267" s="26"/>
      <c r="CG5267" s="26"/>
      <c r="CH5267" s="26"/>
      <c r="CI5267" s="26"/>
      <c r="CJ5267" s="1"/>
      <c r="CK5267" s="1"/>
      <c r="CL5267" s="1"/>
      <c r="CM5267" s="1"/>
      <c r="CN5267" s="1"/>
      <c r="CO5267" s="1"/>
      <c r="CP5267" s="1"/>
      <c r="CQ5267" s="1"/>
      <c r="CR5267" s="1"/>
      <c r="CS5267" s="1"/>
      <c r="CT5267" s="1"/>
      <c r="CU5267" s="1"/>
    </row>
    <row r="5268" spans="1:99" x14ac:dyDescent="0.15">
      <c r="A5268" s="1"/>
      <c r="B5268" s="1"/>
      <c r="AM5268" s="1"/>
      <c r="AW5268" s="1"/>
      <c r="AX5268" s="1"/>
      <c r="AY5268" s="24"/>
      <c r="AZ5268" s="1"/>
      <c r="BA5268" s="1"/>
      <c r="BB5268" s="1"/>
      <c r="BC5268" s="1"/>
      <c r="BD5268" s="1"/>
      <c r="BE5268" s="1"/>
      <c r="BF5268" s="1"/>
      <c r="BG5268" s="1"/>
      <c r="BH5268" s="1"/>
      <c r="BI5268" s="1"/>
      <c r="BJ5268" s="1"/>
      <c r="BK5268" s="1"/>
      <c r="BL5268" s="1"/>
      <c r="BM5268" s="1"/>
      <c r="BN5268" s="1"/>
      <c r="BO5268" s="1"/>
      <c r="BP5268" s="20"/>
      <c r="BQ5268" s="41"/>
      <c r="BR5268" s="41"/>
      <c r="BS5268" s="41"/>
      <c r="BT5268" s="41"/>
      <c r="BU5268" s="41"/>
      <c r="BV5268" s="41"/>
      <c r="BW5268" s="41"/>
      <c r="BX5268" s="41"/>
      <c r="BY5268" s="26"/>
      <c r="BZ5268" s="26"/>
      <c r="CA5268" s="26"/>
      <c r="CB5268" s="26"/>
      <c r="CC5268" s="26"/>
      <c r="CD5268" s="26"/>
      <c r="CE5268" s="26"/>
      <c r="CF5268" s="26"/>
      <c r="CG5268" s="26"/>
      <c r="CH5268" s="26"/>
      <c r="CI5268" s="26"/>
      <c r="CJ5268" s="1"/>
      <c r="CK5268" s="1"/>
      <c r="CL5268" s="1"/>
      <c r="CM5268" s="1"/>
      <c r="CN5268" s="1"/>
      <c r="CO5268" s="1"/>
      <c r="CP5268" s="1"/>
      <c r="CQ5268" s="1"/>
      <c r="CR5268" s="1"/>
      <c r="CS5268" s="1"/>
      <c r="CT5268" s="1"/>
      <c r="CU5268" s="1"/>
    </row>
    <row r="5269" spans="1:99" x14ac:dyDescent="0.15">
      <c r="A5269" s="1"/>
      <c r="B5269" s="1"/>
      <c r="AM5269" s="1"/>
      <c r="AW5269" s="1"/>
      <c r="AX5269" s="1"/>
      <c r="AY5269" s="24"/>
      <c r="AZ5269" s="1"/>
      <c r="BA5269" s="1"/>
      <c r="BB5269" s="1"/>
      <c r="BC5269" s="1"/>
      <c r="BD5269" s="1"/>
      <c r="BE5269" s="1"/>
      <c r="BF5269" s="1"/>
      <c r="BG5269" s="1"/>
      <c r="BH5269" s="1"/>
      <c r="BI5269" s="1"/>
      <c r="BJ5269" s="1"/>
      <c r="BK5269" s="1"/>
      <c r="BL5269" s="1"/>
      <c r="BM5269" s="1"/>
      <c r="BN5269" s="1"/>
      <c r="BO5269" s="1"/>
      <c r="BP5269" s="20"/>
      <c r="BQ5269" s="41"/>
      <c r="BR5269" s="41"/>
      <c r="BS5269" s="41"/>
      <c r="BT5269" s="41"/>
      <c r="BU5269" s="41"/>
      <c r="BV5269" s="41"/>
      <c r="BW5269" s="41"/>
      <c r="BX5269" s="41"/>
      <c r="BY5269" s="26"/>
      <c r="BZ5269" s="26"/>
      <c r="CA5269" s="26"/>
      <c r="CB5269" s="26"/>
      <c r="CC5269" s="26"/>
      <c r="CD5269" s="26"/>
      <c r="CE5269" s="26"/>
      <c r="CF5269" s="26"/>
      <c r="CG5269" s="26"/>
      <c r="CH5269" s="26"/>
      <c r="CI5269" s="26"/>
      <c r="CJ5269" s="1"/>
      <c r="CK5269" s="1"/>
      <c r="CL5269" s="1"/>
      <c r="CM5269" s="1"/>
      <c r="CN5269" s="1"/>
      <c r="CO5269" s="1"/>
      <c r="CP5269" s="1"/>
      <c r="CQ5269" s="1"/>
      <c r="CR5269" s="1"/>
      <c r="CS5269" s="1"/>
      <c r="CT5269" s="1"/>
      <c r="CU5269" s="1"/>
    </row>
    <row r="5270" spans="1:99" x14ac:dyDescent="0.15">
      <c r="A5270" s="1"/>
      <c r="B5270" s="1"/>
      <c r="AM5270" s="1"/>
      <c r="AW5270" s="1"/>
      <c r="AX5270" s="1"/>
      <c r="AY5270" s="24"/>
      <c r="AZ5270" s="1"/>
      <c r="BA5270" s="1"/>
      <c r="BB5270" s="1"/>
      <c r="BC5270" s="1"/>
      <c r="BD5270" s="1"/>
      <c r="BE5270" s="1"/>
      <c r="BF5270" s="1"/>
      <c r="BG5270" s="1"/>
      <c r="BH5270" s="1"/>
      <c r="BI5270" s="1"/>
      <c r="BJ5270" s="1"/>
      <c r="BK5270" s="1"/>
      <c r="BL5270" s="1"/>
      <c r="BM5270" s="1"/>
      <c r="BN5270" s="1"/>
      <c r="BO5270" s="1"/>
      <c r="BP5270" s="20"/>
      <c r="BQ5270" s="41"/>
      <c r="BR5270" s="41"/>
      <c r="BS5270" s="41"/>
      <c r="BT5270" s="41"/>
      <c r="BU5270" s="41"/>
      <c r="BV5270" s="41"/>
      <c r="BW5270" s="41"/>
      <c r="BX5270" s="41"/>
      <c r="BY5270" s="26"/>
      <c r="BZ5270" s="26"/>
      <c r="CA5270" s="26"/>
      <c r="CB5270" s="26"/>
      <c r="CC5270" s="26"/>
      <c r="CD5270" s="26"/>
      <c r="CE5270" s="26"/>
      <c r="CF5270" s="26"/>
      <c r="CG5270" s="26"/>
      <c r="CH5270" s="26"/>
      <c r="CI5270" s="26"/>
      <c r="CJ5270" s="1"/>
      <c r="CK5270" s="1"/>
      <c r="CL5270" s="1"/>
      <c r="CM5270" s="1"/>
      <c r="CN5270" s="1"/>
      <c r="CO5270" s="1"/>
      <c r="CP5270" s="1"/>
      <c r="CQ5270" s="1"/>
      <c r="CR5270" s="1"/>
      <c r="CS5270" s="1"/>
      <c r="CT5270" s="1"/>
      <c r="CU5270" s="1"/>
    </row>
    <row r="5271" spans="1:99" x14ac:dyDescent="0.15">
      <c r="A5271" s="1"/>
      <c r="B5271" s="1"/>
      <c r="AM5271" s="1"/>
      <c r="AW5271" s="1"/>
      <c r="AX5271" s="1"/>
      <c r="AY5271" s="24"/>
      <c r="AZ5271" s="1"/>
      <c r="BA5271" s="1"/>
      <c r="BB5271" s="1"/>
      <c r="BC5271" s="1"/>
      <c r="BD5271" s="1"/>
      <c r="BE5271" s="1"/>
      <c r="BF5271" s="1"/>
      <c r="BG5271" s="1"/>
      <c r="BH5271" s="1"/>
      <c r="BI5271" s="1"/>
      <c r="BJ5271" s="1"/>
      <c r="BK5271" s="1"/>
      <c r="BL5271" s="1"/>
      <c r="BM5271" s="1"/>
      <c r="BN5271" s="1"/>
      <c r="BO5271" s="1"/>
      <c r="BP5271" s="20"/>
      <c r="BQ5271" s="41"/>
      <c r="BR5271" s="41"/>
      <c r="BS5271" s="41"/>
      <c r="BT5271" s="41"/>
      <c r="BU5271" s="41"/>
      <c r="BV5271" s="41"/>
      <c r="BW5271" s="41"/>
      <c r="BX5271" s="41"/>
      <c r="BY5271" s="26"/>
      <c r="BZ5271" s="26"/>
      <c r="CA5271" s="26"/>
      <c r="CB5271" s="26"/>
      <c r="CC5271" s="26"/>
      <c r="CD5271" s="26"/>
      <c r="CE5271" s="26"/>
      <c r="CF5271" s="26"/>
      <c r="CG5271" s="26"/>
      <c r="CH5271" s="26"/>
      <c r="CI5271" s="26"/>
      <c r="CJ5271" s="1"/>
      <c r="CK5271" s="1"/>
      <c r="CL5271" s="1"/>
      <c r="CM5271" s="1"/>
      <c r="CN5271" s="1"/>
      <c r="CO5271" s="1"/>
      <c r="CP5271" s="1"/>
      <c r="CQ5271" s="1"/>
      <c r="CR5271" s="1"/>
      <c r="CS5271" s="1"/>
      <c r="CT5271" s="1"/>
      <c r="CU5271" s="1"/>
    </row>
    <row r="5272" spans="1:99" x14ac:dyDescent="0.15">
      <c r="A5272" s="1"/>
      <c r="B5272" s="1"/>
      <c r="AM5272" s="1"/>
      <c r="AW5272" s="1"/>
      <c r="AX5272" s="1"/>
      <c r="AY5272" s="24"/>
      <c r="AZ5272" s="1"/>
      <c r="BA5272" s="1"/>
      <c r="BB5272" s="1"/>
      <c r="BC5272" s="1"/>
      <c r="BD5272" s="1"/>
      <c r="BE5272" s="1"/>
      <c r="BF5272" s="1"/>
      <c r="BG5272" s="1"/>
      <c r="BH5272" s="1"/>
      <c r="BI5272" s="1"/>
      <c r="BJ5272" s="1"/>
      <c r="BK5272" s="1"/>
      <c r="BL5272" s="1"/>
      <c r="BM5272" s="1"/>
      <c r="BN5272" s="1"/>
      <c r="BO5272" s="1"/>
      <c r="BP5272" s="20"/>
      <c r="BQ5272" s="41"/>
      <c r="BR5272" s="41"/>
      <c r="BS5272" s="41"/>
      <c r="BT5272" s="41"/>
      <c r="BU5272" s="41"/>
      <c r="BV5272" s="41"/>
      <c r="BW5272" s="41"/>
      <c r="BX5272" s="41"/>
      <c r="BY5272" s="26"/>
      <c r="BZ5272" s="26"/>
      <c r="CA5272" s="26"/>
      <c r="CB5272" s="26"/>
      <c r="CC5272" s="26"/>
      <c r="CD5272" s="26"/>
      <c r="CE5272" s="26"/>
      <c r="CF5272" s="26"/>
      <c r="CG5272" s="26"/>
      <c r="CH5272" s="26"/>
      <c r="CI5272" s="26"/>
      <c r="CJ5272" s="1"/>
      <c r="CK5272" s="1"/>
      <c r="CL5272" s="1"/>
      <c r="CM5272" s="1"/>
      <c r="CN5272" s="1"/>
      <c r="CO5272" s="1"/>
      <c r="CP5272" s="1"/>
      <c r="CQ5272" s="1"/>
      <c r="CR5272" s="1"/>
      <c r="CS5272" s="1"/>
      <c r="CT5272" s="1"/>
      <c r="CU5272" s="1"/>
    </row>
    <row r="5273" spans="1:99" x14ac:dyDescent="0.15">
      <c r="A5273" s="1"/>
      <c r="B5273" s="1"/>
      <c r="AM5273" s="1"/>
      <c r="AW5273" s="1"/>
      <c r="AX5273" s="1"/>
      <c r="AY5273" s="24"/>
      <c r="AZ5273" s="1"/>
      <c r="BA5273" s="1"/>
      <c r="BB5273" s="1"/>
      <c r="BC5273" s="1"/>
      <c r="BD5273" s="1"/>
      <c r="BE5273" s="1"/>
      <c r="BF5273" s="1"/>
      <c r="BG5273" s="1"/>
      <c r="BH5273" s="1"/>
      <c r="BI5273" s="1"/>
      <c r="BJ5273" s="1"/>
      <c r="BK5273" s="1"/>
      <c r="BL5273" s="1"/>
      <c r="BM5273" s="1"/>
      <c r="BN5273" s="1"/>
      <c r="BO5273" s="1"/>
      <c r="BP5273" s="20"/>
      <c r="BQ5273" s="41"/>
      <c r="BR5273" s="41"/>
      <c r="BS5273" s="41"/>
      <c r="BT5273" s="41"/>
      <c r="BU5273" s="41"/>
      <c r="BV5273" s="41"/>
      <c r="BW5273" s="41"/>
      <c r="BX5273" s="41"/>
      <c r="BY5273" s="26"/>
      <c r="BZ5273" s="26"/>
      <c r="CA5273" s="26"/>
      <c r="CB5273" s="26"/>
      <c r="CC5273" s="26"/>
      <c r="CD5273" s="26"/>
      <c r="CE5273" s="26"/>
      <c r="CF5273" s="26"/>
      <c r="CG5273" s="26"/>
      <c r="CH5273" s="26"/>
      <c r="CI5273" s="26"/>
      <c r="CJ5273" s="1"/>
      <c r="CK5273" s="1"/>
      <c r="CL5273" s="1"/>
      <c r="CM5273" s="1"/>
      <c r="CN5273" s="1"/>
      <c r="CO5273" s="1"/>
      <c r="CP5273" s="1"/>
      <c r="CQ5273" s="1"/>
      <c r="CR5273" s="1"/>
      <c r="CS5273" s="1"/>
      <c r="CT5273" s="1"/>
      <c r="CU5273" s="1"/>
    </row>
    <row r="5274" spans="1:99" x14ac:dyDescent="0.15">
      <c r="A5274" s="1"/>
      <c r="B5274" s="1"/>
      <c r="AM5274" s="1"/>
      <c r="AW5274" s="1"/>
      <c r="AX5274" s="1"/>
      <c r="AY5274" s="24"/>
      <c r="AZ5274" s="1"/>
      <c r="BA5274" s="1"/>
      <c r="BB5274" s="1"/>
      <c r="BC5274" s="1"/>
      <c r="BD5274" s="1"/>
      <c r="BE5274" s="1"/>
      <c r="BF5274" s="1"/>
      <c r="BG5274" s="1"/>
      <c r="BH5274" s="1"/>
      <c r="BI5274" s="1"/>
      <c r="BJ5274" s="1"/>
      <c r="BK5274" s="1"/>
      <c r="BL5274" s="1"/>
      <c r="BM5274" s="1"/>
      <c r="BN5274" s="1"/>
      <c r="BO5274" s="1"/>
      <c r="BP5274" s="20"/>
      <c r="BQ5274" s="41"/>
      <c r="BR5274" s="41"/>
      <c r="BS5274" s="41"/>
      <c r="BT5274" s="41"/>
      <c r="BU5274" s="41"/>
      <c r="BV5274" s="41"/>
      <c r="BW5274" s="41"/>
      <c r="BX5274" s="41"/>
      <c r="BY5274" s="26"/>
      <c r="BZ5274" s="26"/>
      <c r="CA5274" s="26"/>
      <c r="CB5274" s="26"/>
      <c r="CC5274" s="26"/>
      <c r="CD5274" s="26"/>
      <c r="CE5274" s="26"/>
      <c r="CF5274" s="26"/>
      <c r="CG5274" s="26"/>
      <c r="CH5274" s="26"/>
      <c r="CI5274" s="26"/>
      <c r="CJ5274" s="1"/>
      <c r="CK5274" s="1"/>
      <c r="CL5274" s="1"/>
      <c r="CM5274" s="1"/>
      <c r="CN5274" s="1"/>
      <c r="CO5274" s="1"/>
      <c r="CP5274" s="1"/>
      <c r="CQ5274" s="1"/>
      <c r="CR5274" s="1"/>
      <c r="CS5274" s="1"/>
      <c r="CT5274" s="1"/>
      <c r="CU5274" s="1"/>
    </row>
    <row r="5275" spans="1:99" x14ac:dyDescent="0.15">
      <c r="A5275" s="1"/>
      <c r="B5275" s="1"/>
      <c r="AM5275" s="1"/>
      <c r="AW5275" s="1"/>
      <c r="AX5275" s="1"/>
      <c r="AY5275" s="24"/>
      <c r="AZ5275" s="1"/>
      <c r="BA5275" s="1"/>
      <c r="BB5275" s="1"/>
      <c r="BC5275" s="1"/>
      <c r="BD5275" s="1"/>
      <c r="BE5275" s="1"/>
      <c r="BF5275" s="1"/>
      <c r="BG5275" s="1"/>
      <c r="BH5275" s="1"/>
      <c r="BI5275" s="1"/>
      <c r="BJ5275" s="1"/>
      <c r="BK5275" s="1"/>
      <c r="BL5275" s="1"/>
      <c r="BM5275" s="1"/>
      <c r="BN5275" s="1"/>
      <c r="BO5275" s="1"/>
      <c r="BP5275" s="20"/>
      <c r="BQ5275" s="41"/>
      <c r="BR5275" s="41"/>
      <c r="BS5275" s="41"/>
      <c r="BT5275" s="41"/>
      <c r="BU5275" s="41"/>
      <c r="BV5275" s="41"/>
      <c r="BW5275" s="41"/>
      <c r="BX5275" s="41"/>
      <c r="BY5275" s="26"/>
      <c r="BZ5275" s="26"/>
      <c r="CA5275" s="26"/>
      <c r="CB5275" s="26"/>
      <c r="CC5275" s="26"/>
      <c r="CD5275" s="26"/>
      <c r="CE5275" s="26"/>
      <c r="CF5275" s="26"/>
      <c r="CG5275" s="26"/>
      <c r="CH5275" s="26"/>
      <c r="CI5275" s="26"/>
      <c r="CJ5275" s="1"/>
      <c r="CK5275" s="1"/>
      <c r="CL5275" s="1"/>
      <c r="CM5275" s="1"/>
      <c r="CN5275" s="1"/>
      <c r="CO5275" s="1"/>
      <c r="CP5275" s="1"/>
      <c r="CQ5275" s="1"/>
      <c r="CR5275" s="1"/>
      <c r="CS5275" s="1"/>
      <c r="CT5275" s="1"/>
      <c r="CU5275" s="1"/>
    </row>
    <row r="5276" spans="1:99" x14ac:dyDescent="0.15">
      <c r="A5276" s="1"/>
      <c r="B5276" s="1"/>
      <c r="AM5276" s="1"/>
      <c r="AW5276" s="1"/>
      <c r="AX5276" s="1"/>
      <c r="AY5276" s="24"/>
      <c r="AZ5276" s="1"/>
      <c r="BA5276" s="1"/>
      <c r="BB5276" s="1"/>
      <c r="BC5276" s="1"/>
      <c r="BD5276" s="1"/>
      <c r="BE5276" s="1"/>
      <c r="BF5276" s="1"/>
      <c r="BG5276" s="1"/>
      <c r="BH5276" s="1"/>
      <c r="BI5276" s="1"/>
      <c r="BJ5276" s="1"/>
      <c r="BK5276" s="1"/>
      <c r="BL5276" s="1"/>
      <c r="BM5276" s="1"/>
      <c r="BN5276" s="1"/>
      <c r="BO5276" s="1"/>
      <c r="BP5276" s="20"/>
      <c r="BQ5276" s="41"/>
      <c r="BR5276" s="41"/>
      <c r="BS5276" s="41"/>
      <c r="BT5276" s="41"/>
      <c r="BU5276" s="41"/>
      <c r="BV5276" s="41"/>
      <c r="BW5276" s="41"/>
      <c r="BX5276" s="41"/>
      <c r="BY5276" s="26"/>
      <c r="BZ5276" s="26"/>
      <c r="CA5276" s="26"/>
      <c r="CB5276" s="26"/>
      <c r="CC5276" s="26"/>
      <c r="CD5276" s="26"/>
      <c r="CE5276" s="26"/>
      <c r="CF5276" s="26"/>
      <c r="CG5276" s="26"/>
      <c r="CH5276" s="26"/>
      <c r="CI5276" s="26"/>
      <c r="CJ5276" s="1"/>
      <c r="CK5276" s="1"/>
      <c r="CL5276" s="1"/>
      <c r="CM5276" s="1"/>
      <c r="CN5276" s="1"/>
      <c r="CO5276" s="1"/>
      <c r="CP5276" s="1"/>
      <c r="CQ5276" s="1"/>
      <c r="CR5276" s="1"/>
      <c r="CS5276" s="1"/>
      <c r="CT5276" s="1"/>
      <c r="CU5276" s="1"/>
    </row>
    <row r="5277" spans="1:99" x14ac:dyDescent="0.15">
      <c r="A5277" s="1"/>
      <c r="B5277" s="1"/>
      <c r="AM5277" s="1"/>
      <c r="AW5277" s="1"/>
      <c r="AX5277" s="1"/>
      <c r="AY5277" s="24"/>
      <c r="AZ5277" s="1"/>
      <c r="BA5277" s="1"/>
      <c r="BB5277" s="1"/>
      <c r="BC5277" s="1"/>
      <c r="BD5277" s="1"/>
      <c r="BE5277" s="1"/>
      <c r="BF5277" s="1"/>
      <c r="BG5277" s="1"/>
      <c r="BH5277" s="1"/>
      <c r="BI5277" s="1"/>
      <c r="BJ5277" s="1"/>
      <c r="BK5277" s="1"/>
      <c r="BL5277" s="1"/>
      <c r="BM5277" s="1"/>
      <c r="BN5277" s="1"/>
      <c r="BO5277" s="1"/>
      <c r="BP5277" s="20"/>
      <c r="BQ5277" s="41"/>
      <c r="BR5277" s="41"/>
      <c r="BS5277" s="41"/>
      <c r="BT5277" s="41"/>
      <c r="BU5277" s="41"/>
      <c r="BV5277" s="41"/>
      <c r="BW5277" s="41"/>
      <c r="BX5277" s="41"/>
      <c r="BY5277" s="26"/>
      <c r="BZ5277" s="26"/>
      <c r="CA5277" s="26"/>
      <c r="CB5277" s="26"/>
      <c r="CC5277" s="26"/>
      <c r="CD5277" s="26"/>
      <c r="CE5277" s="26"/>
      <c r="CF5277" s="26"/>
      <c r="CG5277" s="26"/>
      <c r="CH5277" s="26"/>
      <c r="CI5277" s="26"/>
      <c r="CJ5277" s="1"/>
      <c r="CK5277" s="1"/>
      <c r="CL5277" s="1"/>
      <c r="CM5277" s="1"/>
      <c r="CN5277" s="1"/>
      <c r="CO5277" s="1"/>
      <c r="CP5277" s="1"/>
      <c r="CQ5277" s="1"/>
      <c r="CR5277" s="1"/>
      <c r="CS5277" s="1"/>
      <c r="CT5277" s="1"/>
      <c r="CU5277" s="1"/>
    </row>
    <row r="5278" spans="1:99" x14ac:dyDescent="0.15">
      <c r="A5278" s="1"/>
      <c r="B5278" s="1"/>
      <c r="AM5278" s="1"/>
      <c r="AW5278" s="1"/>
      <c r="AX5278" s="1"/>
      <c r="AY5278" s="24"/>
      <c r="AZ5278" s="1"/>
      <c r="BA5278" s="1"/>
      <c r="BB5278" s="1"/>
      <c r="BC5278" s="1"/>
      <c r="BD5278" s="1"/>
      <c r="BE5278" s="1"/>
      <c r="BF5278" s="1"/>
      <c r="BG5278" s="1"/>
      <c r="BH5278" s="1"/>
      <c r="BI5278" s="1"/>
      <c r="BJ5278" s="1"/>
      <c r="BK5278" s="1"/>
      <c r="BL5278" s="1"/>
      <c r="BM5278" s="1"/>
      <c r="BN5278" s="1"/>
      <c r="BO5278" s="1"/>
      <c r="BP5278" s="20"/>
      <c r="BQ5278" s="41"/>
      <c r="BR5278" s="41"/>
      <c r="BS5278" s="41"/>
      <c r="BT5278" s="41"/>
      <c r="BU5278" s="41"/>
      <c r="BV5278" s="41"/>
      <c r="BW5278" s="41"/>
      <c r="BX5278" s="41"/>
      <c r="BY5278" s="26"/>
      <c r="BZ5278" s="26"/>
      <c r="CA5278" s="26"/>
      <c r="CB5278" s="26"/>
      <c r="CC5278" s="26"/>
      <c r="CD5278" s="26"/>
      <c r="CE5278" s="26"/>
      <c r="CF5278" s="26"/>
      <c r="CG5278" s="26"/>
      <c r="CH5278" s="26"/>
      <c r="CI5278" s="26"/>
      <c r="CJ5278" s="1"/>
      <c r="CK5278" s="1"/>
      <c r="CL5278" s="1"/>
      <c r="CM5278" s="1"/>
      <c r="CN5278" s="1"/>
      <c r="CO5278" s="1"/>
      <c r="CP5278" s="1"/>
      <c r="CQ5278" s="1"/>
      <c r="CR5278" s="1"/>
      <c r="CS5278" s="1"/>
      <c r="CT5278" s="1"/>
      <c r="CU5278" s="1"/>
    </row>
    <row r="5279" spans="1:99" x14ac:dyDescent="0.15">
      <c r="A5279" s="1"/>
      <c r="B5279" s="1"/>
      <c r="AM5279" s="1"/>
      <c r="AW5279" s="1"/>
      <c r="AX5279" s="1"/>
      <c r="AY5279" s="24"/>
      <c r="AZ5279" s="1"/>
      <c r="BA5279" s="1"/>
      <c r="BB5279" s="1"/>
      <c r="BC5279" s="1"/>
      <c r="BD5279" s="1"/>
      <c r="BE5279" s="1"/>
      <c r="BF5279" s="1"/>
      <c r="BG5279" s="1"/>
      <c r="BH5279" s="1"/>
      <c r="BI5279" s="1"/>
      <c r="BJ5279" s="1"/>
      <c r="BK5279" s="1"/>
      <c r="BL5279" s="1"/>
      <c r="BM5279" s="1"/>
      <c r="BN5279" s="1"/>
      <c r="BO5279" s="1"/>
      <c r="BP5279" s="20"/>
      <c r="BQ5279" s="41"/>
      <c r="BR5279" s="41"/>
      <c r="BS5279" s="41"/>
      <c r="BT5279" s="41"/>
      <c r="BU5279" s="41"/>
      <c r="BV5279" s="41"/>
      <c r="BW5279" s="41"/>
      <c r="BX5279" s="41"/>
      <c r="BY5279" s="26"/>
      <c r="BZ5279" s="26"/>
      <c r="CA5279" s="26"/>
      <c r="CB5279" s="26"/>
      <c r="CC5279" s="26"/>
      <c r="CD5279" s="26"/>
      <c r="CE5279" s="26"/>
      <c r="CF5279" s="26"/>
      <c r="CG5279" s="26"/>
      <c r="CH5279" s="26"/>
      <c r="CI5279" s="26"/>
      <c r="CJ5279" s="1"/>
      <c r="CK5279" s="1"/>
      <c r="CL5279" s="1"/>
      <c r="CM5279" s="1"/>
      <c r="CN5279" s="1"/>
      <c r="CO5279" s="1"/>
      <c r="CP5279" s="1"/>
      <c r="CQ5279" s="1"/>
      <c r="CR5279" s="1"/>
      <c r="CS5279" s="1"/>
      <c r="CT5279" s="1"/>
      <c r="CU5279" s="1"/>
    </row>
    <row r="5280" spans="1:99" x14ac:dyDescent="0.15">
      <c r="A5280" s="1"/>
      <c r="B5280" s="1"/>
      <c r="AM5280" s="1"/>
      <c r="AW5280" s="1"/>
      <c r="AX5280" s="1"/>
      <c r="AY5280" s="24"/>
      <c r="AZ5280" s="1"/>
      <c r="BA5280" s="1"/>
      <c r="BB5280" s="1"/>
      <c r="BC5280" s="1"/>
      <c r="BD5280" s="1"/>
      <c r="BE5280" s="1"/>
      <c r="BF5280" s="1"/>
      <c r="BG5280" s="1"/>
      <c r="BH5280" s="1"/>
      <c r="BI5280" s="1"/>
      <c r="BJ5280" s="1"/>
      <c r="BK5280" s="1"/>
      <c r="BL5280" s="1"/>
      <c r="BM5280" s="1"/>
      <c r="BN5280" s="1"/>
      <c r="BO5280" s="1"/>
      <c r="BP5280" s="20"/>
      <c r="BQ5280" s="41"/>
      <c r="BR5280" s="41"/>
      <c r="BS5280" s="41"/>
      <c r="BT5280" s="41"/>
      <c r="BU5280" s="41"/>
      <c r="BV5280" s="41"/>
      <c r="BW5280" s="41"/>
      <c r="BX5280" s="41"/>
      <c r="BY5280" s="26"/>
      <c r="BZ5280" s="26"/>
      <c r="CA5280" s="26"/>
      <c r="CB5280" s="26"/>
      <c r="CC5280" s="26"/>
      <c r="CD5280" s="26"/>
      <c r="CE5280" s="26"/>
      <c r="CF5280" s="26"/>
      <c r="CG5280" s="26"/>
      <c r="CH5280" s="26"/>
      <c r="CI5280" s="26"/>
      <c r="CJ5280" s="1"/>
      <c r="CK5280" s="1"/>
      <c r="CL5280" s="1"/>
      <c r="CM5280" s="1"/>
      <c r="CN5280" s="1"/>
      <c r="CO5280" s="1"/>
      <c r="CP5280" s="1"/>
      <c r="CQ5280" s="1"/>
      <c r="CR5280" s="1"/>
      <c r="CS5280" s="1"/>
      <c r="CT5280" s="1"/>
      <c r="CU5280" s="1"/>
    </row>
    <row r="5281" spans="1:99" x14ac:dyDescent="0.15">
      <c r="A5281" s="1"/>
      <c r="B5281" s="1"/>
      <c r="AM5281" s="1"/>
      <c r="AW5281" s="1"/>
      <c r="AX5281" s="1"/>
      <c r="AY5281" s="24"/>
      <c r="AZ5281" s="1"/>
      <c r="BA5281" s="1"/>
      <c r="BB5281" s="1"/>
      <c r="BC5281" s="1"/>
      <c r="BD5281" s="1"/>
      <c r="BE5281" s="1"/>
      <c r="BF5281" s="1"/>
      <c r="BG5281" s="1"/>
      <c r="BH5281" s="1"/>
      <c r="BI5281" s="1"/>
      <c r="BJ5281" s="1"/>
      <c r="BK5281" s="1"/>
      <c r="BL5281" s="1"/>
      <c r="BM5281" s="1"/>
      <c r="BN5281" s="1"/>
      <c r="BO5281" s="1"/>
      <c r="BP5281" s="20"/>
      <c r="BQ5281" s="41"/>
      <c r="BR5281" s="41"/>
      <c r="BS5281" s="41"/>
      <c r="BT5281" s="41"/>
      <c r="BU5281" s="41"/>
      <c r="BV5281" s="41"/>
      <c r="BW5281" s="41"/>
      <c r="BX5281" s="41"/>
      <c r="BY5281" s="26"/>
      <c r="BZ5281" s="26"/>
      <c r="CA5281" s="26"/>
      <c r="CB5281" s="26"/>
      <c r="CC5281" s="26"/>
      <c r="CD5281" s="26"/>
      <c r="CE5281" s="26"/>
      <c r="CF5281" s="26"/>
      <c r="CG5281" s="26"/>
      <c r="CH5281" s="26"/>
      <c r="CI5281" s="26"/>
      <c r="CJ5281" s="1"/>
      <c r="CK5281" s="1"/>
      <c r="CL5281" s="1"/>
      <c r="CM5281" s="1"/>
      <c r="CN5281" s="1"/>
      <c r="CO5281" s="1"/>
      <c r="CP5281" s="1"/>
      <c r="CQ5281" s="1"/>
      <c r="CR5281" s="1"/>
      <c r="CS5281" s="1"/>
      <c r="CT5281" s="1"/>
      <c r="CU5281" s="1"/>
    </row>
    <row r="5282" spans="1:99" x14ac:dyDescent="0.15">
      <c r="A5282" s="1"/>
      <c r="B5282" s="1"/>
      <c r="AM5282" s="1"/>
      <c r="AW5282" s="1"/>
      <c r="AX5282" s="1"/>
      <c r="AY5282" s="24"/>
      <c r="AZ5282" s="1"/>
      <c r="BA5282" s="1"/>
      <c r="BB5282" s="1"/>
      <c r="BC5282" s="1"/>
      <c r="BD5282" s="1"/>
      <c r="BE5282" s="1"/>
      <c r="BF5282" s="1"/>
      <c r="BG5282" s="1"/>
      <c r="BH5282" s="1"/>
      <c r="BI5282" s="1"/>
      <c r="BJ5282" s="1"/>
      <c r="BK5282" s="1"/>
      <c r="BL5282" s="1"/>
      <c r="BM5282" s="1"/>
      <c r="BN5282" s="1"/>
      <c r="BO5282" s="1"/>
      <c r="BP5282" s="20"/>
      <c r="BQ5282" s="41"/>
      <c r="BR5282" s="41"/>
      <c r="BS5282" s="41"/>
      <c r="BT5282" s="41"/>
      <c r="BU5282" s="41"/>
      <c r="BV5282" s="41"/>
      <c r="BW5282" s="41"/>
      <c r="BX5282" s="41"/>
      <c r="BY5282" s="26"/>
      <c r="BZ5282" s="26"/>
      <c r="CA5282" s="26"/>
      <c r="CB5282" s="26"/>
      <c r="CC5282" s="26"/>
      <c r="CD5282" s="26"/>
      <c r="CE5282" s="26"/>
      <c r="CF5282" s="26"/>
      <c r="CG5282" s="26"/>
      <c r="CH5282" s="26"/>
      <c r="CI5282" s="26"/>
      <c r="CJ5282" s="1"/>
      <c r="CK5282" s="1"/>
      <c r="CL5282" s="1"/>
      <c r="CM5282" s="1"/>
      <c r="CN5282" s="1"/>
      <c r="CO5282" s="1"/>
      <c r="CP5282" s="1"/>
      <c r="CQ5282" s="1"/>
      <c r="CR5282" s="1"/>
      <c r="CS5282" s="1"/>
      <c r="CT5282" s="1"/>
      <c r="CU5282" s="1"/>
    </row>
    <row r="5283" spans="1:99" x14ac:dyDescent="0.15">
      <c r="A5283" s="1"/>
      <c r="B5283" s="1"/>
      <c r="AM5283" s="1"/>
      <c r="AW5283" s="1"/>
      <c r="AX5283" s="1"/>
      <c r="AY5283" s="24"/>
      <c r="AZ5283" s="1"/>
      <c r="BA5283" s="1"/>
      <c r="BB5283" s="1"/>
      <c r="BC5283" s="1"/>
      <c r="BD5283" s="1"/>
      <c r="BE5283" s="1"/>
      <c r="BF5283" s="1"/>
      <c r="BG5283" s="1"/>
      <c r="BH5283" s="1"/>
      <c r="BI5283" s="1"/>
      <c r="BJ5283" s="1"/>
      <c r="BK5283" s="1"/>
      <c r="BL5283" s="1"/>
      <c r="BM5283" s="1"/>
      <c r="BN5283" s="1"/>
      <c r="BO5283" s="1"/>
      <c r="BP5283" s="20"/>
      <c r="BQ5283" s="41"/>
      <c r="BR5283" s="41"/>
      <c r="BS5283" s="41"/>
      <c r="BT5283" s="41"/>
      <c r="BU5283" s="41"/>
      <c r="BV5283" s="41"/>
      <c r="BW5283" s="41"/>
      <c r="BX5283" s="41"/>
      <c r="BY5283" s="26"/>
      <c r="BZ5283" s="26"/>
      <c r="CA5283" s="26"/>
      <c r="CB5283" s="26"/>
      <c r="CC5283" s="26"/>
      <c r="CD5283" s="26"/>
      <c r="CE5283" s="26"/>
      <c r="CF5283" s="26"/>
      <c r="CG5283" s="26"/>
      <c r="CH5283" s="26"/>
      <c r="CI5283" s="26"/>
      <c r="CJ5283" s="1"/>
      <c r="CK5283" s="1"/>
      <c r="CL5283" s="1"/>
      <c r="CM5283" s="1"/>
      <c r="CN5283" s="1"/>
      <c r="CO5283" s="1"/>
      <c r="CP5283" s="1"/>
      <c r="CQ5283" s="1"/>
      <c r="CR5283" s="1"/>
      <c r="CS5283" s="1"/>
      <c r="CT5283" s="1"/>
      <c r="CU5283" s="1"/>
    </row>
    <row r="5284" spans="1:99" x14ac:dyDescent="0.15">
      <c r="A5284" s="1"/>
      <c r="B5284" s="1"/>
      <c r="AM5284" s="1"/>
      <c r="AW5284" s="1"/>
      <c r="AX5284" s="1"/>
      <c r="AY5284" s="24"/>
      <c r="AZ5284" s="1"/>
      <c r="BA5284" s="1"/>
      <c r="BB5284" s="1"/>
      <c r="BC5284" s="1"/>
      <c r="BD5284" s="1"/>
      <c r="BE5284" s="1"/>
      <c r="BF5284" s="1"/>
      <c r="BG5284" s="1"/>
      <c r="BH5284" s="1"/>
      <c r="BI5284" s="1"/>
      <c r="BJ5284" s="1"/>
      <c r="BK5284" s="1"/>
      <c r="BL5284" s="1"/>
      <c r="BM5284" s="1"/>
      <c r="BN5284" s="1"/>
      <c r="BO5284" s="1"/>
      <c r="BP5284" s="20"/>
      <c r="BQ5284" s="41"/>
      <c r="BR5284" s="41"/>
      <c r="BS5284" s="41"/>
      <c r="BT5284" s="41"/>
      <c r="BU5284" s="41"/>
      <c r="BV5284" s="41"/>
      <c r="BW5284" s="41"/>
      <c r="BX5284" s="41"/>
      <c r="BY5284" s="26"/>
      <c r="BZ5284" s="26"/>
      <c r="CA5284" s="26"/>
      <c r="CB5284" s="26"/>
      <c r="CC5284" s="26"/>
      <c r="CD5284" s="26"/>
      <c r="CE5284" s="26"/>
      <c r="CF5284" s="26"/>
      <c r="CG5284" s="26"/>
      <c r="CH5284" s="26"/>
      <c r="CI5284" s="26"/>
      <c r="CJ5284" s="1"/>
      <c r="CK5284" s="1"/>
      <c r="CL5284" s="1"/>
      <c r="CM5284" s="1"/>
      <c r="CN5284" s="1"/>
      <c r="CO5284" s="1"/>
      <c r="CP5284" s="1"/>
      <c r="CQ5284" s="1"/>
      <c r="CR5284" s="1"/>
      <c r="CS5284" s="1"/>
      <c r="CT5284" s="1"/>
      <c r="CU5284" s="1"/>
    </row>
    <row r="5285" spans="1:99" x14ac:dyDescent="0.15">
      <c r="A5285" s="1"/>
      <c r="B5285" s="1"/>
      <c r="AM5285" s="1"/>
      <c r="AW5285" s="1"/>
      <c r="AX5285" s="1"/>
      <c r="AY5285" s="24"/>
      <c r="AZ5285" s="1"/>
      <c r="BA5285" s="1"/>
      <c r="BB5285" s="1"/>
      <c r="BC5285" s="1"/>
      <c r="BD5285" s="1"/>
      <c r="BE5285" s="1"/>
      <c r="BF5285" s="1"/>
      <c r="BG5285" s="1"/>
      <c r="BH5285" s="1"/>
      <c r="BI5285" s="1"/>
      <c r="BJ5285" s="1"/>
      <c r="BK5285" s="1"/>
      <c r="BL5285" s="1"/>
      <c r="BM5285" s="1"/>
      <c r="BN5285" s="1"/>
      <c r="BO5285" s="1"/>
      <c r="BP5285" s="20"/>
      <c r="BQ5285" s="41"/>
      <c r="BR5285" s="41"/>
      <c r="BS5285" s="41"/>
      <c r="BT5285" s="41"/>
      <c r="BU5285" s="41"/>
      <c r="BV5285" s="41"/>
      <c r="BW5285" s="41"/>
      <c r="BX5285" s="41"/>
      <c r="BY5285" s="26"/>
      <c r="BZ5285" s="26"/>
      <c r="CA5285" s="26"/>
      <c r="CB5285" s="26"/>
      <c r="CC5285" s="26"/>
      <c r="CD5285" s="26"/>
      <c r="CE5285" s="26"/>
      <c r="CF5285" s="26"/>
      <c r="CG5285" s="26"/>
      <c r="CH5285" s="26"/>
      <c r="CI5285" s="26"/>
      <c r="CJ5285" s="1"/>
      <c r="CK5285" s="1"/>
      <c r="CL5285" s="1"/>
      <c r="CM5285" s="1"/>
      <c r="CN5285" s="1"/>
      <c r="CO5285" s="1"/>
      <c r="CP5285" s="1"/>
      <c r="CQ5285" s="1"/>
      <c r="CR5285" s="1"/>
      <c r="CS5285" s="1"/>
      <c r="CT5285" s="1"/>
      <c r="CU5285" s="1"/>
    </row>
    <row r="5286" spans="1:99" x14ac:dyDescent="0.15">
      <c r="A5286" s="1"/>
      <c r="B5286" s="1"/>
      <c r="AM5286" s="1"/>
      <c r="AW5286" s="1"/>
      <c r="AX5286" s="1"/>
      <c r="AY5286" s="24"/>
      <c r="AZ5286" s="1"/>
      <c r="BA5286" s="1"/>
      <c r="BB5286" s="1"/>
      <c r="BC5286" s="1"/>
      <c r="BD5286" s="1"/>
      <c r="BE5286" s="1"/>
      <c r="BF5286" s="1"/>
      <c r="BG5286" s="1"/>
      <c r="BH5286" s="1"/>
      <c r="BI5286" s="1"/>
      <c r="BJ5286" s="1"/>
      <c r="BK5286" s="1"/>
      <c r="BL5286" s="1"/>
      <c r="BM5286" s="1"/>
      <c r="BN5286" s="1"/>
      <c r="BO5286" s="1"/>
      <c r="BP5286" s="20"/>
      <c r="BQ5286" s="41"/>
      <c r="BR5286" s="41"/>
      <c r="BS5286" s="41"/>
      <c r="BT5286" s="41"/>
      <c r="BU5286" s="41"/>
      <c r="BV5286" s="41"/>
      <c r="BW5286" s="41"/>
      <c r="BX5286" s="41"/>
      <c r="BY5286" s="26"/>
      <c r="BZ5286" s="26"/>
      <c r="CA5286" s="26"/>
      <c r="CB5286" s="26"/>
      <c r="CC5286" s="26"/>
      <c r="CD5286" s="26"/>
      <c r="CE5286" s="26"/>
      <c r="CF5286" s="26"/>
      <c r="CG5286" s="26"/>
      <c r="CH5286" s="26"/>
      <c r="CI5286" s="26"/>
      <c r="CJ5286" s="1"/>
      <c r="CK5286" s="1"/>
      <c r="CL5286" s="1"/>
      <c r="CM5286" s="1"/>
      <c r="CN5286" s="1"/>
      <c r="CO5286" s="1"/>
      <c r="CP5286" s="1"/>
      <c r="CQ5286" s="1"/>
      <c r="CR5286" s="1"/>
      <c r="CS5286" s="1"/>
      <c r="CT5286" s="1"/>
      <c r="CU5286" s="1"/>
    </row>
    <row r="5287" spans="1:99" x14ac:dyDescent="0.15">
      <c r="A5287" s="1"/>
      <c r="B5287" s="1"/>
      <c r="AM5287" s="1"/>
      <c r="AW5287" s="1"/>
      <c r="AX5287" s="1"/>
      <c r="AY5287" s="24"/>
      <c r="AZ5287" s="1"/>
      <c r="BA5287" s="1"/>
      <c r="BB5287" s="1"/>
      <c r="BC5287" s="1"/>
      <c r="BD5287" s="1"/>
      <c r="BE5287" s="1"/>
      <c r="BF5287" s="1"/>
      <c r="BG5287" s="1"/>
      <c r="BH5287" s="1"/>
      <c r="BI5287" s="1"/>
      <c r="BJ5287" s="1"/>
      <c r="BK5287" s="1"/>
      <c r="BL5287" s="1"/>
      <c r="BM5287" s="1"/>
      <c r="BN5287" s="1"/>
      <c r="BO5287" s="1"/>
      <c r="BP5287" s="20"/>
      <c r="BQ5287" s="41"/>
      <c r="BR5287" s="41"/>
      <c r="BS5287" s="41"/>
      <c r="BT5287" s="41"/>
      <c r="BU5287" s="41"/>
      <c r="BV5287" s="41"/>
      <c r="BW5287" s="41"/>
      <c r="BX5287" s="41"/>
      <c r="BY5287" s="26"/>
      <c r="BZ5287" s="26"/>
      <c r="CA5287" s="26"/>
      <c r="CB5287" s="26"/>
      <c r="CC5287" s="26"/>
      <c r="CD5287" s="26"/>
      <c r="CE5287" s="26"/>
      <c r="CF5287" s="26"/>
      <c r="CG5287" s="26"/>
      <c r="CH5287" s="26"/>
      <c r="CI5287" s="26"/>
      <c r="CJ5287" s="1"/>
      <c r="CK5287" s="1"/>
      <c r="CL5287" s="1"/>
      <c r="CM5287" s="1"/>
      <c r="CN5287" s="1"/>
      <c r="CO5287" s="1"/>
      <c r="CP5287" s="1"/>
      <c r="CQ5287" s="1"/>
      <c r="CR5287" s="1"/>
      <c r="CS5287" s="1"/>
      <c r="CT5287" s="1"/>
      <c r="CU5287" s="1"/>
    </row>
    <row r="5288" spans="1:99" x14ac:dyDescent="0.15">
      <c r="A5288" s="1"/>
      <c r="B5288" s="1"/>
      <c r="AM5288" s="1"/>
      <c r="AW5288" s="1"/>
      <c r="AX5288" s="1"/>
      <c r="AY5288" s="24"/>
      <c r="AZ5288" s="1"/>
      <c r="BA5288" s="1"/>
      <c r="BB5288" s="1"/>
      <c r="BC5288" s="1"/>
      <c r="BD5288" s="1"/>
      <c r="BE5288" s="1"/>
      <c r="BF5288" s="1"/>
      <c r="BG5288" s="1"/>
      <c r="BH5288" s="1"/>
      <c r="BI5288" s="1"/>
      <c r="BJ5288" s="1"/>
      <c r="BK5288" s="1"/>
      <c r="BL5288" s="1"/>
      <c r="BM5288" s="1"/>
      <c r="BN5288" s="1"/>
      <c r="BO5288" s="1"/>
      <c r="BP5288" s="20"/>
      <c r="BQ5288" s="41"/>
      <c r="BR5288" s="41"/>
      <c r="BS5288" s="41"/>
      <c r="BT5288" s="41"/>
      <c r="BU5288" s="41"/>
      <c r="BV5288" s="41"/>
      <c r="BW5288" s="41"/>
      <c r="BX5288" s="41"/>
      <c r="BY5288" s="26"/>
      <c r="BZ5288" s="26"/>
      <c r="CA5288" s="26"/>
      <c r="CB5288" s="26"/>
      <c r="CC5288" s="26"/>
      <c r="CD5288" s="26"/>
      <c r="CE5288" s="26"/>
      <c r="CF5288" s="26"/>
      <c r="CG5288" s="26"/>
      <c r="CH5288" s="26"/>
      <c r="CI5288" s="26"/>
      <c r="CJ5288" s="1"/>
      <c r="CK5288" s="1"/>
      <c r="CL5288" s="1"/>
      <c r="CM5288" s="1"/>
      <c r="CN5288" s="1"/>
      <c r="CO5288" s="1"/>
      <c r="CP5288" s="1"/>
      <c r="CQ5288" s="1"/>
      <c r="CR5288" s="1"/>
      <c r="CS5288" s="1"/>
      <c r="CT5288" s="1"/>
      <c r="CU5288" s="1"/>
    </row>
    <row r="5289" spans="1:99" x14ac:dyDescent="0.15">
      <c r="A5289" s="1"/>
      <c r="B5289" s="1"/>
      <c r="AM5289" s="1"/>
      <c r="AW5289" s="1"/>
      <c r="AX5289" s="1"/>
      <c r="AY5289" s="24"/>
      <c r="AZ5289" s="1"/>
      <c r="BA5289" s="1"/>
      <c r="BB5289" s="1"/>
      <c r="BC5289" s="1"/>
      <c r="BD5289" s="1"/>
      <c r="BE5289" s="1"/>
      <c r="BF5289" s="1"/>
      <c r="BG5289" s="1"/>
      <c r="BH5289" s="1"/>
      <c r="BI5289" s="1"/>
      <c r="BJ5289" s="1"/>
      <c r="BK5289" s="1"/>
      <c r="BL5289" s="1"/>
      <c r="BM5289" s="1"/>
      <c r="BN5289" s="1"/>
      <c r="BO5289" s="1"/>
      <c r="BP5289" s="20"/>
      <c r="BQ5289" s="41"/>
      <c r="BR5289" s="41"/>
      <c r="BS5289" s="41"/>
      <c r="BT5289" s="41"/>
      <c r="BU5289" s="41"/>
      <c r="BV5289" s="41"/>
      <c r="BW5289" s="41"/>
      <c r="BX5289" s="41"/>
      <c r="BY5289" s="26"/>
      <c r="BZ5289" s="26"/>
      <c r="CA5289" s="26"/>
      <c r="CB5289" s="26"/>
      <c r="CC5289" s="26"/>
      <c r="CD5289" s="26"/>
      <c r="CE5289" s="26"/>
      <c r="CF5289" s="26"/>
      <c r="CG5289" s="26"/>
      <c r="CH5289" s="26"/>
      <c r="CI5289" s="26"/>
      <c r="CJ5289" s="1"/>
      <c r="CK5289" s="1"/>
      <c r="CL5289" s="1"/>
      <c r="CM5289" s="1"/>
      <c r="CN5289" s="1"/>
      <c r="CO5289" s="1"/>
      <c r="CP5289" s="1"/>
      <c r="CQ5289" s="1"/>
      <c r="CR5289" s="1"/>
      <c r="CS5289" s="1"/>
      <c r="CT5289" s="1"/>
      <c r="CU5289" s="1"/>
    </row>
    <row r="5290" spans="1:99" x14ac:dyDescent="0.15">
      <c r="A5290" s="1"/>
      <c r="B5290" s="1"/>
      <c r="AM5290" s="1"/>
      <c r="AW5290" s="1"/>
      <c r="AX5290" s="1"/>
      <c r="AY5290" s="24"/>
      <c r="AZ5290" s="1"/>
      <c r="BA5290" s="1"/>
      <c r="BB5290" s="1"/>
      <c r="BC5290" s="1"/>
      <c r="BD5290" s="1"/>
      <c r="BE5290" s="1"/>
      <c r="BF5290" s="1"/>
      <c r="BG5290" s="1"/>
      <c r="BH5290" s="1"/>
      <c r="BI5290" s="1"/>
      <c r="BJ5290" s="1"/>
      <c r="BK5290" s="1"/>
      <c r="BL5290" s="1"/>
      <c r="BM5290" s="1"/>
      <c r="BN5290" s="1"/>
      <c r="BO5290" s="1"/>
      <c r="BP5290" s="20"/>
      <c r="BQ5290" s="41"/>
      <c r="BR5290" s="41"/>
      <c r="BS5290" s="41"/>
      <c r="BT5290" s="41"/>
      <c r="BU5290" s="41"/>
      <c r="BV5290" s="41"/>
      <c r="BW5290" s="41"/>
      <c r="BX5290" s="41"/>
      <c r="BY5290" s="26"/>
      <c r="BZ5290" s="26"/>
      <c r="CA5290" s="26"/>
      <c r="CB5290" s="26"/>
      <c r="CC5290" s="26"/>
      <c r="CD5290" s="26"/>
      <c r="CE5290" s="26"/>
      <c r="CF5290" s="26"/>
      <c r="CG5290" s="26"/>
      <c r="CH5290" s="26"/>
      <c r="CI5290" s="26"/>
      <c r="CJ5290" s="1"/>
      <c r="CK5290" s="1"/>
      <c r="CL5290" s="1"/>
      <c r="CM5290" s="1"/>
      <c r="CN5290" s="1"/>
      <c r="CO5290" s="1"/>
      <c r="CP5290" s="1"/>
      <c r="CQ5290" s="1"/>
      <c r="CR5290" s="1"/>
      <c r="CS5290" s="1"/>
      <c r="CT5290" s="1"/>
      <c r="CU5290" s="1"/>
    </row>
    <row r="5291" spans="1:99" x14ac:dyDescent="0.15">
      <c r="A5291" s="1"/>
      <c r="B5291" s="1"/>
      <c r="AM5291" s="1"/>
      <c r="AW5291" s="1"/>
      <c r="AX5291" s="1"/>
      <c r="AY5291" s="24"/>
      <c r="AZ5291" s="1"/>
      <c r="BA5291" s="1"/>
      <c r="BB5291" s="1"/>
      <c r="BC5291" s="1"/>
      <c r="BD5291" s="1"/>
      <c r="BE5291" s="1"/>
      <c r="BF5291" s="1"/>
      <c r="BG5291" s="1"/>
      <c r="BH5291" s="1"/>
      <c r="BI5291" s="1"/>
      <c r="BJ5291" s="1"/>
      <c r="BK5291" s="1"/>
      <c r="BL5291" s="1"/>
      <c r="BM5291" s="1"/>
      <c r="BN5291" s="1"/>
      <c r="BO5291" s="1"/>
      <c r="BP5291" s="20"/>
      <c r="BQ5291" s="41"/>
      <c r="BR5291" s="41"/>
      <c r="BS5291" s="41"/>
      <c r="BT5291" s="41"/>
      <c r="BU5291" s="41"/>
      <c r="BV5291" s="41"/>
      <c r="BW5291" s="41"/>
      <c r="BX5291" s="41"/>
      <c r="BY5291" s="26"/>
      <c r="BZ5291" s="26"/>
      <c r="CA5291" s="26"/>
      <c r="CB5291" s="26"/>
      <c r="CC5291" s="26"/>
      <c r="CD5291" s="26"/>
      <c r="CE5291" s="26"/>
      <c r="CF5291" s="26"/>
      <c r="CG5291" s="26"/>
      <c r="CH5291" s="26"/>
      <c r="CI5291" s="26"/>
      <c r="CJ5291" s="1"/>
      <c r="CK5291" s="1"/>
      <c r="CL5291" s="1"/>
      <c r="CM5291" s="1"/>
      <c r="CN5291" s="1"/>
      <c r="CO5291" s="1"/>
      <c r="CP5291" s="1"/>
      <c r="CQ5291" s="1"/>
      <c r="CR5291" s="1"/>
      <c r="CS5291" s="1"/>
      <c r="CT5291" s="1"/>
      <c r="CU5291" s="1"/>
    </row>
    <row r="5292" spans="1:99" x14ac:dyDescent="0.15">
      <c r="A5292" s="1"/>
      <c r="B5292" s="1"/>
      <c r="AM5292" s="1"/>
      <c r="AW5292" s="1"/>
      <c r="AX5292" s="1"/>
      <c r="AY5292" s="24"/>
      <c r="AZ5292" s="1"/>
      <c r="BA5292" s="1"/>
      <c r="BB5292" s="1"/>
      <c r="BC5292" s="1"/>
      <c r="BD5292" s="1"/>
      <c r="BE5292" s="1"/>
      <c r="BF5292" s="1"/>
      <c r="BG5292" s="1"/>
      <c r="BH5292" s="1"/>
      <c r="BI5292" s="1"/>
      <c r="BJ5292" s="1"/>
      <c r="BK5292" s="1"/>
      <c r="BL5292" s="1"/>
      <c r="BM5292" s="1"/>
      <c r="BN5292" s="1"/>
      <c r="BO5292" s="1"/>
      <c r="BP5292" s="20"/>
      <c r="BQ5292" s="41"/>
      <c r="BR5292" s="41"/>
      <c r="BS5292" s="41"/>
      <c r="BT5292" s="41"/>
      <c r="BU5292" s="41"/>
      <c r="BV5292" s="41"/>
      <c r="BW5292" s="41"/>
      <c r="BX5292" s="41"/>
      <c r="BY5292" s="26"/>
      <c r="BZ5292" s="26"/>
      <c r="CA5292" s="26"/>
      <c r="CB5292" s="26"/>
      <c r="CC5292" s="26"/>
      <c r="CD5292" s="26"/>
      <c r="CE5292" s="26"/>
      <c r="CF5292" s="26"/>
      <c r="CG5292" s="26"/>
      <c r="CH5292" s="26"/>
      <c r="CI5292" s="26"/>
      <c r="CJ5292" s="1"/>
      <c r="CK5292" s="1"/>
      <c r="CL5292" s="1"/>
      <c r="CM5292" s="1"/>
      <c r="CN5292" s="1"/>
      <c r="CO5292" s="1"/>
      <c r="CP5292" s="1"/>
      <c r="CQ5292" s="1"/>
      <c r="CR5292" s="1"/>
      <c r="CS5292" s="1"/>
      <c r="CT5292" s="1"/>
      <c r="CU5292" s="1"/>
    </row>
    <row r="5293" spans="1:99" x14ac:dyDescent="0.15">
      <c r="A5293" s="1"/>
      <c r="B5293" s="1"/>
      <c r="AM5293" s="1"/>
      <c r="AW5293" s="1"/>
      <c r="AX5293" s="1"/>
      <c r="AY5293" s="24"/>
      <c r="AZ5293" s="1"/>
      <c r="BA5293" s="1"/>
      <c r="BB5293" s="1"/>
      <c r="BC5293" s="1"/>
      <c r="BD5293" s="1"/>
      <c r="BE5293" s="1"/>
      <c r="BF5293" s="1"/>
      <c r="BG5293" s="1"/>
      <c r="BH5293" s="1"/>
      <c r="BI5293" s="1"/>
      <c r="BJ5293" s="1"/>
      <c r="BK5293" s="1"/>
      <c r="BL5293" s="1"/>
      <c r="BM5293" s="1"/>
      <c r="BN5293" s="1"/>
      <c r="BO5293" s="1"/>
      <c r="BP5293" s="20"/>
      <c r="BQ5293" s="41"/>
      <c r="BR5293" s="41"/>
      <c r="BS5293" s="41"/>
      <c r="BT5293" s="41"/>
      <c r="BU5293" s="41"/>
      <c r="BV5293" s="41"/>
      <c r="BW5293" s="41"/>
      <c r="BX5293" s="41"/>
      <c r="BY5293" s="26"/>
      <c r="BZ5293" s="26"/>
      <c r="CA5293" s="26"/>
      <c r="CB5293" s="26"/>
      <c r="CC5293" s="26"/>
      <c r="CD5293" s="26"/>
      <c r="CE5293" s="26"/>
      <c r="CF5293" s="26"/>
      <c r="CG5293" s="26"/>
      <c r="CH5293" s="26"/>
      <c r="CI5293" s="26"/>
      <c r="CJ5293" s="1"/>
      <c r="CK5293" s="1"/>
      <c r="CL5293" s="1"/>
      <c r="CM5293" s="1"/>
      <c r="CN5293" s="1"/>
      <c r="CO5293" s="1"/>
      <c r="CP5293" s="1"/>
      <c r="CQ5293" s="1"/>
      <c r="CR5293" s="1"/>
      <c r="CS5293" s="1"/>
      <c r="CT5293" s="1"/>
      <c r="CU5293" s="1"/>
    </row>
    <row r="5294" spans="1:99" x14ac:dyDescent="0.15">
      <c r="A5294" s="1"/>
      <c r="B5294" s="1"/>
      <c r="AM5294" s="1"/>
      <c r="AW5294" s="1"/>
      <c r="AX5294" s="1"/>
      <c r="AY5294" s="24"/>
      <c r="AZ5294" s="1"/>
      <c r="BA5294" s="1"/>
      <c r="BB5294" s="1"/>
      <c r="BC5294" s="1"/>
      <c r="BD5294" s="1"/>
      <c r="BE5294" s="1"/>
      <c r="BF5294" s="1"/>
      <c r="BG5294" s="1"/>
      <c r="BH5294" s="1"/>
      <c r="BI5294" s="1"/>
      <c r="BJ5294" s="1"/>
      <c r="BK5294" s="1"/>
      <c r="BL5294" s="1"/>
      <c r="BM5294" s="1"/>
      <c r="BN5294" s="1"/>
      <c r="BO5294" s="1"/>
      <c r="BP5294" s="20"/>
      <c r="BQ5294" s="41"/>
      <c r="BR5294" s="41"/>
      <c r="BS5294" s="41"/>
      <c r="BT5294" s="41"/>
      <c r="BU5294" s="41"/>
      <c r="BV5294" s="41"/>
      <c r="BW5294" s="41"/>
      <c r="BX5294" s="41"/>
      <c r="BY5294" s="26"/>
      <c r="BZ5294" s="26"/>
      <c r="CA5294" s="26"/>
      <c r="CB5294" s="26"/>
      <c r="CC5294" s="26"/>
      <c r="CD5294" s="26"/>
      <c r="CE5294" s="26"/>
      <c r="CF5294" s="26"/>
      <c r="CG5294" s="26"/>
      <c r="CH5294" s="26"/>
      <c r="CI5294" s="26"/>
      <c r="CJ5294" s="1"/>
      <c r="CK5294" s="1"/>
      <c r="CL5294" s="1"/>
      <c r="CM5294" s="1"/>
      <c r="CN5294" s="1"/>
      <c r="CO5294" s="1"/>
      <c r="CP5294" s="1"/>
      <c r="CQ5294" s="1"/>
      <c r="CR5294" s="1"/>
      <c r="CS5294" s="1"/>
      <c r="CT5294" s="1"/>
      <c r="CU5294" s="1"/>
    </row>
    <row r="5295" spans="1:99" x14ac:dyDescent="0.15">
      <c r="A5295" s="1"/>
      <c r="B5295" s="1"/>
      <c r="AM5295" s="1"/>
      <c r="AW5295" s="1"/>
      <c r="AX5295" s="1"/>
      <c r="AY5295" s="24"/>
      <c r="AZ5295" s="1"/>
      <c r="BA5295" s="1"/>
      <c r="BB5295" s="1"/>
      <c r="BC5295" s="1"/>
      <c r="BD5295" s="1"/>
      <c r="BE5295" s="1"/>
      <c r="BF5295" s="1"/>
      <c r="BG5295" s="1"/>
      <c r="BH5295" s="1"/>
      <c r="BI5295" s="1"/>
      <c r="BJ5295" s="1"/>
      <c r="BK5295" s="1"/>
      <c r="BL5295" s="1"/>
      <c r="BM5295" s="1"/>
      <c r="BN5295" s="1"/>
      <c r="BO5295" s="1"/>
      <c r="BP5295" s="20"/>
      <c r="BQ5295" s="41"/>
      <c r="BR5295" s="41"/>
      <c r="BS5295" s="41"/>
      <c r="BT5295" s="41"/>
      <c r="BU5295" s="41"/>
      <c r="BV5295" s="41"/>
      <c r="BW5295" s="41"/>
      <c r="BX5295" s="41"/>
      <c r="BY5295" s="26"/>
      <c r="BZ5295" s="26"/>
      <c r="CA5295" s="26"/>
      <c r="CB5295" s="26"/>
      <c r="CC5295" s="26"/>
      <c r="CD5295" s="26"/>
      <c r="CE5295" s="26"/>
      <c r="CF5295" s="26"/>
      <c r="CG5295" s="26"/>
      <c r="CH5295" s="26"/>
      <c r="CI5295" s="26"/>
      <c r="CJ5295" s="1"/>
      <c r="CK5295" s="1"/>
      <c r="CL5295" s="1"/>
      <c r="CM5295" s="1"/>
      <c r="CN5295" s="1"/>
      <c r="CO5295" s="1"/>
      <c r="CP5295" s="1"/>
      <c r="CQ5295" s="1"/>
      <c r="CR5295" s="1"/>
      <c r="CS5295" s="1"/>
      <c r="CT5295" s="1"/>
      <c r="CU5295" s="1"/>
    </row>
    <row r="5296" spans="1:99" x14ac:dyDescent="0.15">
      <c r="A5296" s="1"/>
      <c r="B5296" s="1"/>
      <c r="AM5296" s="1"/>
      <c r="AW5296" s="1"/>
      <c r="AX5296" s="1"/>
      <c r="AY5296" s="24"/>
      <c r="AZ5296" s="1"/>
      <c r="BA5296" s="1"/>
      <c r="BB5296" s="1"/>
      <c r="BC5296" s="1"/>
      <c r="BD5296" s="1"/>
      <c r="BE5296" s="1"/>
      <c r="BF5296" s="1"/>
      <c r="BG5296" s="1"/>
      <c r="BH5296" s="1"/>
      <c r="BI5296" s="1"/>
      <c r="BJ5296" s="1"/>
      <c r="BK5296" s="1"/>
      <c r="BL5296" s="1"/>
      <c r="BM5296" s="1"/>
      <c r="BN5296" s="1"/>
      <c r="BO5296" s="1"/>
      <c r="BP5296" s="20"/>
      <c r="BQ5296" s="41"/>
      <c r="BR5296" s="41"/>
      <c r="BS5296" s="41"/>
      <c r="BT5296" s="41"/>
      <c r="BU5296" s="41"/>
      <c r="BV5296" s="41"/>
      <c r="BW5296" s="41"/>
      <c r="BX5296" s="41"/>
      <c r="BY5296" s="26"/>
      <c r="BZ5296" s="26"/>
      <c r="CA5296" s="26"/>
      <c r="CB5296" s="26"/>
      <c r="CC5296" s="26"/>
      <c r="CD5296" s="26"/>
      <c r="CE5296" s="26"/>
      <c r="CF5296" s="26"/>
      <c r="CG5296" s="26"/>
      <c r="CH5296" s="26"/>
      <c r="CI5296" s="26"/>
      <c r="CJ5296" s="1"/>
      <c r="CK5296" s="1"/>
      <c r="CL5296" s="1"/>
      <c r="CM5296" s="1"/>
      <c r="CN5296" s="1"/>
      <c r="CO5296" s="1"/>
      <c r="CP5296" s="1"/>
      <c r="CQ5296" s="1"/>
      <c r="CR5296" s="1"/>
      <c r="CS5296" s="1"/>
      <c r="CT5296" s="1"/>
      <c r="CU5296" s="1"/>
    </row>
    <row r="5297" spans="1:99" x14ac:dyDescent="0.15">
      <c r="A5297" s="1"/>
      <c r="B5297" s="1"/>
      <c r="AM5297" s="1"/>
      <c r="AW5297" s="1"/>
      <c r="AX5297" s="1"/>
      <c r="AY5297" s="24"/>
      <c r="AZ5297" s="1"/>
      <c r="BA5297" s="1"/>
      <c r="BB5297" s="1"/>
      <c r="BC5297" s="1"/>
      <c r="BD5297" s="1"/>
      <c r="BE5297" s="1"/>
      <c r="BF5297" s="1"/>
      <c r="BG5297" s="1"/>
      <c r="BH5297" s="1"/>
      <c r="BI5297" s="1"/>
      <c r="BJ5297" s="1"/>
      <c r="BK5297" s="1"/>
      <c r="BL5297" s="1"/>
      <c r="BM5297" s="1"/>
      <c r="BN5297" s="1"/>
      <c r="BO5297" s="1"/>
      <c r="BP5297" s="20"/>
      <c r="BQ5297" s="41"/>
      <c r="BR5297" s="41"/>
      <c r="BS5297" s="41"/>
      <c r="BT5297" s="41"/>
      <c r="BU5297" s="41"/>
      <c r="BV5297" s="41"/>
      <c r="BW5297" s="41"/>
      <c r="BX5297" s="41"/>
      <c r="BY5297" s="26"/>
      <c r="BZ5297" s="26"/>
      <c r="CA5297" s="26"/>
      <c r="CB5297" s="26"/>
      <c r="CC5297" s="26"/>
      <c r="CD5297" s="26"/>
      <c r="CE5297" s="26"/>
      <c r="CF5297" s="26"/>
      <c r="CG5297" s="26"/>
      <c r="CH5297" s="26"/>
      <c r="CI5297" s="26"/>
      <c r="CJ5297" s="1"/>
      <c r="CK5297" s="1"/>
      <c r="CL5297" s="1"/>
      <c r="CM5297" s="1"/>
      <c r="CN5297" s="1"/>
      <c r="CO5297" s="1"/>
      <c r="CP5297" s="1"/>
      <c r="CQ5297" s="1"/>
      <c r="CR5297" s="1"/>
      <c r="CS5297" s="1"/>
      <c r="CT5297" s="1"/>
      <c r="CU5297" s="1"/>
    </row>
    <row r="5298" spans="1:99" x14ac:dyDescent="0.15">
      <c r="A5298" s="1"/>
      <c r="B5298" s="1"/>
      <c r="AM5298" s="1"/>
      <c r="AW5298" s="1"/>
      <c r="AX5298" s="1"/>
      <c r="AY5298" s="24"/>
      <c r="AZ5298" s="1"/>
      <c r="BA5298" s="1"/>
      <c r="BB5298" s="1"/>
      <c r="BC5298" s="1"/>
      <c r="BD5298" s="1"/>
      <c r="BE5298" s="1"/>
      <c r="BF5298" s="1"/>
      <c r="BG5298" s="1"/>
      <c r="BH5298" s="1"/>
      <c r="BI5298" s="1"/>
      <c r="BJ5298" s="1"/>
      <c r="BK5298" s="1"/>
      <c r="BL5298" s="1"/>
      <c r="BM5298" s="1"/>
      <c r="BN5298" s="1"/>
      <c r="BO5298" s="1"/>
      <c r="BP5298" s="20"/>
      <c r="BQ5298" s="41"/>
      <c r="BR5298" s="41"/>
      <c r="BS5298" s="41"/>
      <c r="BT5298" s="41"/>
      <c r="BU5298" s="41"/>
      <c r="BV5298" s="41"/>
      <c r="BW5298" s="41"/>
      <c r="BX5298" s="41"/>
      <c r="BY5298" s="26"/>
      <c r="BZ5298" s="26"/>
      <c r="CA5298" s="26"/>
      <c r="CB5298" s="26"/>
      <c r="CC5298" s="26"/>
      <c r="CD5298" s="26"/>
      <c r="CE5298" s="26"/>
      <c r="CF5298" s="26"/>
      <c r="CG5298" s="26"/>
      <c r="CH5298" s="26"/>
      <c r="CI5298" s="26"/>
      <c r="CJ5298" s="1"/>
      <c r="CK5298" s="1"/>
      <c r="CL5298" s="1"/>
      <c r="CM5298" s="1"/>
      <c r="CN5298" s="1"/>
      <c r="CO5298" s="1"/>
      <c r="CP5298" s="1"/>
      <c r="CQ5298" s="1"/>
      <c r="CR5298" s="1"/>
      <c r="CS5298" s="1"/>
      <c r="CT5298" s="1"/>
      <c r="CU5298" s="1"/>
    </row>
    <row r="5299" spans="1:99" x14ac:dyDescent="0.15">
      <c r="A5299" s="1"/>
      <c r="B5299" s="1"/>
      <c r="AM5299" s="1"/>
      <c r="AW5299" s="1"/>
      <c r="AX5299" s="1"/>
      <c r="AY5299" s="24"/>
      <c r="AZ5299" s="1"/>
      <c r="BA5299" s="1"/>
      <c r="BB5299" s="1"/>
      <c r="BC5299" s="1"/>
      <c r="BD5299" s="1"/>
      <c r="BE5299" s="1"/>
      <c r="BF5299" s="1"/>
      <c r="BG5299" s="1"/>
      <c r="BH5299" s="1"/>
      <c r="BI5299" s="1"/>
      <c r="BJ5299" s="1"/>
      <c r="BK5299" s="1"/>
      <c r="BL5299" s="1"/>
      <c r="BM5299" s="1"/>
      <c r="BN5299" s="1"/>
      <c r="BO5299" s="1"/>
      <c r="BP5299" s="20"/>
      <c r="BQ5299" s="41"/>
      <c r="BR5299" s="41"/>
      <c r="BS5299" s="41"/>
      <c r="BT5299" s="41"/>
      <c r="BU5299" s="41"/>
      <c r="BV5299" s="41"/>
      <c r="BW5299" s="41"/>
      <c r="BX5299" s="41"/>
      <c r="BY5299" s="26"/>
      <c r="BZ5299" s="26"/>
      <c r="CA5299" s="26"/>
      <c r="CB5299" s="26"/>
      <c r="CC5299" s="26"/>
      <c r="CD5299" s="26"/>
      <c r="CE5299" s="26"/>
      <c r="CF5299" s="26"/>
      <c r="CG5299" s="26"/>
      <c r="CH5299" s="26"/>
      <c r="CI5299" s="26"/>
      <c r="CJ5299" s="1"/>
      <c r="CK5299" s="1"/>
      <c r="CL5299" s="1"/>
      <c r="CM5299" s="1"/>
      <c r="CN5299" s="1"/>
      <c r="CO5299" s="1"/>
      <c r="CP5299" s="1"/>
      <c r="CQ5299" s="1"/>
      <c r="CR5299" s="1"/>
      <c r="CS5299" s="1"/>
      <c r="CT5299" s="1"/>
      <c r="CU5299" s="1"/>
    </row>
    <row r="5300" spans="1:99" x14ac:dyDescent="0.15">
      <c r="A5300" s="1"/>
      <c r="B5300" s="1"/>
      <c r="AM5300" s="1"/>
      <c r="AW5300" s="1"/>
      <c r="AX5300" s="1"/>
      <c r="AY5300" s="24"/>
      <c r="AZ5300" s="1"/>
      <c r="BA5300" s="1"/>
      <c r="BB5300" s="1"/>
      <c r="BC5300" s="1"/>
      <c r="BD5300" s="1"/>
      <c r="BE5300" s="1"/>
      <c r="BF5300" s="1"/>
      <c r="BG5300" s="1"/>
      <c r="BH5300" s="1"/>
      <c r="BI5300" s="1"/>
      <c r="BJ5300" s="1"/>
      <c r="BK5300" s="1"/>
      <c r="BL5300" s="1"/>
      <c r="BM5300" s="1"/>
      <c r="BN5300" s="1"/>
      <c r="BO5300" s="1"/>
      <c r="BP5300" s="20"/>
      <c r="BQ5300" s="41"/>
      <c r="BR5300" s="41"/>
      <c r="BS5300" s="41"/>
      <c r="BT5300" s="41"/>
      <c r="BU5300" s="41"/>
      <c r="BV5300" s="41"/>
      <c r="BW5300" s="41"/>
      <c r="BX5300" s="41"/>
      <c r="BY5300" s="26"/>
      <c r="BZ5300" s="26"/>
      <c r="CA5300" s="26"/>
      <c r="CB5300" s="26"/>
      <c r="CC5300" s="26"/>
      <c r="CD5300" s="26"/>
      <c r="CE5300" s="26"/>
      <c r="CF5300" s="26"/>
      <c r="CG5300" s="26"/>
      <c r="CH5300" s="26"/>
      <c r="CI5300" s="26"/>
      <c r="CJ5300" s="1"/>
      <c r="CK5300" s="1"/>
      <c r="CL5300" s="1"/>
      <c r="CM5300" s="1"/>
      <c r="CN5300" s="1"/>
      <c r="CO5300" s="1"/>
      <c r="CP5300" s="1"/>
      <c r="CQ5300" s="1"/>
      <c r="CR5300" s="1"/>
      <c r="CS5300" s="1"/>
      <c r="CT5300" s="1"/>
      <c r="CU5300" s="1"/>
    </row>
    <row r="5301" spans="1:99" x14ac:dyDescent="0.15">
      <c r="A5301" s="1"/>
      <c r="B5301" s="1"/>
      <c r="AM5301" s="1"/>
      <c r="AW5301" s="1"/>
      <c r="AX5301" s="1"/>
      <c r="AY5301" s="24"/>
      <c r="AZ5301" s="1"/>
      <c r="BA5301" s="1"/>
      <c r="BB5301" s="1"/>
      <c r="BC5301" s="1"/>
      <c r="BD5301" s="1"/>
      <c r="BE5301" s="1"/>
      <c r="BF5301" s="1"/>
      <c r="BG5301" s="1"/>
      <c r="BH5301" s="1"/>
      <c r="BI5301" s="1"/>
      <c r="BJ5301" s="1"/>
      <c r="BK5301" s="1"/>
      <c r="BL5301" s="1"/>
      <c r="BM5301" s="1"/>
      <c r="BN5301" s="1"/>
      <c r="BO5301" s="1"/>
      <c r="BP5301" s="20"/>
      <c r="BQ5301" s="41"/>
      <c r="BR5301" s="41"/>
      <c r="BS5301" s="41"/>
      <c r="BT5301" s="41"/>
      <c r="BU5301" s="41"/>
      <c r="BV5301" s="41"/>
      <c r="BW5301" s="41"/>
      <c r="BX5301" s="41"/>
      <c r="BY5301" s="26"/>
      <c r="BZ5301" s="26"/>
      <c r="CA5301" s="26"/>
      <c r="CB5301" s="26"/>
      <c r="CC5301" s="26"/>
      <c r="CD5301" s="26"/>
      <c r="CE5301" s="26"/>
      <c r="CF5301" s="26"/>
      <c r="CG5301" s="26"/>
      <c r="CH5301" s="26"/>
      <c r="CI5301" s="26"/>
      <c r="CJ5301" s="1"/>
      <c r="CK5301" s="1"/>
      <c r="CL5301" s="1"/>
      <c r="CM5301" s="1"/>
      <c r="CN5301" s="1"/>
      <c r="CO5301" s="1"/>
      <c r="CP5301" s="1"/>
      <c r="CQ5301" s="1"/>
      <c r="CR5301" s="1"/>
      <c r="CS5301" s="1"/>
      <c r="CT5301" s="1"/>
      <c r="CU5301" s="1"/>
    </row>
    <row r="5302" spans="1:99" x14ac:dyDescent="0.15">
      <c r="A5302" s="1"/>
      <c r="B5302" s="1"/>
      <c r="AM5302" s="1"/>
      <c r="AW5302" s="1"/>
      <c r="AX5302" s="1"/>
      <c r="AY5302" s="24"/>
      <c r="AZ5302" s="1"/>
      <c r="BA5302" s="1"/>
      <c r="BB5302" s="1"/>
      <c r="BC5302" s="1"/>
      <c r="BD5302" s="1"/>
      <c r="BE5302" s="1"/>
      <c r="BF5302" s="1"/>
      <c r="BG5302" s="1"/>
      <c r="BH5302" s="1"/>
      <c r="BI5302" s="1"/>
      <c r="BJ5302" s="1"/>
      <c r="BK5302" s="1"/>
      <c r="BL5302" s="1"/>
      <c r="BM5302" s="1"/>
      <c r="BN5302" s="1"/>
      <c r="BO5302" s="1"/>
      <c r="BP5302" s="20"/>
      <c r="BQ5302" s="41"/>
      <c r="BR5302" s="41"/>
      <c r="BS5302" s="41"/>
      <c r="BT5302" s="41"/>
      <c r="BU5302" s="41"/>
      <c r="BV5302" s="41"/>
      <c r="BW5302" s="41"/>
      <c r="BX5302" s="41"/>
      <c r="BY5302" s="26"/>
      <c r="BZ5302" s="26"/>
      <c r="CA5302" s="26"/>
      <c r="CB5302" s="26"/>
      <c r="CC5302" s="26"/>
      <c r="CD5302" s="26"/>
      <c r="CE5302" s="26"/>
      <c r="CF5302" s="26"/>
      <c r="CG5302" s="26"/>
      <c r="CH5302" s="26"/>
      <c r="CI5302" s="26"/>
      <c r="CJ5302" s="1"/>
      <c r="CK5302" s="1"/>
      <c r="CL5302" s="1"/>
      <c r="CM5302" s="1"/>
      <c r="CN5302" s="1"/>
      <c r="CO5302" s="1"/>
      <c r="CP5302" s="1"/>
      <c r="CQ5302" s="1"/>
      <c r="CR5302" s="1"/>
      <c r="CS5302" s="1"/>
      <c r="CT5302" s="1"/>
      <c r="CU5302" s="1"/>
    </row>
    <row r="5303" spans="1:99" x14ac:dyDescent="0.15">
      <c r="A5303" s="1"/>
      <c r="B5303" s="1"/>
      <c r="AM5303" s="1"/>
      <c r="AW5303" s="1"/>
      <c r="AX5303" s="1"/>
      <c r="AY5303" s="24"/>
      <c r="AZ5303" s="1"/>
      <c r="BA5303" s="1"/>
      <c r="BB5303" s="1"/>
      <c r="BC5303" s="1"/>
      <c r="BD5303" s="1"/>
      <c r="BE5303" s="1"/>
      <c r="BF5303" s="1"/>
      <c r="BG5303" s="1"/>
      <c r="BH5303" s="1"/>
      <c r="BI5303" s="1"/>
      <c r="BJ5303" s="1"/>
      <c r="BK5303" s="1"/>
      <c r="BL5303" s="1"/>
      <c r="BM5303" s="1"/>
      <c r="BN5303" s="1"/>
      <c r="BO5303" s="1"/>
      <c r="BP5303" s="20"/>
      <c r="BQ5303" s="41"/>
      <c r="BR5303" s="41"/>
      <c r="BS5303" s="41"/>
      <c r="BT5303" s="41"/>
      <c r="BU5303" s="41"/>
      <c r="BV5303" s="41"/>
      <c r="BW5303" s="41"/>
      <c r="BX5303" s="41"/>
      <c r="BY5303" s="26"/>
      <c r="BZ5303" s="26"/>
      <c r="CA5303" s="26"/>
      <c r="CB5303" s="26"/>
      <c r="CC5303" s="26"/>
      <c r="CD5303" s="26"/>
      <c r="CE5303" s="26"/>
      <c r="CF5303" s="26"/>
      <c r="CG5303" s="26"/>
      <c r="CH5303" s="26"/>
      <c r="CI5303" s="26"/>
      <c r="CJ5303" s="1"/>
      <c r="CK5303" s="1"/>
      <c r="CL5303" s="1"/>
      <c r="CM5303" s="1"/>
      <c r="CN5303" s="1"/>
      <c r="CO5303" s="1"/>
      <c r="CP5303" s="1"/>
      <c r="CQ5303" s="1"/>
      <c r="CR5303" s="1"/>
      <c r="CS5303" s="1"/>
      <c r="CT5303" s="1"/>
      <c r="CU5303" s="1"/>
    </row>
    <row r="5304" spans="1:99" x14ac:dyDescent="0.15">
      <c r="A5304" s="1"/>
      <c r="B5304" s="1"/>
      <c r="AM5304" s="1"/>
      <c r="AW5304" s="1"/>
      <c r="AX5304" s="1"/>
      <c r="AY5304" s="24"/>
      <c r="AZ5304" s="1"/>
      <c r="BA5304" s="1"/>
      <c r="BB5304" s="1"/>
      <c r="BC5304" s="1"/>
      <c r="BD5304" s="1"/>
      <c r="BE5304" s="1"/>
      <c r="BF5304" s="1"/>
      <c r="BG5304" s="1"/>
      <c r="BH5304" s="1"/>
      <c r="BI5304" s="1"/>
      <c r="BJ5304" s="1"/>
      <c r="BK5304" s="1"/>
      <c r="BL5304" s="1"/>
      <c r="BM5304" s="1"/>
      <c r="BN5304" s="1"/>
      <c r="BO5304" s="1"/>
      <c r="BP5304" s="20"/>
      <c r="BQ5304" s="41"/>
      <c r="BR5304" s="41"/>
      <c r="BS5304" s="41"/>
      <c r="BT5304" s="41"/>
      <c r="BU5304" s="41"/>
      <c r="BV5304" s="41"/>
      <c r="BW5304" s="41"/>
      <c r="BX5304" s="41"/>
      <c r="BY5304" s="26"/>
      <c r="BZ5304" s="26"/>
      <c r="CA5304" s="26"/>
      <c r="CB5304" s="26"/>
      <c r="CC5304" s="26"/>
      <c r="CD5304" s="26"/>
      <c r="CE5304" s="26"/>
      <c r="CF5304" s="26"/>
      <c r="CG5304" s="26"/>
      <c r="CH5304" s="26"/>
      <c r="CI5304" s="26"/>
      <c r="CJ5304" s="1"/>
      <c r="CK5304" s="1"/>
      <c r="CL5304" s="1"/>
      <c r="CM5304" s="1"/>
      <c r="CN5304" s="1"/>
      <c r="CO5304" s="1"/>
      <c r="CP5304" s="1"/>
      <c r="CQ5304" s="1"/>
      <c r="CR5304" s="1"/>
      <c r="CS5304" s="1"/>
      <c r="CT5304" s="1"/>
      <c r="CU5304" s="1"/>
    </row>
    <row r="5305" spans="1:99" x14ac:dyDescent="0.15">
      <c r="A5305" s="1"/>
      <c r="B5305" s="1"/>
      <c r="AM5305" s="1"/>
      <c r="AW5305" s="1"/>
      <c r="AX5305" s="1"/>
      <c r="AY5305" s="24"/>
      <c r="AZ5305" s="1"/>
      <c r="BA5305" s="1"/>
      <c r="BB5305" s="1"/>
      <c r="BC5305" s="1"/>
      <c r="BD5305" s="1"/>
      <c r="BE5305" s="1"/>
      <c r="BF5305" s="1"/>
      <c r="BG5305" s="1"/>
      <c r="BH5305" s="1"/>
      <c r="BI5305" s="1"/>
      <c r="BJ5305" s="1"/>
      <c r="BK5305" s="1"/>
      <c r="BL5305" s="1"/>
      <c r="BM5305" s="1"/>
      <c r="BN5305" s="1"/>
      <c r="BO5305" s="1"/>
      <c r="BP5305" s="20"/>
      <c r="BQ5305" s="41"/>
      <c r="BR5305" s="41"/>
      <c r="BS5305" s="41"/>
      <c r="BT5305" s="41"/>
      <c r="BU5305" s="41"/>
      <c r="BV5305" s="41"/>
      <c r="BW5305" s="41"/>
      <c r="BX5305" s="41"/>
      <c r="BY5305" s="26"/>
      <c r="BZ5305" s="26"/>
      <c r="CA5305" s="26"/>
      <c r="CB5305" s="26"/>
      <c r="CC5305" s="26"/>
      <c r="CD5305" s="26"/>
      <c r="CE5305" s="26"/>
      <c r="CF5305" s="26"/>
      <c r="CG5305" s="26"/>
      <c r="CH5305" s="26"/>
      <c r="CI5305" s="26"/>
      <c r="CJ5305" s="1"/>
      <c r="CK5305" s="1"/>
      <c r="CL5305" s="1"/>
      <c r="CM5305" s="1"/>
      <c r="CN5305" s="1"/>
      <c r="CO5305" s="1"/>
      <c r="CP5305" s="1"/>
      <c r="CQ5305" s="1"/>
      <c r="CR5305" s="1"/>
      <c r="CS5305" s="1"/>
      <c r="CT5305" s="1"/>
      <c r="CU5305" s="1"/>
    </row>
    <row r="5306" spans="1:99" x14ac:dyDescent="0.15">
      <c r="A5306" s="1"/>
      <c r="B5306" s="1"/>
      <c r="AM5306" s="1"/>
      <c r="AW5306" s="1"/>
      <c r="AX5306" s="1"/>
      <c r="AY5306" s="24"/>
      <c r="AZ5306" s="1"/>
      <c r="BA5306" s="1"/>
      <c r="BB5306" s="1"/>
      <c r="BC5306" s="1"/>
      <c r="BD5306" s="1"/>
      <c r="BE5306" s="1"/>
      <c r="BF5306" s="1"/>
      <c r="BG5306" s="1"/>
      <c r="BH5306" s="1"/>
      <c r="BI5306" s="1"/>
      <c r="BJ5306" s="1"/>
      <c r="BK5306" s="1"/>
      <c r="BL5306" s="1"/>
      <c r="BM5306" s="1"/>
      <c r="BN5306" s="1"/>
      <c r="BO5306" s="1"/>
      <c r="BP5306" s="20"/>
      <c r="BQ5306" s="41"/>
      <c r="BR5306" s="41"/>
      <c r="BS5306" s="41"/>
      <c r="BT5306" s="41"/>
      <c r="BU5306" s="41"/>
      <c r="BV5306" s="41"/>
      <c r="BW5306" s="41"/>
      <c r="BX5306" s="41"/>
      <c r="BY5306" s="26"/>
      <c r="BZ5306" s="26"/>
      <c r="CA5306" s="26"/>
      <c r="CB5306" s="26"/>
      <c r="CC5306" s="26"/>
      <c r="CD5306" s="26"/>
      <c r="CE5306" s="26"/>
      <c r="CF5306" s="26"/>
      <c r="CG5306" s="26"/>
      <c r="CH5306" s="26"/>
      <c r="CI5306" s="26"/>
      <c r="CJ5306" s="1"/>
      <c r="CK5306" s="1"/>
      <c r="CL5306" s="1"/>
      <c r="CM5306" s="1"/>
      <c r="CN5306" s="1"/>
      <c r="CO5306" s="1"/>
      <c r="CP5306" s="1"/>
      <c r="CQ5306" s="1"/>
      <c r="CR5306" s="1"/>
      <c r="CS5306" s="1"/>
      <c r="CT5306" s="1"/>
      <c r="CU5306" s="1"/>
    </row>
    <row r="5307" spans="1:99" x14ac:dyDescent="0.15">
      <c r="A5307" s="1"/>
      <c r="B5307" s="1"/>
      <c r="AM5307" s="1"/>
      <c r="AW5307" s="1"/>
      <c r="AX5307" s="1"/>
      <c r="AY5307" s="24"/>
      <c r="AZ5307" s="1"/>
      <c r="BA5307" s="1"/>
      <c r="BB5307" s="1"/>
      <c r="BC5307" s="1"/>
      <c r="BD5307" s="1"/>
      <c r="BE5307" s="1"/>
      <c r="BF5307" s="1"/>
      <c r="BG5307" s="1"/>
      <c r="BH5307" s="1"/>
      <c r="BI5307" s="1"/>
      <c r="BJ5307" s="1"/>
      <c r="BK5307" s="1"/>
      <c r="BL5307" s="1"/>
      <c r="BM5307" s="1"/>
      <c r="BN5307" s="1"/>
      <c r="BO5307" s="1"/>
      <c r="BP5307" s="20"/>
      <c r="BQ5307" s="41"/>
      <c r="BR5307" s="41"/>
      <c r="BS5307" s="41"/>
      <c r="BT5307" s="41"/>
      <c r="BU5307" s="41"/>
      <c r="BV5307" s="41"/>
      <c r="BW5307" s="41"/>
      <c r="BX5307" s="41"/>
      <c r="BY5307" s="26"/>
      <c r="BZ5307" s="26"/>
      <c r="CA5307" s="26"/>
      <c r="CB5307" s="26"/>
      <c r="CC5307" s="26"/>
      <c r="CD5307" s="26"/>
      <c r="CE5307" s="26"/>
      <c r="CF5307" s="26"/>
      <c r="CG5307" s="26"/>
      <c r="CH5307" s="26"/>
      <c r="CI5307" s="26"/>
      <c r="CJ5307" s="1"/>
      <c r="CK5307" s="1"/>
      <c r="CL5307" s="1"/>
      <c r="CM5307" s="1"/>
      <c r="CN5307" s="1"/>
      <c r="CO5307" s="1"/>
      <c r="CP5307" s="1"/>
      <c r="CQ5307" s="1"/>
      <c r="CR5307" s="1"/>
      <c r="CS5307" s="1"/>
      <c r="CT5307" s="1"/>
      <c r="CU5307" s="1"/>
    </row>
    <row r="5308" spans="1:99" x14ac:dyDescent="0.15">
      <c r="A5308" s="1"/>
      <c r="B5308" s="1"/>
      <c r="AM5308" s="1"/>
      <c r="AW5308" s="1"/>
      <c r="AX5308" s="1"/>
      <c r="AY5308" s="24"/>
      <c r="AZ5308" s="1"/>
      <c r="BA5308" s="1"/>
      <c r="BB5308" s="1"/>
      <c r="BC5308" s="1"/>
      <c r="BD5308" s="1"/>
      <c r="BE5308" s="1"/>
      <c r="BF5308" s="1"/>
      <c r="BG5308" s="1"/>
      <c r="BH5308" s="1"/>
      <c r="BI5308" s="1"/>
      <c r="BJ5308" s="1"/>
      <c r="BK5308" s="1"/>
      <c r="BL5308" s="1"/>
      <c r="BM5308" s="1"/>
      <c r="BN5308" s="1"/>
      <c r="BO5308" s="1"/>
      <c r="BP5308" s="20"/>
      <c r="BQ5308" s="41"/>
      <c r="BR5308" s="41"/>
      <c r="BS5308" s="41"/>
      <c r="BT5308" s="41"/>
      <c r="BU5308" s="41"/>
      <c r="BV5308" s="41"/>
      <c r="BW5308" s="41"/>
      <c r="BX5308" s="41"/>
      <c r="BY5308" s="26"/>
      <c r="BZ5308" s="26"/>
      <c r="CA5308" s="26"/>
      <c r="CB5308" s="26"/>
      <c r="CC5308" s="26"/>
      <c r="CD5308" s="26"/>
      <c r="CE5308" s="26"/>
      <c r="CF5308" s="26"/>
      <c r="CG5308" s="26"/>
      <c r="CH5308" s="26"/>
      <c r="CI5308" s="26"/>
      <c r="CJ5308" s="1"/>
      <c r="CK5308" s="1"/>
      <c r="CL5308" s="1"/>
      <c r="CM5308" s="1"/>
      <c r="CN5308" s="1"/>
      <c r="CO5308" s="1"/>
      <c r="CP5308" s="1"/>
      <c r="CQ5308" s="1"/>
      <c r="CR5308" s="1"/>
      <c r="CS5308" s="1"/>
      <c r="CT5308" s="1"/>
      <c r="CU5308" s="1"/>
    </row>
    <row r="5309" spans="1:99" x14ac:dyDescent="0.15">
      <c r="A5309" s="1"/>
      <c r="B5309" s="1"/>
      <c r="AM5309" s="1"/>
      <c r="AW5309" s="1"/>
      <c r="AX5309" s="1"/>
      <c r="AY5309" s="24"/>
      <c r="AZ5309" s="1"/>
      <c r="BA5309" s="1"/>
      <c r="BB5309" s="1"/>
      <c r="BC5309" s="1"/>
      <c r="BD5309" s="1"/>
      <c r="BE5309" s="1"/>
      <c r="BF5309" s="1"/>
      <c r="BG5309" s="1"/>
      <c r="BH5309" s="1"/>
      <c r="BI5309" s="1"/>
      <c r="BJ5309" s="1"/>
      <c r="BK5309" s="1"/>
      <c r="BL5309" s="1"/>
      <c r="BM5309" s="1"/>
      <c r="BN5309" s="1"/>
      <c r="BO5309" s="1"/>
      <c r="BP5309" s="20"/>
      <c r="BQ5309" s="41"/>
      <c r="BR5309" s="41"/>
      <c r="BS5309" s="41"/>
      <c r="BT5309" s="41"/>
      <c r="BU5309" s="41"/>
      <c r="BV5309" s="41"/>
      <c r="BW5309" s="41"/>
      <c r="BX5309" s="41"/>
      <c r="BY5309" s="26"/>
      <c r="BZ5309" s="26"/>
      <c r="CA5309" s="26"/>
      <c r="CB5309" s="26"/>
      <c r="CC5309" s="26"/>
      <c r="CD5309" s="26"/>
      <c r="CE5309" s="26"/>
      <c r="CF5309" s="26"/>
      <c r="CG5309" s="26"/>
      <c r="CH5309" s="26"/>
      <c r="CI5309" s="26"/>
      <c r="CJ5309" s="1"/>
      <c r="CK5309" s="1"/>
      <c r="CL5309" s="1"/>
      <c r="CM5309" s="1"/>
      <c r="CN5309" s="1"/>
      <c r="CO5309" s="1"/>
      <c r="CP5309" s="1"/>
      <c r="CQ5309" s="1"/>
      <c r="CR5309" s="1"/>
      <c r="CS5309" s="1"/>
      <c r="CT5309" s="1"/>
      <c r="CU5309" s="1"/>
    </row>
    <row r="5310" spans="1:99" x14ac:dyDescent="0.15">
      <c r="A5310" s="1"/>
      <c r="B5310" s="1"/>
      <c r="AM5310" s="1"/>
      <c r="AW5310" s="1"/>
      <c r="AX5310" s="1"/>
      <c r="AY5310" s="24"/>
      <c r="AZ5310" s="1"/>
      <c r="BA5310" s="1"/>
      <c r="BB5310" s="1"/>
      <c r="BC5310" s="1"/>
      <c r="BD5310" s="1"/>
      <c r="BE5310" s="1"/>
      <c r="BF5310" s="1"/>
      <c r="BG5310" s="1"/>
      <c r="BH5310" s="1"/>
      <c r="BI5310" s="1"/>
      <c r="BJ5310" s="1"/>
      <c r="BK5310" s="1"/>
      <c r="BL5310" s="1"/>
      <c r="BM5310" s="1"/>
      <c r="BN5310" s="1"/>
      <c r="BO5310" s="1"/>
      <c r="BP5310" s="20"/>
      <c r="BQ5310" s="41"/>
      <c r="BR5310" s="41"/>
      <c r="BS5310" s="41"/>
      <c r="BT5310" s="41"/>
      <c r="BU5310" s="41"/>
      <c r="BV5310" s="41"/>
      <c r="BW5310" s="41"/>
      <c r="BX5310" s="41"/>
      <c r="BY5310" s="26"/>
      <c r="BZ5310" s="26"/>
      <c r="CA5310" s="26"/>
      <c r="CB5310" s="26"/>
      <c r="CC5310" s="26"/>
      <c r="CD5310" s="26"/>
      <c r="CE5310" s="26"/>
      <c r="CF5310" s="26"/>
      <c r="CG5310" s="26"/>
      <c r="CH5310" s="26"/>
      <c r="CI5310" s="26"/>
      <c r="CJ5310" s="1"/>
      <c r="CK5310" s="1"/>
      <c r="CL5310" s="1"/>
      <c r="CM5310" s="1"/>
      <c r="CN5310" s="1"/>
      <c r="CO5310" s="1"/>
      <c r="CP5310" s="1"/>
      <c r="CQ5310" s="1"/>
      <c r="CR5310" s="1"/>
      <c r="CS5310" s="1"/>
      <c r="CT5310" s="1"/>
      <c r="CU5310" s="1"/>
    </row>
    <row r="5311" spans="1:99" x14ac:dyDescent="0.15">
      <c r="A5311" s="1"/>
      <c r="B5311" s="1"/>
      <c r="AM5311" s="1"/>
      <c r="AW5311" s="1"/>
      <c r="AX5311" s="1"/>
      <c r="AY5311" s="24"/>
      <c r="AZ5311" s="1"/>
      <c r="BA5311" s="1"/>
      <c r="BB5311" s="1"/>
      <c r="BC5311" s="1"/>
      <c r="BD5311" s="1"/>
      <c r="BE5311" s="1"/>
      <c r="BF5311" s="1"/>
      <c r="BG5311" s="1"/>
      <c r="BH5311" s="1"/>
      <c r="BI5311" s="1"/>
      <c r="BJ5311" s="1"/>
      <c r="BK5311" s="1"/>
      <c r="BL5311" s="1"/>
      <c r="BM5311" s="1"/>
      <c r="BN5311" s="1"/>
      <c r="BO5311" s="1"/>
      <c r="BP5311" s="20"/>
      <c r="BQ5311" s="41"/>
      <c r="BR5311" s="41"/>
      <c r="BS5311" s="41"/>
      <c r="BT5311" s="41"/>
      <c r="BU5311" s="41"/>
      <c r="BV5311" s="41"/>
      <c r="BW5311" s="41"/>
      <c r="BX5311" s="41"/>
      <c r="BY5311" s="26"/>
      <c r="BZ5311" s="26"/>
      <c r="CA5311" s="26"/>
      <c r="CB5311" s="26"/>
      <c r="CC5311" s="26"/>
      <c r="CD5311" s="26"/>
      <c r="CE5311" s="26"/>
      <c r="CF5311" s="26"/>
      <c r="CG5311" s="26"/>
      <c r="CH5311" s="26"/>
      <c r="CI5311" s="26"/>
      <c r="CJ5311" s="1"/>
      <c r="CK5311" s="1"/>
      <c r="CL5311" s="1"/>
      <c r="CM5311" s="1"/>
      <c r="CN5311" s="1"/>
      <c r="CO5311" s="1"/>
      <c r="CP5311" s="1"/>
      <c r="CQ5311" s="1"/>
      <c r="CR5311" s="1"/>
      <c r="CS5311" s="1"/>
      <c r="CT5311" s="1"/>
      <c r="CU5311" s="1"/>
    </row>
    <row r="5312" spans="1:99" x14ac:dyDescent="0.15">
      <c r="A5312" s="1"/>
      <c r="B5312" s="1"/>
      <c r="AM5312" s="1"/>
      <c r="AW5312" s="1"/>
      <c r="AX5312" s="1"/>
      <c r="AY5312" s="24"/>
      <c r="AZ5312" s="1"/>
      <c r="BA5312" s="1"/>
      <c r="BB5312" s="1"/>
      <c r="BC5312" s="1"/>
      <c r="BD5312" s="1"/>
      <c r="BE5312" s="1"/>
      <c r="BF5312" s="1"/>
      <c r="BG5312" s="1"/>
      <c r="BH5312" s="1"/>
      <c r="BI5312" s="1"/>
      <c r="BJ5312" s="1"/>
      <c r="BK5312" s="1"/>
      <c r="BL5312" s="1"/>
      <c r="BM5312" s="1"/>
      <c r="BN5312" s="1"/>
      <c r="BO5312" s="1"/>
      <c r="BP5312" s="20"/>
      <c r="BQ5312" s="41"/>
      <c r="BR5312" s="41"/>
      <c r="BS5312" s="41"/>
      <c r="BT5312" s="41"/>
      <c r="BU5312" s="41"/>
      <c r="BV5312" s="41"/>
      <c r="BW5312" s="41"/>
      <c r="BX5312" s="41"/>
      <c r="BY5312" s="26"/>
      <c r="BZ5312" s="26"/>
      <c r="CA5312" s="26"/>
      <c r="CB5312" s="26"/>
      <c r="CC5312" s="26"/>
      <c r="CD5312" s="26"/>
      <c r="CE5312" s="26"/>
      <c r="CF5312" s="26"/>
      <c r="CG5312" s="26"/>
      <c r="CH5312" s="26"/>
      <c r="CI5312" s="26"/>
      <c r="CJ5312" s="1"/>
      <c r="CK5312" s="1"/>
      <c r="CL5312" s="1"/>
      <c r="CM5312" s="1"/>
      <c r="CN5312" s="1"/>
      <c r="CO5312" s="1"/>
      <c r="CP5312" s="1"/>
      <c r="CQ5312" s="1"/>
      <c r="CR5312" s="1"/>
      <c r="CS5312" s="1"/>
      <c r="CT5312" s="1"/>
      <c r="CU5312" s="1"/>
    </row>
    <row r="5313" spans="1:99" x14ac:dyDescent="0.15">
      <c r="A5313" s="1"/>
      <c r="B5313" s="1"/>
      <c r="AM5313" s="1"/>
      <c r="AW5313" s="1"/>
      <c r="AX5313" s="1"/>
      <c r="AY5313" s="24"/>
      <c r="AZ5313" s="1"/>
      <c r="BA5313" s="1"/>
      <c r="BB5313" s="1"/>
      <c r="BC5313" s="1"/>
      <c r="BD5313" s="1"/>
      <c r="BE5313" s="1"/>
      <c r="BF5313" s="1"/>
      <c r="BG5313" s="1"/>
      <c r="BH5313" s="1"/>
      <c r="BI5313" s="1"/>
      <c r="BJ5313" s="1"/>
      <c r="BK5313" s="1"/>
      <c r="BL5313" s="1"/>
      <c r="BM5313" s="1"/>
      <c r="BN5313" s="1"/>
      <c r="BO5313" s="1"/>
      <c r="BP5313" s="20"/>
      <c r="BQ5313" s="41"/>
      <c r="BR5313" s="41"/>
      <c r="BS5313" s="41"/>
      <c r="BT5313" s="41"/>
      <c r="BU5313" s="41"/>
      <c r="BV5313" s="41"/>
      <c r="BW5313" s="41"/>
      <c r="BX5313" s="41"/>
      <c r="BY5313" s="26"/>
      <c r="BZ5313" s="26"/>
      <c r="CA5313" s="26"/>
      <c r="CB5313" s="26"/>
      <c r="CC5313" s="26"/>
      <c r="CD5313" s="26"/>
      <c r="CE5313" s="26"/>
      <c r="CF5313" s="26"/>
      <c r="CG5313" s="26"/>
      <c r="CH5313" s="26"/>
      <c r="CI5313" s="26"/>
      <c r="CJ5313" s="1"/>
      <c r="CK5313" s="1"/>
      <c r="CL5313" s="1"/>
      <c r="CM5313" s="1"/>
      <c r="CN5313" s="1"/>
      <c r="CO5313" s="1"/>
      <c r="CP5313" s="1"/>
      <c r="CQ5313" s="1"/>
      <c r="CR5313" s="1"/>
      <c r="CS5313" s="1"/>
      <c r="CT5313" s="1"/>
      <c r="CU5313" s="1"/>
    </row>
    <row r="5314" spans="1:99" x14ac:dyDescent="0.15">
      <c r="A5314" s="1"/>
      <c r="B5314" s="1"/>
      <c r="AM5314" s="1"/>
      <c r="AW5314" s="1"/>
      <c r="AX5314" s="1"/>
      <c r="AY5314" s="24"/>
      <c r="AZ5314" s="1"/>
      <c r="BA5314" s="1"/>
      <c r="BB5314" s="1"/>
      <c r="BC5314" s="1"/>
      <c r="BD5314" s="1"/>
      <c r="BE5314" s="1"/>
      <c r="BF5314" s="1"/>
      <c r="BG5314" s="1"/>
      <c r="BH5314" s="1"/>
      <c r="BI5314" s="1"/>
      <c r="BJ5314" s="1"/>
      <c r="BK5314" s="1"/>
      <c r="BL5314" s="1"/>
      <c r="BM5314" s="1"/>
      <c r="BN5314" s="1"/>
      <c r="BO5314" s="1"/>
      <c r="BP5314" s="20"/>
      <c r="BQ5314" s="41"/>
      <c r="BR5314" s="41"/>
      <c r="BS5314" s="41"/>
      <c r="BT5314" s="41"/>
      <c r="BU5314" s="41"/>
      <c r="BV5314" s="41"/>
      <c r="BW5314" s="41"/>
      <c r="BX5314" s="41"/>
      <c r="BY5314" s="26"/>
      <c r="BZ5314" s="26"/>
      <c r="CA5314" s="26"/>
      <c r="CB5314" s="26"/>
      <c r="CC5314" s="26"/>
      <c r="CD5314" s="26"/>
      <c r="CE5314" s="26"/>
      <c r="CF5314" s="26"/>
      <c r="CG5314" s="26"/>
      <c r="CH5314" s="26"/>
      <c r="CI5314" s="26"/>
      <c r="CJ5314" s="1"/>
      <c r="CK5314" s="1"/>
      <c r="CL5314" s="1"/>
      <c r="CM5314" s="1"/>
      <c r="CN5314" s="1"/>
      <c r="CO5314" s="1"/>
      <c r="CP5314" s="1"/>
      <c r="CQ5314" s="1"/>
      <c r="CR5314" s="1"/>
      <c r="CS5314" s="1"/>
      <c r="CT5314" s="1"/>
      <c r="CU5314" s="1"/>
    </row>
    <row r="5315" spans="1:99" x14ac:dyDescent="0.15">
      <c r="A5315" s="1"/>
      <c r="B5315" s="1"/>
      <c r="AM5315" s="1"/>
      <c r="AW5315" s="1"/>
      <c r="AX5315" s="1"/>
      <c r="AY5315" s="24"/>
      <c r="AZ5315" s="1"/>
      <c r="BA5315" s="1"/>
      <c r="BB5315" s="1"/>
      <c r="BC5315" s="1"/>
      <c r="BD5315" s="1"/>
      <c r="BE5315" s="1"/>
      <c r="BF5315" s="1"/>
      <c r="BG5315" s="1"/>
      <c r="BH5315" s="1"/>
      <c r="BI5315" s="1"/>
      <c r="BJ5315" s="1"/>
      <c r="BK5315" s="1"/>
      <c r="BL5315" s="1"/>
      <c r="BM5315" s="1"/>
      <c r="BN5315" s="1"/>
      <c r="BO5315" s="1"/>
      <c r="BP5315" s="20"/>
      <c r="BQ5315" s="41"/>
      <c r="BR5315" s="41"/>
      <c r="BS5315" s="41"/>
      <c r="BT5315" s="41"/>
      <c r="BU5315" s="41"/>
      <c r="BV5315" s="41"/>
      <c r="BW5315" s="41"/>
      <c r="BX5315" s="41"/>
      <c r="BY5315" s="26"/>
      <c r="BZ5315" s="26"/>
      <c r="CA5315" s="26"/>
      <c r="CB5315" s="26"/>
      <c r="CC5315" s="26"/>
      <c r="CD5315" s="26"/>
      <c r="CE5315" s="26"/>
      <c r="CF5315" s="26"/>
      <c r="CG5315" s="26"/>
      <c r="CH5315" s="26"/>
      <c r="CI5315" s="26"/>
      <c r="CJ5315" s="1"/>
      <c r="CK5315" s="1"/>
      <c r="CL5315" s="1"/>
      <c r="CM5315" s="1"/>
      <c r="CN5315" s="1"/>
      <c r="CO5315" s="1"/>
      <c r="CP5315" s="1"/>
      <c r="CQ5315" s="1"/>
      <c r="CR5315" s="1"/>
      <c r="CS5315" s="1"/>
      <c r="CT5315" s="1"/>
      <c r="CU5315" s="1"/>
    </row>
    <row r="5316" spans="1:99" x14ac:dyDescent="0.15">
      <c r="A5316" s="1"/>
      <c r="B5316" s="1"/>
      <c r="AM5316" s="1"/>
      <c r="AW5316" s="1"/>
      <c r="AX5316" s="1"/>
      <c r="AY5316" s="24"/>
      <c r="AZ5316" s="1"/>
      <c r="BA5316" s="1"/>
      <c r="BB5316" s="1"/>
      <c r="BC5316" s="1"/>
      <c r="BD5316" s="1"/>
      <c r="BE5316" s="1"/>
      <c r="BF5316" s="1"/>
      <c r="BG5316" s="1"/>
      <c r="BH5316" s="1"/>
      <c r="BI5316" s="1"/>
      <c r="BJ5316" s="1"/>
      <c r="BK5316" s="1"/>
      <c r="BL5316" s="1"/>
      <c r="BM5316" s="1"/>
      <c r="BN5316" s="1"/>
      <c r="BO5316" s="1"/>
      <c r="BP5316" s="20"/>
      <c r="BQ5316" s="41"/>
      <c r="BR5316" s="41"/>
      <c r="BS5316" s="41"/>
      <c r="BT5316" s="41"/>
      <c r="BU5316" s="41"/>
      <c r="BV5316" s="41"/>
      <c r="BW5316" s="41"/>
      <c r="BX5316" s="41"/>
      <c r="BY5316" s="26"/>
      <c r="BZ5316" s="26"/>
      <c r="CA5316" s="26"/>
      <c r="CB5316" s="26"/>
      <c r="CC5316" s="26"/>
      <c r="CD5316" s="26"/>
      <c r="CE5316" s="26"/>
      <c r="CF5316" s="26"/>
      <c r="CG5316" s="26"/>
      <c r="CH5316" s="26"/>
      <c r="CI5316" s="26"/>
      <c r="CJ5316" s="1"/>
      <c r="CK5316" s="1"/>
      <c r="CL5316" s="1"/>
      <c r="CM5316" s="1"/>
      <c r="CN5316" s="1"/>
      <c r="CO5316" s="1"/>
      <c r="CP5316" s="1"/>
      <c r="CQ5316" s="1"/>
      <c r="CR5316" s="1"/>
      <c r="CS5316" s="1"/>
      <c r="CT5316" s="1"/>
      <c r="CU5316" s="1"/>
    </row>
    <row r="5317" spans="1:99" x14ac:dyDescent="0.15">
      <c r="A5317" s="1"/>
      <c r="B5317" s="1"/>
      <c r="AM5317" s="1"/>
      <c r="AW5317" s="1"/>
      <c r="AX5317" s="1"/>
      <c r="AY5317" s="24"/>
      <c r="AZ5317" s="1"/>
      <c r="BA5317" s="1"/>
      <c r="BB5317" s="1"/>
      <c r="BC5317" s="1"/>
      <c r="BD5317" s="1"/>
      <c r="BE5317" s="1"/>
      <c r="BF5317" s="1"/>
      <c r="BG5317" s="1"/>
      <c r="BH5317" s="1"/>
      <c r="BI5317" s="1"/>
      <c r="BJ5317" s="1"/>
      <c r="BK5317" s="1"/>
      <c r="BL5317" s="1"/>
      <c r="BM5317" s="1"/>
      <c r="BN5317" s="1"/>
      <c r="BO5317" s="1"/>
      <c r="BP5317" s="20"/>
      <c r="BQ5317" s="41"/>
      <c r="BR5317" s="41"/>
      <c r="BS5317" s="41"/>
      <c r="BT5317" s="41"/>
      <c r="BU5317" s="41"/>
      <c r="BV5317" s="41"/>
      <c r="BW5317" s="41"/>
      <c r="BX5317" s="41"/>
      <c r="BY5317" s="26"/>
      <c r="BZ5317" s="26"/>
      <c r="CA5317" s="26"/>
      <c r="CB5317" s="26"/>
      <c r="CC5317" s="26"/>
      <c r="CD5317" s="26"/>
      <c r="CE5317" s="26"/>
      <c r="CF5317" s="26"/>
      <c r="CG5317" s="26"/>
      <c r="CH5317" s="26"/>
      <c r="CI5317" s="26"/>
      <c r="CJ5317" s="1"/>
      <c r="CK5317" s="1"/>
      <c r="CL5317" s="1"/>
      <c r="CM5317" s="1"/>
      <c r="CN5317" s="1"/>
      <c r="CO5317" s="1"/>
      <c r="CP5317" s="1"/>
      <c r="CQ5317" s="1"/>
      <c r="CR5317" s="1"/>
      <c r="CS5317" s="1"/>
      <c r="CT5317" s="1"/>
      <c r="CU5317" s="1"/>
    </row>
    <row r="5318" spans="1:99" x14ac:dyDescent="0.15">
      <c r="A5318" s="1"/>
      <c r="B5318" s="1"/>
      <c r="AM5318" s="1"/>
      <c r="AW5318" s="1"/>
      <c r="AX5318" s="1"/>
      <c r="AY5318" s="24"/>
      <c r="AZ5318" s="1"/>
      <c r="BA5318" s="1"/>
      <c r="BB5318" s="1"/>
      <c r="BC5318" s="1"/>
      <c r="BD5318" s="1"/>
      <c r="BE5318" s="1"/>
      <c r="BF5318" s="1"/>
      <c r="BG5318" s="1"/>
      <c r="BH5318" s="1"/>
      <c r="BI5318" s="1"/>
      <c r="BJ5318" s="1"/>
      <c r="BK5318" s="1"/>
      <c r="BL5318" s="1"/>
      <c r="BM5318" s="1"/>
      <c r="BN5318" s="1"/>
      <c r="BO5318" s="1"/>
      <c r="BP5318" s="20"/>
      <c r="BQ5318" s="41"/>
      <c r="BR5318" s="41"/>
      <c r="BS5318" s="41"/>
      <c r="BT5318" s="41"/>
      <c r="BU5318" s="41"/>
      <c r="BV5318" s="41"/>
      <c r="BW5318" s="41"/>
      <c r="BX5318" s="41"/>
      <c r="BY5318" s="26"/>
      <c r="BZ5318" s="26"/>
      <c r="CA5318" s="26"/>
      <c r="CB5318" s="26"/>
      <c r="CC5318" s="26"/>
      <c r="CD5318" s="26"/>
      <c r="CE5318" s="26"/>
      <c r="CF5318" s="26"/>
      <c r="CG5318" s="26"/>
      <c r="CH5318" s="26"/>
      <c r="CI5318" s="26"/>
      <c r="CJ5318" s="1"/>
      <c r="CK5318" s="1"/>
      <c r="CL5318" s="1"/>
      <c r="CM5318" s="1"/>
      <c r="CN5318" s="1"/>
      <c r="CO5318" s="1"/>
      <c r="CP5318" s="1"/>
      <c r="CQ5318" s="1"/>
      <c r="CR5318" s="1"/>
      <c r="CS5318" s="1"/>
      <c r="CT5318" s="1"/>
      <c r="CU5318" s="1"/>
    </row>
    <row r="5319" spans="1:99" x14ac:dyDescent="0.15">
      <c r="A5319" s="1"/>
      <c r="B5319" s="1"/>
      <c r="AM5319" s="1"/>
      <c r="AW5319" s="1"/>
      <c r="AX5319" s="1"/>
      <c r="AY5319" s="24"/>
      <c r="AZ5319" s="1"/>
      <c r="BA5319" s="1"/>
      <c r="BB5319" s="1"/>
      <c r="BC5319" s="1"/>
      <c r="BD5319" s="1"/>
      <c r="BE5319" s="1"/>
      <c r="BF5319" s="1"/>
      <c r="BG5319" s="1"/>
      <c r="BH5319" s="1"/>
      <c r="BI5319" s="1"/>
      <c r="BJ5319" s="1"/>
      <c r="BK5319" s="1"/>
      <c r="BL5319" s="1"/>
      <c r="BM5319" s="1"/>
      <c r="BN5319" s="1"/>
      <c r="BO5319" s="1"/>
      <c r="BP5319" s="20"/>
      <c r="BQ5319" s="41"/>
      <c r="BR5319" s="41"/>
      <c r="BS5319" s="41"/>
      <c r="BT5319" s="41"/>
      <c r="BU5319" s="41"/>
      <c r="BV5319" s="41"/>
      <c r="BW5319" s="41"/>
      <c r="BX5319" s="41"/>
      <c r="BY5319" s="26"/>
      <c r="BZ5319" s="26"/>
      <c r="CA5319" s="26"/>
      <c r="CB5319" s="26"/>
      <c r="CC5319" s="26"/>
      <c r="CD5319" s="26"/>
      <c r="CE5319" s="26"/>
      <c r="CF5319" s="26"/>
      <c r="CG5319" s="26"/>
      <c r="CH5319" s="26"/>
      <c r="CI5319" s="26"/>
      <c r="CJ5319" s="1"/>
      <c r="CK5319" s="1"/>
      <c r="CL5319" s="1"/>
      <c r="CM5319" s="1"/>
      <c r="CN5319" s="1"/>
      <c r="CO5319" s="1"/>
      <c r="CP5319" s="1"/>
      <c r="CQ5319" s="1"/>
      <c r="CR5319" s="1"/>
      <c r="CS5319" s="1"/>
      <c r="CT5319" s="1"/>
      <c r="CU5319" s="1"/>
    </row>
    <row r="5320" spans="1:99" x14ac:dyDescent="0.15">
      <c r="A5320" s="1"/>
      <c r="B5320" s="1"/>
      <c r="AM5320" s="1"/>
      <c r="AW5320" s="1"/>
      <c r="AX5320" s="1"/>
      <c r="AY5320" s="24"/>
      <c r="AZ5320" s="1"/>
      <c r="BA5320" s="1"/>
      <c r="BB5320" s="1"/>
      <c r="BC5320" s="1"/>
      <c r="BD5320" s="1"/>
      <c r="BE5320" s="1"/>
      <c r="BF5320" s="1"/>
      <c r="BG5320" s="1"/>
      <c r="BH5320" s="1"/>
      <c r="BI5320" s="1"/>
      <c r="BJ5320" s="1"/>
      <c r="BK5320" s="1"/>
      <c r="BL5320" s="1"/>
      <c r="BM5320" s="1"/>
      <c r="BN5320" s="1"/>
      <c r="BO5320" s="1"/>
      <c r="BP5320" s="20"/>
      <c r="BQ5320" s="41"/>
      <c r="BR5320" s="41"/>
      <c r="BS5320" s="41"/>
      <c r="BT5320" s="41"/>
      <c r="BU5320" s="41"/>
      <c r="BV5320" s="41"/>
      <c r="BW5320" s="41"/>
      <c r="BX5320" s="41"/>
      <c r="BY5320" s="26"/>
      <c r="BZ5320" s="26"/>
      <c r="CA5320" s="26"/>
      <c r="CB5320" s="26"/>
      <c r="CC5320" s="26"/>
      <c r="CD5320" s="26"/>
      <c r="CE5320" s="26"/>
      <c r="CF5320" s="26"/>
      <c r="CG5320" s="26"/>
      <c r="CH5320" s="26"/>
      <c r="CI5320" s="26"/>
      <c r="CJ5320" s="1"/>
      <c r="CK5320" s="1"/>
      <c r="CL5320" s="1"/>
      <c r="CM5320" s="1"/>
      <c r="CN5320" s="1"/>
      <c r="CO5320" s="1"/>
      <c r="CP5320" s="1"/>
      <c r="CQ5320" s="1"/>
      <c r="CR5320" s="1"/>
      <c r="CS5320" s="1"/>
      <c r="CT5320" s="1"/>
      <c r="CU5320" s="1"/>
    </row>
    <row r="5321" spans="1:99" x14ac:dyDescent="0.15">
      <c r="A5321" s="1"/>
      <c r="B5321" s="1"/>
      <c r="AM5321" s="1"/>
      <c r="AW5321" s="1"/>
      <c r="AX5321" s="1"/>
      <c r="AY5321" s="24"/>
      <c r="AZ5321" s="1"/>
      <c r="BA5321" s="1"/>
      <c r="BB5321" s="1"/>
      <c r="BC5321" s="1"/>
      <c r="BD5321" s="1"/>
      <c r="BE5321" s="1"/>
      <c r="BF5321" s="1"/>
      <c r="BG5321" s="1"/>
      <c r="BH5321" s="1"/>
      <c r="BI5321" s="1"/>
      <c r="BJ5321" s="1"/>
      <c r="BK5321" s="1"/>
      <c r="BL5321" s="1"/>
      <c r="BM5321" s="1"/>
      <c r="BN5321" s="1"/>
      <c r="BO5321" s="1"/>
      <c r="BP5321" s="20"/>
      <c r="BQ5321" s="41"/>
      <c r="BR5321" s="41"/>
      <c r="BS5321" s="41"/>
      <c r="BT5321" s="41"/>
      <c r="BU5321" s="41"/>
      <c r="BV5321" s="41"/>
      <c r="BW5321" s="41"/>
      <c r="BX5321" s="41"/>
      <c r="BY5321" s="26"/>
      <c r="BZ5321" s="26"/>
      <c r="CA5321" s="26"/>
      <c r="CB5321" s="26"/>
      <c r="CC5321" s="26"/>
      <c r="CD5321" s="26"/>
      <c r="CE5321" s="26"/>
      <c r="CF5321" s="26"/>
      <c r="CG5321" s="26"/>
      <c r="CH5321" s="26"/>
      <c r="CI5321" s="26"/>
      <c r="CJ5321" s="1"/>
      <c r="CK5321" s="1"/>
      <c r="CL5321" s="1"/>
      <c r="CM5321" s="1"/>
      <c r="CN5321" s="1"/>
      <c r="CO5321" s="1"/>
      <c r="CP5321" s="1"/>
      <c r="CQ5321" s="1"/>
      <c r="CR5321" s="1"/>
      <c r="CS5321" s="1"/>
      <c r="CT5321" s="1"/>
      <c r="CU5321" s="1"/>
    </row>
    <row r="5322" spans="1:99" x14ac:dyDescent="0.15">
      <c r="A5322" s="1"/>
      <c r="B5322" s="1"/>
      <c r="AM5322" s="1"/>
      <c r="AW5322" s="1"/>
      <c r="AX5322" s="1"/>
      <c r="AY5322" s="24"/>
      <c r="AZ5322" s="1"/>
      <c r="BA5322" s="1"/>
      <c r="BB5322" s="1"/>
      <c r="BC5322" s="1"/>
      <c r="BD5322" s="1"/>
      <c r="BE5322" s="1"/>
      <c r="BF5322" s="1"/>
      <c r="BG5322" s="1"/>
      <c r="BH5322" s="1"/>
      <c r="BI5322" s="1"/>
      <c r="BJ5322" s="1"/>
      <c r="BK5322" s="1"/>
      <c r="BL5322" s="1"/>
      <c r="BM5322" s="1"/>
      <c r="BN5322" s="1"/>
      <c r="BO5322" s="1"/>
      <c r="BP5322" s="20"/>
      <c r="BQ5322" s="41"/>
      <c r="BR5322" s="41"/>
      <c r="BS5322" s="41"/>
      <c r="BT5322" s="41"/>
      <c r="BU5322" s="41"/>
      <c r="BV5322" s="41"/>
      <c r="BW5322" s="41"/>
      <c r="BX5322" s="41"/>
      <c r="BY5322" s="26"/>
      <c r="BZ5322" s="26"/>
      <c r="CA5322" s="26"/>
      <c r="CB5322" s="26"/>
      <c r="CC5322" s="26"/>
      <c r="CD5322" s="26"/>
      <c r="CE5322" s="26"/>
      <c r="CF5322" s="26"/>
      <c r="CG5322" s="26"/>
      <c r="CH5322" s="26"/>
      <c r="CI5322" s="26"/>
      <c r="CJ5322" s="1"/>
      <c r="CK5322" s="1"/>
      <c r="CL5322" s="1"/>
      <c r="CM5322" s="1"/>
      <c r="CN5322" s="1"/>
      <c r="CO5322" s="1"/>
      <c r="CP5322" s="1"/>
      <c r="CQ5322" s="1"/>
      <c r="CR5322" s="1"/>
      <c r="CS5322" s="1"/>
      <c r="CT5322" s="1"/>
      <c r="CU5322" s="1"/>
    </row>
    <row r="5323" spans="1:99" x14ac:dyDescent="0.15">
      <c r="A5323" s="1"/>
      <c r="B5323" s="1"/>
      <c r="AM5323" s="1"/>
      <c r="AW5323" s="1"/>
      <c r="AX5323" s="1"/>
      <c r="AY5323" s="24"/>
      <c r="AZ5323" s="1"/>
      <c r="BA5323" s="1"/>
      <c r="BB5323" s="1"/>
      <c r="BC5323" s="1"/>
      <c r="BD5323" s="1"/>
      <c r="BE5323" s="1"/>
      <c r="BF5323" s="1"/>
      <c r="BG5323" s="1"/>
      <c r="BH5323" s="1"/>
      <c r="BI5323" s="1"/>
      <c r="BJ5323" s="1"/>
      <c r="BK5323" s="1"/>
      <c r="BL5323" s="1"/>
      <c r="BM5323" s="1"/>
      <c r="BN5323" s="1"/>
      <c r="BO5323" s="1"/>
      <c r="BP5323" s="20"/>
      <c r="BQ5323" s="41"/>
      <c r="BR5323" s="41"/>
      <c r="BS5323" s="41"/>
      <c r="BT5323" s="41"/>
      <c r="BU5323" s="41"/>
      <c r="BV5323" s="41"/>
      <c r="BW5323" s="41"/>
      <c r="BX5323" s="41"/>
      <c r="BY5323" s="26"/>
      <c r="BZ5323" s="26"/>
      <c r="CA5323" s="26"/>
      <c r="CB5323" s="26"/>
      <c r="CC5323" s="26"/>
      <c r="CD5323" s="26"/>
      <c r="CE5323" s="26"/>
      <c r="CF5323" s="26"/>
      <c r="CG5323" s="26"/>
      <c r="CH5323" s="26"/>
      <c r="CI5323" s="26"/>
      <c r="CJ5323" s="1"/>
      <c r="CK5323" s="1"/>
      <c r="CL5323" s="1"/>
      <c r="CM5323" s="1"/>
      <c r="CN5323" s="1"/>
      <c r="CO5323" s="1"/>
      <c r="CP5323" s="1"/>
      <c r="CQ5323" s="1"/>
      <c r="CR5323" s="1"/>
      <c r="CS5323" s="1"/>
      <c r="CT5323" s="1"/>
      <c r="CU5323" s="1"/>
    </row>
    <row r="5324" spans="1:99" x14ac:dyDescent="0.15">
      <c r="A5324" s="1"/>
      <c r="B5324" s="1"/>
      <c r="AM5324" s="1"/>
      <c r="AW5324" s="1"/>
      <c r="AX5324" s="1"/>
      <c r="AY5324" s="24"/>
      <c r="AZ5324" s="1"/>
      <c r="BA5324" s="1"/>
      <c r="BB5324" s="1"/>
      <c r="BC5324" s="1"/>
      <c r="BD5324" s="1"/>
      <c r="BE5324" s="1"/>
      <c r="BF5324" s="1"/>
      <c r="BG5324" s="1"/>
      <c r="BH5324" s="1"/>
      <c r="BI5324" s="1"/>
      <c r="BJ5324" s="1"/>
      <c r="BK5324" s="1"/>
      <c r="BL5324" s="1"/>
      <c r="BM5324" s="1"/>
      <c r="BN5324" s="1"/>
      <c r="BO5324" s="1"/>
      <c r="BP5324" s="20"/>
      <c r="BQ5324" s="41"/>
      <c r="BR5324" s="41"/>
      <c r="BS5324" s="41"/>
      <c r="BT5324" s="41"/>
      <c r="BU5324" s="41"/>
      <c r="BV5324" s="41"/>
      <c r="BW5324" s="41"/>
      <c r="BX5324" s="41"/>
      <c r="BY5324" s="26"/>
      <c r="BZ5324" s="26"/>
      <c r="CA5324" s="26"/>
      <c r="CB5324" s="26"/>
      <c r="CC5324" s="26"/>
      <c r="CD5324" s="26"/>
      <c r="CE5324" s="26"/>
      <c r="CF5324" s="26"/>
      <c r="CG5324" s="26"/>
      <c r="CH5324" s="26"/>
      <c r="CI5324" s="26"/>
      <c r="CJ5324" s="1"/>
      <c r="CK5324" s="1"/>
      <c r="CL5324" s="1"/>
      <c r="CM5324" s="1"/>
      <c r="CN5324" s="1"/>
      <c r="CO5324" s="1"/>
      <c r="CP5324" s="1"/>
      <c r="CQ5324" s="1"/>
      <c r="CR5324" s="1"/>
      <c r="CS5324" s="1"/>
      <c r="CT5324" s="1"/>
      <c r="CU5324" s="1"/>
    </row>
    <row r="5325" spans="1:99" x14ac:dyDescent="0.15">
      <c r="A5325" s="1"/>
      <c r="B5325" s="1"/>
      <c r="AM5325" s="1"/>
      <c r="AW5325" s="1"/>
      <c r="AX5325" s="1"/>
      <c r="AY5325" s="24"/>
      <c r="AZ5325" s="1"/>
      <c r="BA5325" s="1"/>
      <c r="BB5325" s="1"/>
      <c r="BC5325" s="1"/>
      <c r="BD5325" s="1"/>
      <c r="BE5325" s="1"/>
      <c r="BF5325" s="1"/>
      <c r="BG5325" s="1"/>
      <c r="BH5325" s="1"/>
      <c r="BI5325" s="1"/>
      <c r="BJ5325" s="1"/>
      <c r="BK5325" s="1"/>
      <c r="BL5325" s="1"/>
      <c r="BM5325" s="1"/>
      <c r="BN5325" s="1"/>
      <c r="BO5325" s="1"/>
      <c r="BP5325" s="20"/>
      <c r="BQ5325" s="41"/>
      <c r="BR5325" s="41"/>
      <c r="BS5325" s="41"/>
      <c r="BT5325" s="41"/>
      <c r="BU5325" s="41"/>
      <c r="BV5325" s="41"/>
      <c r="BW5325" s="41"/>
      <c r="BX5325" s="41"/>
      <c r="BY5325" s="26"/>
      <c r="BZ5325" s="26"/>
      <c r="CA5325" s="26"/>
      <c r="CB5325" s="26"/>
      <c r="CC5325" s="26"/>
      <c r="CD5325" s="26"/>
      <c r="CE5325" s="26"/>
      <c r="CF5325" s="26"/>
      <c r="CG5325" s="26"/>
      <c r="CH5325" s="26"/>
      <c r="CI5325" s="26"/>
      <c r="CJ5325" s="1"/>
      <c r="CK5325" s="1"/>
      <c r="CL5325" s="1"/>
      <c r="CM5325" s="1"/>
      <c r="CN5325" s="1"/>
      <c r="CO5325" s="1"/>
      <c r="CP5325" s="1"/>
      <c r="CQ5325" s="1"/>
      <c r="CR5325" s="1"/>
      <c r="CS5325" s="1"/>
      <c r="CT5325" s="1"/>
      <c r="CU5325" s="1"/>
    </row>
    <row r="5326" spans="1:99" x14ac:dyDescent="0.15">
      <c r="A5326" s="1"/>
      <c r="B5326" s="1"/>
      <c r="AM5326" s="1"/>
      <c r="AW5326" s="1"/>
      <c r="AX5326" s="1"/>
      <c r="AY5326" s="24"/>
      <c r="AZ5326" s="1"/>
      <c r="BA5326" s="1"/>
      <c r="BB5326" s="1"/>
      <c r="BC5326" s="1"/>
      <c r="BD5326" s="1"/>
      <c r="BE5326" s="1"/>
      <c r="BF5326" s="1"/>
      <c r="BG5326" s="1"/>
      <c r="BH5326" s="1"/>
      <c r="BI5326" s="1"/>
      <c r="BJ5326" s="1"/>
      <c r="BK5326" s="1"/>
      <c r="BL5326" s="1"/>
      <c r="BM5326" s="1"/>
      <c r="BN5326" s="1"/>
      <c r="BO5326" s="1"/>
      <c r="BP5326" s="20"/>
      <c r="BQ5326" s="41"/>
      <c r="BR5326" s="41"/>
      <c r="BS5326" s="41"/>
      <c r="BT5326" s="41"/>
      <c r="BU5326" s="41"/>
      <c r="BV5326" s="41"/>
      <c r="BW5326" s="41"/>
      <c r="BX5326" s="41"/>
      <c r="BY5326" s="26"/>
      <c r="BZ5326" s="26"/>
      <c r="CA5326" s="26"/>
      <c r="CB5326" s="26"/>
      <c r="CC5326" s="26"/>
      <c r="CD5326" s="26"/>
      <c r="CE5326" s="26"/>
      <c r="CF5326" s="26"/>
      <c r="CG5326" s="26"/>
      <c r="CH5326" s="26"/>
      <c r="CI5326" s="26"/>
      <c r="CJ5326" s="1"/>
      <c r="CK5326" s="1"/>
      <c r="CL5326" s="1"/>
      <c r="CM5326" s="1"/>
      <c r="CN5326" s="1"/>
      <c r="CO5326" s="1"/>
      <c r="CP5326" s="1"/>
      <c r="CQ5326" s="1"/>
      <c r="CR5326" s="1"/>
      <c r="CS5326" s="1"/>
      <c r="CT5326" s="1"/>
      <c r="CU5326" s="1"/>
    </row>
    <row r="5327" spans="1:99" x14ac:dyDescent="0.15">
      <c r="A5327" s="1"/>
      <c r="B5327" s="1"/>
      <c r="AM5327" s="1"/>
      <c r="AW5327" s="1"/>
      <c r="AX5327" s="1"/>
      <c r="AY5327" s="24"/>
      <c r="AZ5327" s="1"/>
      <c r="BA5327" s="1"/>
      <c r="BB5327" s="1"/>
      <c r="BC5327" s="1"/>
      <c r="BD5327" s="1"/>
      <c r="BE5327" s="1"/>
      <c r="BF5327" s="1"/>
      <c r="BG5327" s="1"/>
      <c r="BH5327" s="1"/>
      <c r="BI5327" s="1"/>
      <c r="BJ5327" s="1"/>
      <c r="BK5327" s="1"/>
      <c r="BL5327" s="1"/>
      <c r="BM5327" s="1"/>
      <c r="BN5327" s="1"/>
      <c r="BO5327" s="1"/>
      <c r="BP5327" s="20"/>
      <c r="BQ5327" s="41"/>
      <c r="BR5327" s="41"/>
      <c r="BS5327" s="41"/>
      <c r="BT5327" s="41"/>
      <c r="BU5327" s="41"/>
      <c r="BV5327" s="41"/>
      <c r="BW5327" s="41"/>
      <c r="BX5327" s="41"/>
      <c r="BY5327" s="26"/>
      <c r="BZ5327" s="26"/>
      <c r="CA5327" s="26"/>
      <c r="CB5327" s="26"/>
      <c r="CC5327" s="26"/>
      <c r="CD5327" s="26"/>
      <c r="CE5327" s="26"/>
      <c r="CF5327" s="26"/>
      <c r="CG5327" s="26"/>
      <c r="CH5327" s="26"/>
      <c r="CI5327" s="26"/>
      <c r="CJ5327" s="1"/>
      <c r="CK5327" s="1"/>
      <c r="CL5327" s="1"/>
      <c r="CM5327" s="1"/>
      <c r="CN5327" s="1"/>
      <c r="CO5327" s="1"/>
      <c r="CP5327" s="1"/>
      <c r="CQ5327" s="1"/>
      <c r="CR5327" s="1"/>
      <c r="CS5327" s="1"/>
      <c r="CT5327" s="1"/>
      <c r="CU5327" s="1"/>
    </row>
    <row r="5328" spans="1:99" x14ac:dyDescent="0.15">
      <c r="A5328" s="1"/>
      <c r="B5328" s="1"/>
      <c r="AM5328" s="1"/>
      <c r="AW5328" s="1"/>
      <c r="AX5328" s="1"/>
      <c r="AY5328" s="24"/>
      <c r="AZ5328" s="1"/>
      <c r="BA5328" s="1"/>
      <c r="BB5328" s="1"/>
      <c r="BC5328" s="1"/>
      <c r="BD5328" s="1"/>
      <c r="BE5328" s="1"/>
      <c r="BF5328" s="1"/>
      <c r="BG5328" s="1"/>
      <c r="BH5328" s="1"/>
      <c r="BI5328" s="1"/>
      <c r="BJ5328" s="1"/>
      <c r="BK5328" s="1"/>
      <c r="BL5328" s="1"/>
      <c r="BM5328" s="1"/>
      <c r="BN5328" s="1"/>
      <c r="BO5328" s="1"/>
      <c r="BP5328" s="20"/>
      <c r="BQ5328" s="41"/>
      <c r="BR5328" s="41"/>
      <c r="BS5328" s="41"/>
      <c r="BT5328" s="41"/>
      <c r="BU5328" s="41"/>
      <c r="BV5328" s="41"/>
      <c r="BW5328" s="41"/>
      <c r="BX5328" s="41"/>
      <c r="BY5328" s="26"/>
      <c r="BZ5328" s="26"/>
      <c r="CA5328" s="26"/>
      <c r="CB5328" s="26"/>
      <c r="CC5328" s="26"/>
      <c r="CD5328" s="26"/>
      <c r="CE5328" s="26"/>
      <c r="CF5328" s="26"/>
      <c r="CG5328" s="26"/>
      <c r="CH5328" s="26"/>
      <c r="CI5328" s="26"/>
      <c r="CJ5328" s="1"/>
      <c r="CK5328" s="1"/>
      <c r="CL5328" s="1"/>
      <c r="CM5328" s="1"/>
      <c r="CN5328" s="1"/>
      <c r="CO5328" s="1"/>
      <c r="CP5328" s="1"/>
      <c r="CQ5328" s="1"/>
      <c r="CR5328" s="1"/>
      <c r="CS5328" s="1"/>
      <c r="CT5328" s="1"/>
      <c r="CU5328" s="1"/>
    </row>
    <row r="5329" spans="1:99" x14ac:dyDescent="0.15">
      <c r="A5329" s="1"/>
      <c r="B5329" s="1"/>
      <c r="AM5329" s="1"/>
      <c r="AW5329" s="1"/>
      <c r="AX5329" s="1"/>
      <c r="AY5329" s="24"/>
      <c r="AZ5329" s="1"/>
      <c r="BA5329" s="1"/>
      <c r="BB5329" s="1"/>
      <c r="BC5329" s="1"/>
      <c r="BD5329" s="1"/>
      <c r="BE5329" s="1"/>
      <c r="BF5329" s="1"/>
      <c r="BG5329" s="1"/>
      <c r="BH5329" s="1"/>
      <c r="BI5329" s="1"/>
      <c r="BJ5329" s="1"/>
      <c r="BK5329" s="1"/>
      <c r="BL5329" s="1"/>
      <c r="BM5329" s="1"/>
      <c r="BN5329" s="1"/>
      <c r="BO5329" s="1"/>
      <c r="BP5329" s="20"/>
      <c r="BQ5329" s="41"/>
      <c r="BR5329" s="41"/>
      <c r="BS5329" s="41"/>
      <c r="BT5329" s="41"/>
      <c r="BU5329" s="41"/>
      <c r="BV5329" s="41"/>
      <c r="BW5329" s="41"/>
      <c r="BX5329" s="41"/>
      <c r="BY5329" s="26"/>
      <c r="BZ5329" s="26"/>
      <c r="CA5329" s="26"/>
      <c r="CB5329" s="26"/>
      <c r="CC5329" s="26"/>
      <c r="CD5329" s="26"/>
      <c r="CE5329" s="26"/>
      <c r="CF5329" s="26"/>
      <c r="CG5329" s="26"/>
      <c r="CH5329" s="26"/>
      <c r="CI5329" s="26"/>
      <c r="CJ5329" s="1"/>
      <c r="CK5329" s="1"/>
      <c r="CL5329" s="1"/>
      <c r="CM5329" s="1"/>
      <c r="CN5329" s="1"/>
      <c r="CO5329" s="1"/>
      <c r="CP5329" s="1"/>
      <c r="CQ5329" s="1"/>
      <c r="CR5329" s="1"/>
      <c r="CS5329" s="1"/>
      <c r="CT5329" s="1"/>
      <c r="CU5329" s="1"/>
    </row>
    <row r="5330" spans="1:99" x14ac:dyDescent="0.15">
      <c r="A5330" s="1"/>
      <c r="B5330" s="1"/>
      <c r="AM5330" s="1"/>
      <c r="AW5330" s="1"/>
      <c r="AX5330" s="1"/>
      <c r="AY5330" s="24"/>
      <c r="AZ5330" s="1"/>
      <c r="BA5330" s="1"/>
      <c r="BB5330" s="1"/>
      <c r="BC5330" s="1"/>
      <c r="BD5330" s="1"/>
      <c r="BE5330" s="1"/>
      <c r="BF5330" s="1"/>
      <c r="BG5330" s="1"/>
      <c r="BH5330" s="1"/>
      <c r="BI5330" s="1"/>
      <c r="BJ5330" s="1"/>
      <c r="BK5330" s="1"/>
      <c r="BL5330" s="1"/>
      <c r="BM5330" s="1"/>
      <c r="BN5330" s="1"/>
      <c r="BO5330" s="1"/>
      <c r="BP5330" s="20"/>
      <c r="BQ5330" s="41"/>
      <c r="BR5330" s="41"/>
      <c r="BS5330" s="41"/>
      <c r="BT5330" s="41"/>
      <c r="BU5330" s="41"/>
      <c r="BV5330" s="41"/>
      <c r="BW5330" s="41"/>
      <c r="BX5330" s="41"/>
      <c r="BY5330" s="26"/>
      <c r="BZ5330" s="26"/>
      <c r="CA5330" s="26"/>
      <c r="CB5330" s="26"/>
      <c r="CC5330" s="26"/>
      <c r="CD5330" s="26"/>
      <c r="CE5330" s="26"/>
      <c r="CF5330" s="26"/>
      <c r="CG5330" s="26"/>
      <c r="CH5330" s="26"/>
      <c r="CI5330" s="26"/>
      <c r="CJ5330" s="1"/>
      <c r="CK5330" s="1"/>
      <c r="CL5330" s="1"/>
      <c r="CM5330" s="1"/>
      <c r="CN5330" s="1"/>
      <c r="CO5330" s="1"/>
      <c r="CP5330" s="1"/>
      <c r="CQ5330" s="1"/>
      <c r="CR5330" s="1"/>
      <c r="CS5330" s="1"/>
      <c r="CT5330" s="1"/>
      <c r="CU5330" s="1"/>
    </row>
    <row r="5331" spans="1:99" x14ac:dyDescent="0.15">
      <c r="A5331" s="1"/>
      <c r="B5331" s="1"/>
      <c r="AM5331" s="1"/>
      <c r="AW5331" s="1"/>
      <c r="AX5331" s="1"/>
      <c r="AY5331" s="24"/>
      <c r="AZ5331" s="1"/>
      <c r="BA5331" s="1"/>
      <c r="BB5331" s="1"/>
      <c r="BC5331" s="1"/>
      <c r="BD5331" s="1"/>
      <c r="BE5331" s="1"/>
      <c r="BF5331" s="1"/>
      <c r="BG5331" s="1"/>
      <c r="BH5331" s="1"/>
      <c r="BI5331" s="1"/>
      <c r="BJ5331" s="1"/>
      <c r="BK5331" s="1"/>
      <c r="BL5331" s="1"/>
      <c r="BM5331" s="1"/>
      <c r="BN5331" s="1"/>
      <c r="BO5331" s="1"/>
      <c r="BP5331" s="20"/>
      <c r="BQ5331" s="41"/>
      <c r="BR5331" s="41"/>
      <c r="BS5331" s="41"/>
      <c r="BT5331" s="41"/>
      <c r="BU5331" s="41"/>
      <c r="BV5331" s="41"/>
      <c r="BW5331" s="41"/>
      <c r="BX5331" s="41"/>
      <c r="BY5331" s="26"/>
      <c r="BZ5331" s="26"/>
      <c r="CA5331" s="26"/>
      <c r="CB5331" s="26"/>
      <c r="CC5331" s="26"/>
      <c r="CD5331" s="26"/>
      <c r="CE5331" s="26"/>
      <c r="CF5331" s="26"/>
      <c r="CG5331" s="26"/>
      <c r="CH5331" s="26"/>
      <c r="CI5331" s="26"/>
      <c r="CJ5331" s="1"/>
      <c r="CK5331" s="1"/>
      <c r="CL5331" s="1"/>
      <c r="CM5331" s="1"/>
      <c r="CN5331" s="1"/>
      <c r="CO5331" s="1"/>
      <c r="CP5331" s="1"/>
      <c r="CQ5331" s="1"/>
      <c r="CR5331" s="1"/>
      <c r="CS5331" s="1"/>
      <c r="CT5331" s="1"/>
      <c r="CU5331" s="1"/>
    </row>
    <row r="5332" spans="1:99" x14ac:dyDescent="0.15">
      <c r="A5332" s="1"/>
      <c r="B5332" s="1"/>
      <c r="AM5332" s="1"/>
      <c r="AW5332" s="1"/>
      <c r="AX5332" s="1"/>
      <c r="AY5332" s="24"/>
      <c r="AZ5332" s="1"/>
      <c r="BA5332" s="1"/>
      <c r="BB5332" s="1"/>
      <c r="BC5332" s="1"/>
      <c r="BD5332" s="1"/>
      <c r="BE5332" s="1"/>
      <c r="BF5332" s="1"/>
      <c r="BG5332" s="1"/>
      <c r="BH5332" s="1"/>
      <c r="BI5332" s="1"/>
      <c r="BJ5332" s="1"/>
      <c r="BK5332" s="1"/>
      <c r="BL5332" s="1"/>
      <c r="BM5332" s="1"/>
      <c r="BN5332" s="1"/>
      <c r="BO5332" s="1"/>
      <c r="BP5332" s="20"/>
      <c r="BQ5332" s="41"/>
      <c r="BR5332" s="41"/>
      <c r="BS5332" s="41"/>
      <c r="BT5332" s="41"/>
      <c r="BU5332" s="41"/>
      <c r="BV5332" s="41"/>
      <c r="BW5332" s="41"/>
      <c r="BX5332" s="41"/>
      <c r="BY5332" s="26"/>
      <c r="BZ5332" s="26"/>
      <c r="CA5332" s="26"/>
      <c r="CB5332" s="26"/>
      <c r="CC5332" s="26"/>
      <c r="CD5332" s="26"/>
      <c r="CE5332" s="26"/>
      <c r="CF5332" s="26"/>
      <c r="CG5332" s="26"/>
      <c r="CH5332" s="26"/>
      <c r="CI5332" s="26"/>
      <c r="CJ5332" s="1"/>
      <c r="CK5332" s="1"/>
      <c r="CL5332" s="1"/>
      <c r="CM5332" s="1"/>
      <c r="CN5332" s="1"/>
      <c r="CO5332" s="1"/>
      <c r="CP5332" s="1"/>
      <c r="CQ5332" s="1"/>
      <c r="CR5332" s="1"/>
      <c r="CS5332" s="1"/>
      <c r="CT5332" s="1"/>
      <c r="CU5332" s="1"/>
    </row>
    <row r="5333" spans="1:99" x14ac:dyDescent="0.15">
      <c r="A5333" s="1"/>
      <c r="B5333" s="1"/>
      <c r="AM5333" s="1"/>
      <c r="AW5333" s="1"/>
      <c r="AX5333" s="1"/>
      <c r="AY5333" s="24"/>
      <c r="AZ5333" s="1"/>
      <c r="BA5333" s="1"/>
      <c r="BB5333" s="1"/>
      <c r="BC5333" s="1"/>
      <c r="BD5333" s="1"/>
      <c r="BE5333" s="1"/>
      <c r="BF5333" s="1"/>
      <c r="BG5333" s="1"/>
      <c r="BH5333" s="1"/>
      <c r="BI5333" s="1"/>
      <c r="BJ5333" s="1"/>
      <c r="BK5333" s="1"/>
      <c r="BL5333" s="1"/>
      <c r="BM5333" s="1"/>
      <c r="BN5333" s="1"/>
      <c r="BO5333" s="1"/>
      <c r="BP5333" s="20"/>
      <c r="BQ5333" s="41"/>
      <c r="BR5333" s="41"/>
      <c r="BS5333" s="41"/>
      <c r="BT5333" s="41"/>
      <c r="BU5333" s="41"/>
      <c r="BV5333" s="41"/>
      <c r="BW5333" s="41"/>
      <c r="BX5333" s="41"/>
      <c r="BY5333" s="26"/>
      <c r="BZ5333" s="26"/>
      <c r="CA5333" s="26"/>
      <c r="CB5333" s="26"/>
      <c r="CC5333" s="26"/>
      <c r="CD5333" s="26"/>
      <c r="CE5333" s="26"/>
      <c r="CF5333" s="26"/>
      <c r="CG5333" s="26"/>
      <c r="CH5333" s="26"/>
      <c r="CI5333" s="26"/>
      <c r="CJ5333" s="1"/>
      <c r="CK5333" s="1"/>
      <c r="CL5333" s="1"/>
      <c r="CM5333" s="1"/>
      <c r="CN5333" s="1"/>
      <c r="CO5333" s="1"/>
      <c r="CP5333" s="1"/>
      <c r="CQ5333" s="1"/>
      <c r="CR5333" s="1"/>
      <c r="CS5333" s="1"/>
      <c r="CT5333" s="1"/>
      <c r="CU5333" s="1"/>
    </row>
    <row r="5334" spans="1:99" x14ac:dyDescent="0.15">
      <c r="A5334" s="1"/>
      <c r="B5334" s="1"/>
      <c r="AM5334" s="1"/>
      <c r="AW5334" s="1"/>
      <c r="AX5334" s="1"/>
      <c r="AY5334" s="24"/>
      <c r="AZ5334" s="1"/>
      <c r="BA5334" s="1"/>
      <c r="BB5334" s="1"/>
      <c r="BC5334" s="1"/>
      <c r="BD5334" s="1"/>
      <c r="BE5334" s="1"/>
      <c r="BF5334" s="1"/>
      <c r="BG5334" s="1"/>
      <c r="BH5334" s="1"/>
      <c r="BI5334" s="1"/>
      <c r="BJ5334" s="1"/>
      <c r="BK5334" s="1"/>
      <c r="BL5334" s="1"/>
      <c r="BM5334" s="1"/>
      <c r="BN5334" s="1"/>
      <c r="BO5334" s="1"/>
      <c r="BP5334" s="20"/>
      <c r="BQ5334" s="41"/>
      <c r="BR5334" s="41"/>
      <c r="BS5334" s="41"/>
      <c r="BT5334" s="41"/>
      <c r="BU5334" s="41"/>
      <c r="BV5334" s="41"/>
      <c r="BW5334" s="41"/>
      <c r="BX5334" s="41"/>
      <c r="BY5334" s="26"/>
      <c r="BZ5334" s="26"/>
      <c r="CA5334" s="26"/>
      <c r="CB5334" s="26"/>
      <c r="CC5334" s="26"/>
      <c r="CD5334" s="26"/>
      <c r="CE5334" s="26"/>
      <c r="CF5334" s="26"/>
      <c r="CG5334" s="26"/>
      <c r="CH5334" s="26"/>
      <c r="CI5334" s="26"/>
      <c r="CJ5334" s="1"/>
      <c r="CK5334" s="1"/>
      <c r="CL5334" s="1"/>
      <c r="CM5334" s="1"/>
      <c r="CN5334" s="1"/>
      <c r="CO5334" s="1"/>
      <c r="CP5334" s="1"/>
      <c r="CQ5334" s="1"/>
      <c r="CR5334" s="1"/>
      <c r="CS5334" s="1"/>
      <c r="CT5334" s="1"/>
      <c r="CU5334" s="1"/>
    </row>
    <row r="5335" spans="1:99" x14ac:dyDescent="0.15">
      <c r="A5335" s="1"/>
      <c r="B5335" s="1"/>
      <c r="AM5335" s="1"/>
      <c r="AW5335" s="1"/>
      <c r="AX5335" s="1"/>
      <c r="AY5335" s="24"/>
      <c r="AZ5335" s="1"/>
      <c r="BA5335" s="1"/>
      <c r="BB5335" s="1"/>
      <c r="BC5335" s="1"/>
      <c r="BD5335" s="1"/>
      <c r="BE5335" s="1"/>
      <c r="BF5335" s="1"/>
      <c r="BG5335" s="1"/>
      <c r="BH5335" s="1"/>
      <c r="BI5335" s="1"/>
      <c r="BJ5335" s="1"/>
      <c r="BK5335" s="1"/>
      <c r="BL5335" s="1"/>
      <c r="BM5335" s="1"/>
      <c r="BN5335" s="1"/>
      <c r="BO5335" s="1"/>
      <c r="BP5335" s="20"/>
      <c r="BQ5335" s="41"/>
      <c r="BR5335" s="41"/>
      <c r="BS5335" s="41"/>
      <c r="BT5335" s="41"/>
      <c r="BU5335" s="41"/>
      <c r="BV5335" s="41"/>
      <c r="BW5335" s="41"/>
      <c r="BX5335" s="41"/>
      <c r="BY5335" s="26"/>
      <c r="BZ5335" s="26"/>
      <c r="CA5335" s="26"/>
      <c r="CB5335" s="26"/>
      <c r="CC5335" s="26"/>
      <c r="CD5335" s="26"/>
      <c r="CE5335" s="26"/>
      <c r="CF5335" s="26"/>
      <c r="CG5335" s="26"/>
      <c r="CH5335" s="26"/>
      <c r="CI5335" s="26"/>
      <c r="CJ5335" s="1"/>
      <c r="CK5335" s="1"/>
      <c r="CL5335" s="1"/>
      <c r="CM5335" s="1"/>
      <c r="CN5335" s="1"/>
      <c r="CO5335" s="1"/>
      <c r="CP5335" s="1"/>
      <c r="CQ5335" s="1"/>
      <c r="CR5335" s="1"/>
      <c r="CS5335" s="1"/>
      <c r="CT5335" s="1"/>
      <c r="CU5335" s="1"/>
    </row>
    <row r="5336" spans="1:99" x14ac:dyDescent="0.15">
      <c r="A5336" s="1"/>
      <c r="B5336" s="1"/>
      <c r="AM5336" s="1"/>
      <c r="AW5336" s="1"/>
      <c r="AX5336" s="1"/>
      <c r="AY5336" s="24"/>
      <c r="AZ5336" s="1"/>
      <c r="BA5336" s="1"/>
      <c r="BB5336" s="1"/>
      <c r="BC5336" s="1"/>
      <c r="BD5336" s="1"/>
      <c r="BE5336" s="1"/>
      <c r="BF5336" s="1"/>
      <c r="BG5336" s="1"/>
      <c r="BH5336" s="1"/>
      <c r="BI5336" s="1"/>
      <c r="BJ5336" s="1"/>
      <c r="BK5336" s="1"/>
      <c r="BL5336" s="1"/>
      <c r="BM5336" s="1"/>
      <c r="BN5336" s="1"/>
      <c r="BO5336" s="1"/>
      <c r="BP5336" s="20"/>
      <c r="BQ5336" s="41"/>
      <c r="BR5336" s="41"/>
      <c r="BS5336" s="41"/>
      <c r="BT5336" s="41"/>
      <c r="BU5336" s="41"/>
      <c r="BV5336" s="41"/>
      <c r="BW5336" s="41"/>
      <c r="BX5336" s="41"/>
      <c r="BY5336" s="26"/>
      <c r="BZ5336" s="26"/>
      <c r="CA5336" s="26"/>
      <c r="CB5336" s="26"/>
      <c r="CC5336" s="26"/>
      <c r="CD5336" s="26"/>
      <c r="CE5336" s="26"/>
      <c r="CF5336" s="26"/>
      <c r="CG5336" s="26"/>
      <c r="CH5336" s="26"/>
      <c r="CI5336" s="26"/>
      <c r="CJ5336" s="1"/>
      <c r="CK5336" s="1"/>
      <c r="CL5336" s="1"/>
      <c r="CM5336" s="1"/>
      <c r="CN5336" s="1"/>
      <c r="CO5336" s="1"/>
      <c r="CP5336" s="1"/>
      <c r="CQ5336" s="1"/>
      <c r="CR5336" s="1"/>
      <c r="CS5336" s="1"/>
      <c r="CT5336" s="1"/>
      <c r="CU5336" s="1"/>
    </row>
    <row r="5337" spans="1:99" x14ac:dyDescent="0.15">
      <c r="A5337" s="1"/>
      <c r="B5337" s="1"/>
      <c r="AM5337" s="1"/>
      <c r="AW5337" s="1"/>
      <c r="AX5337" s="1"/>
      <c r="AY5337" s="24"/>
      <c r="AZ5337" s="1"/>
      <c r="BA5337" s="1"/>
      <c r="BB5337" s="1"/>
      <c r="BC5337" s="1"/>
      <c r="BD5337" s="1"/>
      <c r="BE5337" s="1"/>
      <c r="BF5337" s="1"/>
      <c r="BG5337" s="1"/>
      <c r="BH5337" s="1"/>
      <c r="BI5337" s="1"/>
      <c r="BJ5337" s="1"/>
      <c r="BK5337" s="1"/>
      <c r="BL5337" s="1"/>
      <c r="BM5337" s="1"/>
      <c r="BN5337" s="1"/>
      <c r="BO5337" s="1"/>
      <c r="BP5337" s="20"/>
      <c r="BQ5337" s="41"/>
      <c r="BR5337" s="41"/>
      <c r="BS5337" s="41"/>
      <c r="BT5337" s="41"/>
      <c r="BU5337" s="41"/>
      <c r="BV5337" s="41"/>
      <c r="BW5337" s="41"/>
      <c r="BX5337" s="41"/>
      <c r="BY5337" s="26"/>
      <c r="BZ5337" s="26"/>
      <c r="CA5337" s="26"/>
      <c r="CB5337" s="26"/>
      <c r="CC5337" s="26"/>
      <c r="CD5337" s="26"/>
      <c r="CE5337" s="26"/>
      <c r="CF5337" s="26"/>
      <c r="CG5337" s="26"/>
      <c r="CH5337" s="26"/>
      <c r="CI5337" s="26"/>
      <c r="CJ5337" s="1"/>
      <c r="CK5337" s="1"/>
      <c r="CL5337" s="1"/>
      <c r="CM5337" s="1"/>
      <c r="CN5337" s="1"/>
      <c r="CO5337" s="1"/>
      <c r="CP5337" s="1"/>
      <c r="CQ5337" s="1"/>
      <c r="CR5337" s="1"/>
      <c r="CS5337" s="1"/>
      <c r="CT5337" s="1"/>
      <c r="CU5337" s="1"/>
    </row>
    <row r="5338" spans="1:99" x14ac:dyDescent="0.15">
      <c r="A5338" s="1"/>
      <c r="B5338" s="1"/>
      <c r="AM5338" s="1"/>
      <c r="AW5338" s="1"/>
      <c r="AX5338" s="1"/>
      <c r="AY5338" s="24"/>
      <c r="AZ5338" s="1"/>
      <c r="BA5338" s="1"/>
      <c r="BB5338" s="1"/>
      <c r="BC5338" s="1"/>
      <c r="BD5338" s="1"/>
      <c r="BE5338" s="1"/>
      <c r="BF5338" s="1"/>
      <c r="BG5338" s="1"/>
      <c r="BH5338" s="1"/>
      <c r="BI5338" s="1"/>
      <c r="BJ5338" s="1"/>
      <c r="BK5338" s="1"/>
      <c r="BL5338" s="1"/>
      <c r="BM5338" s="1"/>
      <c r="BN5338" s="1"/>
      <c r="BO5338" s="1"/>
      <c r="BP5338" s="20"/>
      <c r="BQ5338" s="41"/>
      <c r="BR5338" s="41"/>
      <c r="BS5338" s="41"/>
      <c r="BT5338" s="41"/>
      <c r="BU5338" s="41"/>
      <c r="BV5338" s="41"/>
      <c r="BW5338" s="41"/>
      <c r="BX5338" s="41"/>
      <c r="BY5338" s="26"/>
      <c r="BZ5338" s="26"/>
      <c r="CA5338" s="26"/>
      <c r="CB5338" s="26"/>
      <c r="CC5338" s="26"/>
      <c r="CD5338" s="26"/>
      <c r="CE5338" s="26"/>
      <c r="CF5338" s="26"/>
      <c r="CG5338" s="26"/>
      <c r="CH5338" s="26"/>
      <c r="CI5338" s="26"/>
      <c r="CJ5338" s="1"/>
      <c r="CK5338" s="1"/>
      <c r="CL5338" s="1"/>
      <c r="CM5338" s="1"/>
      <c r="CN5338" s="1"/>
      <c r="CO5338" s="1"/>
      <c r="CP5338" s="1"/>
      <c r="CQ5338" s="1"/>
      <c r="CR5338" s="1"/>
      <c r="CS5338" s="1"/>
      <c r="CT5338" s="1"/>
      <c r="CU5338" s="1"/>
    </row>
    <row r="5339" spans="1:99" x14ac:dyDescent="0.15">
      <c r="A5339" s="1"/>
      <c r="B5339" s="1"/>
      <c r="AM5339" s="1"/>
      <c r="AW5339" s="1"/>
      <c r="AX5339" s="1"/>
      <c r="AY5339" s="24"/>
      <c r="AZ5339" s="1"/>
      <c r="BA5339" s="1"/>
      <c r="BB5339" s="1"/>
      <c r="BC5339" s="1"/>
      <c r="BD5339" s="1"/>
      <c r="BE5339" s="1"/>
      <c r="BF5339" s="1"/>
      <c r="BG5339" s="1"/>
      <c r="BH5339" s="1"/>
      <c r="BI5339" s="1"/>
      <c r="BJ5339" s="1"/>
      <c r="BK5339" s="1"/>
      <c r="BL5339" s="1"/>
      <c r="BM5339" s="1"/>
      <c r="BN5339" s="1"/>
      <c r="BO5339" s="1"/>
      <c r="BP5339" s="20"/>
      <c r="BQ5339" s="41"/>
      <c r="BR5339" s="41"/>
      <c r="BS5339" s="41"/>
      <c r="BT5339" s="41"/>
      <c r="BU5339" s="41"/>
      <c r="BV5339" s="41"/>
      <c r="BW5339" s="41"/>
      <c r="BX5339" s="41"/>
      <c r="BY5339" s="26"/>
      <c r="BZ5339" s="26"/>
      <c r="CA5339" s="26"/>
      <c r="CB5339" s="26"/>
      <c r="CC5339" s="26"/>
      <c r="CD5339" s="26"/>
      <c r="CE5339" s="26"/>
      <c r="CF5339" s="26"/>
      <c r="CG5339" s="26"/>
      <c r="CH5339" s="26"/>
      <c r="CI5339" s="26"/>
      <c r="CJ5339" s="1"/>
      <c r="CK5339" s="1"/>
      <c r="CL5339" s="1"/>
      <c r="CM5339" s="1"/>
      <c r="CN5339" s="1"/>
      <c r="CO5339" s="1"/>
      <c r="CP5339" s="1"/>
      <c r="CQ5339" s="1"/>
      <c r="CR5339" s="1"/>
      <c r="CS5339" s="1"/>
      <c r="CT5339" s="1"/>
      <c r="CU5339" s="1"/>
    </row>
    <row r="5340" spans="1:99" x14ac:dyDescent="0.15">
      <c r="A5340" s="1"/>
      <c r="B5340" s="1"/>
      <c r="AM5340" s="1"/>
      <c r="AW5340" s="1"/>
      <c r="AX5340" s="1"/>
      <c r="AY5340" s="24"/>
      <c r="AZ5340" s="1"/>
      <c r="BA5340" s="1"/>
      <c r="BB5340" s="1"/>
      <c r="BC5340" s="1"/>
      <c r="BD5340" s="1"/>
      <c r="BE5340" s="1"/>
      <c r="BF5340" s="1"/>
      <c r="BG5340" s="1"/>
      <c r="BH5340" s="1"/>
      <c r="BI5340" s="1"/>
      <c r="BJ5340" s="1"/>
      <c r="BK5340" s="1"/>
      <c r="BL5340" s="1"/>
      <c r="BM5340" s="1"/>
      <c r="BN5340" s="1"/>
      <c r="BO5340" s="1"/>
      <c r="BP5340" s="20"/>
      <c r="BQ5340" s="41"/>
      <c r="BR5340" s="41"/>
      <c r="BS5340" s="41"/>
      <c r="BT5340" s="41"/>
      <c r="BU5340" s="41"/>
      <c r="BV5340" s="41"/>
      <c r="BW5340" s="41"/>
      <c r="BX5340" s="41"/>
      <c r="BY5340" s="26"/>
      <c r="BZ5340" s="26"/>
      <c r="CA5340" s="26"/>
      <c r="CB5340" s="26"/>
      <c r="CC5340" s="26"/>
      <c r="CD5340" s="26"/>
      <c r="CE5340" s="26"/>
      <c r="CF5340" s="26"/>
      <c r="CG5340" s="26"/>
      <c r="CH5340" s="26"/>
      <c r="CI5340" s="26"/>
      <c r="CJ5340" s="1"/>
      <c r="CK5340" s="1"/>
      <c r="CL5340" s="1"/>
      <c r="CM5340" s="1"/>
      <c r="CN5340" s="1"/>
      <c r="CO5340" s="1"/>
      <c r="CP5340" s="1"/>
      <c r="CQ5340" s="1"/>
      <c r="CR5340" s="1"/>
      <c r="CS5340" s="1"/>
      <c r="CT5340" s="1"/>
      <c r="CU5340" s="1"/>
    </row>
    <row r="5341" spans="1:99" x14ac:dyDescent="0.15">
      <c r="A5341" s="1"/>
      <c r="B5341" s="1"/>
      <c r="AM5341" s="1"/>
      <c r="AW5341" s="1"/>
      <c r="AX5341" s="1"/>
      <c r="AY5341" s="24"/>
      <c r="AZ5341" s="1"/>
      <c r="BA5341" s="1"/>
      <c r="BB5341" s="1"/>
      <c r="BC5341" s="1"/>
      <c r="BD5341" s="1"/>
      <c r="BE5341" s="1"/>
      <c r="BF5341" s="1"/>
      <c r="BG5341" s="1"/>
      <c r="BH5341" s="1"/>
      <c r="BI5341" s="1"/>
      <c r="BJ5341" s="1"/>
      <c r="BK5341" s="1"/>
      <c r="BL5341" s="1"/>
      <c r="BM5341" s="1"/>
      <c r="BN5341" s="1"/>
      <c r="BO5341" s="1"/>
      <c r="BP5341" s="20"/>
      <c r="BQ5341" s="41"/>
      <c r="BR5341" s="41"/>
      <c r="BS5341" s="41"/>
      <c r="BT5341" s="41"/>
      <c r="BU5341" s="41"/>
      <c r="BV5341" s="41"/>
      <c r="BW5341" s="41"/>
      <c r="BX5341" s="41"/>
      <c r="BY5341" s="26"/>
      <c r="BZ5341" s="26"/>
      <c r="CA5341" s="26"/>
      <c r="CB5341" s="26"/>
      <c r="CC5341" s="26"/>
      <c r="CD5341" s="26"/>
      <c r="CE5341" s="26"/>
      <c r="CF5341" s="26"/>
      <c r="CG5341" s="26"/>
      <c r="CH5341" s="26"/>
      <c r="CI5341" s="26"/>
      <c r="CJ5341" s="1"/>
      <c r="CK5341" s="1"/>
      <c r="CL5341" s="1"/>
      <c r="CM5341" s="1"/>
      <c r="CN5341" s="1"/>
      <c r="CO5341" s="1"/>
      <c r="CP5341" s="1"/>
      <c r="CQ5341" s="1"/>
      <c r="CR5341" s="1"/>
      <c r="CS5341" s="1"/>
      <c r="CT5341" s="1"/>
      <c r="CU5341" s="1"/>
    </row>
    <row r="5342" spans="1:99" x14ac:dyDescent="0.15">
      <c r="A5342" s="1"/>
      <c r="B5342" s="1"/>
      <c r="AM5342" s="1"/>
      <c r="AW5342" s="1"/>
      <c r="AX5342" s="1"/>
      <c r="AY5342" s="24"/>
      <c r="AZ5342" s="1"/>
      <c r="BA5342" s="1"/>
      <c r="BB5342" s="1"/>
      <c r="BC5342" s="1"/>
      <c r="BD5342" s="1"/>
      <c r="BE5342" s="1"/>
      <c r="BF5342" s="1"/>
      <c r="BG5342" s="1"/>
      <c r="BH5342" s="1"/>
      <c r="BI5342" s="1"/>
      <c r="BJ5342" s="1"/>
      <c r="BK5342" s="1"/>
      <c r="BL5342" s="1"/>
      <c r="BM5342" s="1"/>
      <c r="BN5342" s="1"/>
      <c r="BO5342" s="1"/>
      <c r="BP5342" s="20"/>
      <c r="BQ5342" s="41"/>
      <c r="BR5342" s="41"/>
      <c r="BS5342" s="41"/>
      <c r="BT5342" s="41"/>
      <c r="BU5342" s="41"/>
      <c r="BV5342" s="41"/>
      <c r="BW5342" s="41"/>
      <c r="BX5342" s="41"/>
      <c r="BY5342" s="26"/>
      <c r="BZ5342" s="26"/>
      <c r="CA5342" s="26"/>
      <c r="CB5342" s="26"/>
      <c r="CC5342" s="26"/>
      <c r="CD5342" s="26"/>
      <c r="CE5342" s="26"/>
      <c r="CF5342" s="26"/>
      <c r="CG5342" s="26"/>
      <c r="CH5342" s="26"/>
      <c r="CI5342" s="26"/>
      <c r="CJ5342" s="1"/>
      <c r="CK5342" s="1"/>
      <c r="CL5342" s="1"/>
      <c r="CM5342" s="1"/>
      <c r="CN5342" s="1"/>
      <c r="CO5342" s="1"/>
      <c r="CP5342" s="1"/>
      <c r="CQ5342" s="1"/>
      <c r="CR5342" s="1"/>
      <c r="CS5342" s="1"/>
      <c r="CT5342" s="1"/>
      <c r="CU5342" s="1"/>
    </row>
    <row r="5343" spans="1:99" x14ac:dyDescent="0.15">
      <c r="A5343" s="1"/>
      <c r="B5343" s="1"/>
      <c r="AM5343" s="1"/>
      <c r="AW5343" s="1"/>
      <c r="AX5343" s="1"/>
      <c r="AY5343" s="24"/>
      <c r="AZ5343" s="1"/>
      <c r="BA5343" s="1"/>
      <c r="BB5343" s="1"/>
      <c r="BC5343" s="1"/>
      <c r="BD5343" s="1"/>
      <c r="BE5343" s="1"/>
      <c r="BF5343" s="1"/>
      <c r="BG5343" s="1"/>
      <c r="BH5343" s="1"/>
      <c r="BI5343" s="1"/>
      <c r="BJ5343" s="1"/>
      <c r="BK5343" s="1"/>
      <c r="BL5343" s="1"/>
      <c r="BM5343" s="1"/>
      <c r="BN5343" s="1"/>
      <c r="BO5343" s="1"/>
      <c r="BP5343" s="20"/>
      <c r="BQ5343" s="41"/>
      <c r="BR5343" s="41"/>
      <c r="BS5343" s="41"/>
      <c r="BT5343" s="41"/>
      <c r="BU5343" s="41"/>
      <c r="BV5343" s="41"/>
      <c r="BW5343" s="41"/>
      <c r="BX5343" s="41"/>
      <c r="BY5343" s="26"/>
      <c r="BZ5343" s="26"/>
      <c r="CA5343" s="26"/>
      <c r="CB5343" s="26"/>
      <c r="CC5343" s="26"/>
      <c r="CD5343" s="26"/>
      <c r="CE5343" s="26"/>
      <c r="CF5343" s="26"/>
      <c r="CG5343" s="26"/>
      <c r="CH5343" s="26"/>
      <c r="CI5343" s="26"/>
      <c r="CJ5343" s="1"/>
      <c r="CK5343" s="1"/>
      <c r="CL5343" s="1"/>
      <c r="CM5343" s="1"/>
      <c r="CN5343" s="1"/>
      <c r="CO5343" s="1"/>
      <c r="CP5343" s="1"/>
      <c r="CQ5343" s="1"/>
      <c r="CR5343" s="1"/>
      <c r="CS5343" s="1"/>
      <c r="CT5343" s="1"/>
      <c r="CU5343" s="1"/>
    </row>
    <row r="5344" spans="1:99" x14ac:dyDescent="0.15">
      <c r="A5344" s="1"/>
      <c r="B5344" s="1"/>
      <c r="AM5344" s="1"/>
      <c r="AW5344" s="1"/>
      <c r="AX5344" s="1"/>
      <c r="AY5344" s="24"/>
      <c r="AZ5344" s="1"/>
      <c r="BA5344" s="1"/>
      <c r="BB5344" s="1"/>
      <c r="BC5344" s="1"/>
      <c r="BD5344" s="1"/>
      <c r="BE5344" s="1"/>
      <c r="BF5344" s="1"/>
      <c r="BG5344" s="1"/>
      <c r="BH5344" s="1"/>
      <c r="BI5344" s="1"/>
      <c r="BJ5344" s="1"/>
      <c r="BK5344" s="1"/>
      <c r="BL5344" s="1"/>
      <c r="BM5344" s="1"/>
      <c r="BN5344" s="1"/>
      <c r="BO5344" s="1"/>
      <c r="BP5344" s="20"/>
      <c r="BQ5344" s="41"/>
      <c r="BR5344" s="41"/>
      <c r="BS5344" s="41"/>
      <c r="BT5344" s="41"/>
      <c r="BU5344" s="41"/>
      <c r="BV5344" s="41"/>
      <c r="BW5344" s="41"/>
      <c r="BX5344" s="41"/>
      <c r="BY5344" s="26"/>
      <c r="BZ5344" s="26"/>
      <c r="CA5344" s="26"/>
      <c r="CB5344" s="26"/>
      <c r="CC5344" s="26"/>
      <c r="CD5344" s="26"/>
      <c r="CE5344" s="26"/>
      <c r="CF5344" s="26"/>
      <c r="CG5344" s="26"/>
      <c r="CH5344" s="26"/>
      <c r="CI5344" s="26"/>
      <c r="CJ5344" s="1"/>
      <c r="CK5344" s="1"/>
      <c r="CL5344" s="1"/>
      <c r="CM5344" s="1"/>
      <c r="CN5344" s="1"/>
      <c r="CO5344" s="1"/>
      <c r="CP5344" s="1"/>
      <c r="CQ5344" s="1"/>
      <c r="CR5344" s="1"/>
      <c r="CS5344" s="1"/>
      <c r="CT5344" s="1"/>
      <c r="CU5344" s="1"/>
    </row>
    <row r="5345" spans="1:99" x14ac:dyDescent="0.15">
      <c r="A5345" s="1"/>
      <c r="B5345" s="1"/>
      <c r="AM5345" s="1"/>
      <c r="AW5345" s="1"/>
      <c r="AX5345" s="1"/>
      <c r="AY5345" s="24"/>
      <c r="AZ5345" s="1"/>
      <c r="BA5345" s="1"/>
      <c r="BB5345" s="1"/>
      <c r="BC5345" s="1"/>
      <c r="BD5345" s="1"/>
      <c r="BE5345" s="1"/>
      <c r="BF5345" s="1"/>
      <c r="BG5345" s="1"/>
      <c r="BH5345" s="1"/>
      <c r="BI5345" s="1"/>
      <c r="BJ5345" s="1"/>
      <c r="BK5345" s="1"/>
      <c r="BL5345" s="1"/>
      <c r="BM5345" s="1"/>
      <c r="BN5345" s="1"/>
      <c r="BO5345" s="1"/>
      <c r="BP5345" s="20"/>
      <c r="BQ5345" s="41"/>
      <c r="BR5345" s="41"/>
      <c r="BS5345" s="41"/>
      <c r="BT5345" s="41"/>
      <c r="BU5345" s="41"/>
      <c r="BV5345" s="41"/>
      <c r="BW5345" s="41"/>
      <c r="BX5345" s="41"/>
      <c r="BY5345" s="26"/>
      <c r="BZ5345" s="26"/>
      <c r="CA5345" s="26"/>
      <c r="CB5345" s="26"/>
      <c r="CC5345" s="26"/>
      <c r="CD5345" s="26"/>
      <c r="CE5345" s="26"/>
      <c r="CF5345" s="26"/>
      <c r="CG5345" s="26"/>
      <c r="CH5345" s="26"/>
      <c r="CI5345" s="26"/>
      <c r="CJ5345" s="1"/>
      <c r="CK5345" s="1"/>
      <c r="CL5345" s="1"/>
      <c r="CM5345" s="1"/>
      <c r="CN5345" s="1"/>
      <c r="CO5345" s="1"/>
      <c r="CP5345" s="1"/>
      <c r="CQ5345" s="1"/>
      <c r="CR5345" s="1"/>
      <c r="CS5345" s="1"/>
      <c r="CT5345" s="1"/>
      <c r="CU5345" s="1"/>
    </row>
    <row r="5346" spans="1:99" x14ac:dyDescent="0.15">
      <c r="A5346" s="1"/>
      <c r="B5346" s="1"/>
      <c r="AM5346" s="1"/>
      <c r="AW5346" s="1"/>
      <c r="AX5346" s="1"/>
      <c r="AY5346" s="24"/>
      <c r="AZ5346" s="1"/>
      <c r="BA5346" s="1"/>
      <c r="BB5346" s="1"/>
      <c r="BC5346" s="1"/>
      <c r="BD5346" s="1"/>
      <c r="BE5346" s="1"/>
      <c r="BF5346" s="1"/>
      <c r="BG5346" s="1"/>
      <c r="BH5346" s="1"/>
      <c r="BI5346" s="1"/>
      <c r="BJ5346" s="1"/>
      <c r="BK5346" s="1"/>
      <c r="BL5346" s="1"/>
      <c r="BM5346" s="1"/>
      <c r="BN5346" s="1"/>
      <c r="BO5346" s="1"/>
      <c r="BP5346" s="20"/>
      <c r="BQ5346" s="41"/>
      <c r="BR5346" s="41"/>
      <c r="BS5346" s="41"/>
      <c r="BT5346" s="41"/>
      <c r="BU5346" s="41"/>
      <c r="BV5346" s="41"/>
      <c r="BW5346" s="41"/>
      <c r="BX5346" s="41"/>
      <c r="BY5346" s="26"/>
      <c r="BZ5346" s="26"/>
      <c r="CA5346" s="26"/>
      <c r="CB5346" s="26"/>
      <c r="CC5346" s="26"/>
      <c r="CD5346" s="26"/>
      <c r="CE5346" s="26"/>
      <c r="CF5346" s="26"/>
      <c r="CG5346" s="26"/>
      <c r="CH5346" s="26"/>
      <c r="CI5346" s="26"/>
      <c r="CJ5346" s="1"/>
      <c r="CK5346" s="1"/>
      <c r="CL5346" s="1"/>
      <c r="CM5346" s="1"/>
      <c r="CN5346" s="1"/>
      <c r="CO5346" s="1"/>
      <c r="CP5346" s="1"/>
      <c r="CQ5346" s="1"/>
      <c r="CR5346" s="1"/>
      <c r="CS5346" s="1"/>
      <c r="CT5346" s="1"/>
      <c r="CU5346" s="1"/>
    </row>
    <row r="5347" spans="1:99" x14ac:dyDescent="0.15">
      <c r="A5347" s="1"/>
      <c r="B5347" s="1"/>
      <c r="AM5347" s="1"/>
      <c r="AW5347" s="1"/>
      <c r="AX5347" s="1"/>
      <c r="AY5347" s="24"/>
      <c r="AZ5347" s="1"/>
      <c r="BA5347" s="1"/>
      <c r="BB5347" s="1"/>
      <c r="BC5347" s="1"/>
      <c r="BD5347" s="1"/>
      <c r="BE5347" s="1"/>
      <c r="BF5347" s="1"/>
      <c r="BG5347" s="1"/>
      <c r="BH5347" s="1"/>
      <c r="BI5347" s="1"/>
      <c r="BJ5347" s="1"/>
      <c r="BK5347" s="1"/>
      <c r="BL5347" s="1"/>
      <c r="BM5347" s="1"/>
      <c r="BN5347" s="1"/>
      <c r="BO5347" s="1"/>
      <c r="BP5347" s="20"/>
      <c r="BQ5347" s="41"/>
      <c r="BR5347" s="41"/>
      <c r="BS5347" s="41"/>
      <c r="BT5347" s="41"/>
      <c r="BU5347" s="41"/>
      <c r="BV5347" s="41"/>
      <c r="BW5347" s="41"/>
      <c r="BX5347" s="41"/>
      <c r="BY5347" s="26"/>
      <c r="BZ5347" s="26"/>
      <c r="CA5347" s="26"/>
      <c r="CB5347" s="26"/>
      <c r="CC5347" s="26"/>
      <c r="CD5347" s="26"/>
      <c r="CE5347" s="26"/>
      <c r="CF5347" s="26"/>
      <c r="CG5347" s="26"/>
      <c r="CH5347" s="26"/>
      <c r="CI5347" s="26"/>
      <c r="CJ5347" s="1"/>
      <c r="CK5347" s="1"/>
      <c r="CL5347" s="1"/>
      <c r="CM5347" s="1"/>
      <c r="CN5347" s="1"/>
      <c r="CO5347" s="1"/>
      <c r="CP5347" s="1"/>
      <c r="CQ5347" s="1"/>
      <c r="CR5347" s="1"/>
      <c r="CS5347" s="1"/>
      <c r="CT5347" s="1"/>
      <c r="CU5347" s="1"/>
    </row>
    <row r="5348" spans="1:99" x14ac:dyDescent="0.15">
      <c r="A5348" s="1"/>
      <c r="B5348" s="1"/>
      <c r="AM5348" s="1"/>
      <c r="AW5348" s="1"/>
      <c r="AX5348" s="1"/>
      <c r="AY5348" s="24"/>
      <c r="AZ5348" s="1"/>
      <c r="BA5348" s="1"/>
      <c r="BB5348" s="1"/>
      <c r="BC5348" s="1"/>
      <c r="BD5348" s="1"/>
      <c r="BE5348" s="1"/>
      <c r="BF5348" s="1"/>
      <c r="BG5348" s="1"/>
      <c r="BH5348" s="1"/>
      <c r="BI5348" s="1"/>
      <c r="BJ5348" s="1"/>
      <c r="BK5348" s="1"/>
      <c r="BL5348" s="1"/>
      <c r="BM5348" s="1"/>
      <c r="BN5348" s="1"/>
      <c r="BO5348" s="1"/>
      <c r="BP5348" s="20"/>
      <c r="BQ5348" s="41"/>
      <c r="BR5348" s="41"/>
      <c r="BS5348" s="41"/>
      <c r="BT5348" s="41"/>
      <c r="BU5348" s="41"/>
      <c r="BV5348" s="41"/>
      <c r="BW5348" s="41"/>
      <c r="BX5348" s="41"/>
      <c r="BY5348" s="26"/>
      <c r="BZ5348" s="26"/>
      <c r="CA5348" s="26"/>
      <c r="CB5348" s="26"/>
      <c r="CC5348" s="26"/>
      <c r="CD5348" s="26"/>
      <c r="CE5348" s="26"/>
      <c r="CF5348" s="26"/>
      <c r="CG5348" s="26"/>
      <c r="CH5348" s="26"/>
      <c r="CI5348" s="26"/>
      <c r="CJ5348" s="1"/>
      <c r="CK5348" s="1"/>
      <c r="CL5348" s="1"/>
      <c r="CM5348" s="1"/>
      <c r="CN5348" s="1"/>
      <c r="CO5348" s="1"/>
      <c r="CP5348" s="1"/>
      <c r="CQ5348" s="1"/>
      <c r="CR5348" s="1"/>
      <c r="CS5348" s="1"/>
      <c r="CT5348" s="1"/>
      <c r="CU5348" s="1"/>
    </row>
    <row r="5349" spans="1:99" x14ac:dyDescent="0.15">
      <c r="A5349" s="1"/>
      <c r="B5349" s="1"/>
      <c r="AM5349" s="1"/>
      <c r="AW5349" s="1"/>
      <c r="AX5349" s="1"/>
      <c r="AY5349" s="24"/>
      <c r="AZ5349" s="1"/>
      <c r="BA5349" s="1"/>
      <c r="BB5349" s="1"/>
      <c r="BC5349" s="1"/>
      <c r="BD5349" s="1"/>
      <c r="BE5349" s="1"/>
      <c r="BF5349" s="1"/>
      <c r="BG5349" s="1"/>
      <c r="BH5349" s="1"/>
      <c r="BI5349" s="1"/>
      <c r="BJ5349" s="1"/>
      <c r="BK5349" s="1"/>
      <c r="BL5349" s="1"/>
      <c r="BM5349" s="1"/>
      <c r="BN5349" s="1"/>
      <c r="BO5349" s="1"/>
      <c r="BP5349" s="20"/>
      <c r="BQ5349" s="41"/>
      <c r="BR5349" s="41"/>
      <c r="BS5349" s="41"/>
      <c r="BT5349" s="41"/>
      <c r="BU5349" s="41"/>
      <c r="BV5349" s="41"/>
      <c r="BW5349" s="41"/>
      <c r="BX5349" s="41"/>
      <c r="BY5349" s="26"/>
      <c r="BZ5349" s="26"/>
      <c r="CA5349" s="26"/>
      <c r="CB5349" s="26"/>
      <c r="CC5349" s="26"/>
      <c r="CD5349" s="26"/>
      <c r="CE5349" s="26"/>
      <c r="CF5349" s="26"/>
      <c r="CG5349" s="26"/>
      <c r="CH5349" s="26"/>
      <c r="CI5349" s="26"/>
      <c r="CJ5349" s="1"/>
      <c r="CK5349" s="1"/>
      <c r="CL5349" s="1"/>
      <c r="CM5349" s="1"/>
      <c r="CN5349" s="1"/>
      <c r="CO5349" s="1"/>
      <c r="CP5349" s="1"/>
      <c r="CQ5349" s="1"/>
      <c r="CR5349" s="1"/>
      <c r="CS5349" s="1"/>
      <c r="CT5349" s="1"/>
      <c r="CU5349" s="1"/>
    </row>
    <row r="5350" spans="1:99" x14ac:dyDescent="0.15">
      <c r="A5350" s="1"/>
      <c r="B5350" s="1"/>
      <c r="AM5350" s="1"/>
      <c r="AW5350" s="1"/>
      <c r="AX5350" s="1"/>
      <c r="AY5350" s="24"/>
      <c r="AZ5350" s="1"/>
      <c r="BA5350" s="1"/>
      <c r="BB5350" s="1"/>
      <c r="BC5350" s="1"/>
      <c r="BD5350" s="1"/>
      <c r="BE5350" s="1"/>
      <c r="BF5350" s="1"/>
      <c r="BG5350" s="1"/>
      <c r="BH5350" s="1"/>
      <c r="BI5350" s="1"/>
      <c r="BJ5350" s="1"/>
      <c r="BK5350" s="1"/>
      <c r="BL5350" s="1"/>
      <c r="BM5350" s="1"/>
      <c r="BN5350" s="1"/>
      <c r="BO5350" s="1"/>
      <c r="BP5350" s="20"/>
      <c r="BQ5350" s="41"/>
      <c r="BR5350" s="41"/>
      <c r="BS5350" s="41"/>
      <c r="BT5350" s="41"/>
      <c r="BU5350" s="41"/>
      <c r="BV5350" s="41"/>
      <c r="BW5350" s="41"/>
      <c r="BX5350" s="41"/>
      <c r="BY5350" s="26"/>
      <c r="BZ5350" s="26"/>
      <c r="CA5350" s="26"/>
      <c r="CB5350" s="26"/>
      <c r="CC5350" s="26"/>
      <c r="CD5350" s="26"/>
      <c r="CE5350" s="26"/>
      <c r="CF5350" s="26"/>
      <c r="CG5350" s="26"/>
      <c r="CH5350" s="26"/>
      <c r="CI5350" s="26"/>
      <c r="CJ5350" s="1"/>
      <c r="CK5350" s="1"/>
      <c r="CL5350" s="1"/>
      <c r="CM5350" s="1"/>
      <c r="CN5350" s="1"/>
      <c r="CO5350" s="1"/>
      <c r="CP5350" s="1"/>
      <c r="CQ5350" s="1"/>
      <c r="CR5350" s="1"/>
      <c r="CS5350" s="1"/>
      <c r="CT5350" s="1"/>
      <c r="CU5350" s="1"/>
    </row>
    <row r="5351" spans="1:99" x14ac:dyDescent="0.15">
      <c r="A5351" s="1"/>
      <c r="B5351" s="1"/>
      <c r="AM5351" s="1"/>
      <c r="AW5351" s="1"/>
      <c r="AX5351" s="1"/>
      <c r="AY5351" s="24"/>
      <c r="AZ5351" s="1"/>
      <c r="BA5351" s="1"/>
      <c r="BB5351" s="1"/>
      <c r="BC5351" s="1"/>
      <c r="BD5351" s="1"/>
      <c r="BE5351" s="1"/>
      <c r="BF5351" s="1"/>
      <c r="BG5351" s="1"/>
      <c r="BH5351" s="1"/>
      <c r="BI5351" s="1"/>
      <c r="BJ5351" s="1"/>
      <c r="BK5351" s="1"/>
      <c r="BL5351" s="1"/>
      <c r="BM5351" s="1"/>
      <c r="BN5351" s="1"/>
      <c r="BO5351" s="1"/>
      <c r="BP5351" s="20"/>
      <c r="BQ5351" s="41"/>
      <c r="BR5351" s="41"/>
      <c r="BS5351" s="41"/>
      <c r="BT5351" s="41"/>
      <c r="BU5351" s="41"/>
      <c r="BV5351" s="41"/>
      <c r="BW5351" s="41"/>
      <c r="BX5351" s="41"/>
      <c r="BY5351" s="26"/>
      <c r="BZ5351" s="26"/>
      <c r="CA5351" s="26"/>
      <c r="CB5351" s="26"/>
      <c r="CC5351" s="26"/>
      <c r="CD5351" s="26"/>
      <c r="CE5351" s="26"/>
      <c r="CF5351" s="26"/>
      <c r="CG5351" s="26"/>
      <c r="CH5351" s="26"/>
      <c r="CI5351" s="26"/>
      <c r="CJ5351" s="1"/>
      <c r="CK5351" s="1"/>
      <c r="CL5351" s="1"/>
      <c r="CM5351" s="1"/>
      <c r="CN5351" s="1"/>
      <c r="CO5351" s="1"/>
      <c r="CP5351" s="1"/>
      <c r="CQ5351" s="1"/>
      <c r="CR5351" s="1"/>
      <c r="CS5351" s="1"/>
      <c r="CT5351" s="1"/>
      <c r="CU5351" s="1"/>
    </row>
    <row r="5352" spans="1:99" x14ac:dyDescent="0.15">
      <c r="A5352" s="1"/>
      <c r="B5352" s="1"/>
      <c r="AM5352" s="1"/>
      <c r="AW5352" s="1"/>
      <c r="AX5352" s="1"/>
      <c r="AY5352" s="24"/>
      <c r="AZ5352" s="1"/>
      <c r="BA5352" s="1"/>
      <c r="BB5352" s="1"/>
      <c r="BC5352" s="1"/>
      <c r="BD5352" s="1"/>
      <c r="BE5352" s="1"/>
      <c r="BF5352" s="1"/>
      <c r="BG5352" s="1"/>
      <c r="BH5352" s="1"/>
      <c r="BI5352" s="1"/>
      <c r="BJ5352" s="1"/>
      <c r="BK5352" s="1"/>
      <c r="BL5352" s="1"/>
      <c r="BM5352" s="1"/>
      <c r="BN5352" s="1"/>
      <c r="BO5352" s="1"/>
      <c r="BP5352" s="20"/>
      <c r="BQ5352" s="41"/>
      <c r="BR5352" s="41"/>
      <c r="BS5352" s="41"/>
      <c r="BT5352" s="41"/>
      <c r="BU5352" s="41"/>
      <c r="BV5352" s="41"/>
      <c r="BW5352" s="41"/>
      <c r="BX5352" s="41"/>
      <c r="BY5352" s="26"/>
      <c r="BZ5352" s="26"/>
      <c r="CA5352" s="26"/>
      <c r="CB5352" s="26"/>
      <c r="CC5352" s="26"/>
      <c r="CD5352" s="26"/>
      <c r="CE5352" s="26"/>
      <c r="CF5352" s="26"/>
      <c r="CG5352" s="26"/>
      <c r="CH5352" s="26"/>
      <c r="CI5352" s="26"/>
      <c r="CJ5352" s="1"/>
      <c r="CK5352" s="1"/>
      <c r="CL5352" s="1"/>
      <c r="CM5352" s="1"/>
      <c r="CN5352" s="1"/>
      <c r="CO5352" s="1"/>
      <c r="CP5352" s="1"/>
      <c r="CQ5352" s="1"/>
      <c r="CR5352" s="1"/>
      <c r="CS5352" s="1"/>
      <c r="CT5352" s="1"/>
      <c r="CU5352" s="1"/>
    </row>
    <row r="5353" spans="1:99" x14ac:dyDescent="0.15">
      <c r="A5353" s="1"/>
      <c r="B5353" s="1"/>
      <c r="AM5353" s="1"/>
      <c r="AW5353" s="1"/>
      <c r="AX5353" s="1"/>
      <c r="AY5353" s="24"/>
      <c r="AZ5353" s="1"/>
      <c r="BA5353" s="1"/>
      <c r="BB5353" s="1"/>
      <c r="BC5353" s="1"/>
      <c r="BD5353" s="1"/>
      <c r="BE5353" s="1"/>
      <c r="BF5353" s="1"/>
      <c r="BG5353" s="1"/>
      <c r="BH5353" s="1"/>
      <c r="BI5353" s="1"/>
      <c r="BJ5353" s="1"/>
      <c r="BK5353" s="1"/>
      <c r="BL5353" s="1"/>
      <c r="BM5353" s="1"/>
      <c r="BN5353" s="1"/>
      <c r="BO5353" s="1"/>
      <c r="BP5353" s="20"/>
      <c r="BQ5353" s="41"/>
      <c r="BR5353" s="41"/>
      <c r="BS5353" s="41"/>
      <c r="BT5353" s="41"/>
      <c r="BU5353" s="41"/>
      <c r="BV5353" s="41"/>
      <c r="BW5353" s="41"/>
      <c r="BX5353" s="41"/>
      <c r="BY5353" s="26"/>
      <c r="BZ5353" s="26"/>
      <c r="CA5353" s="26"/>
      <c r="CB5353" s="26"/>
      <c r="CC5353" s="26"/>
      <c r="CD5353" s="26"/>
      <c r="CE5353" s="26"/>
      <c r="CF5353" s="26"/>
      <c r="CG5353" s="26"/>
      <c r="CH5353" s="26"/>
      <c r="CI5353" s="26"/>
      <c r="CJ5353" s="1"/>
      <c r="CK5353" s="1"/>
      <c r="CL5353" s="1"/>
      <c r="CM5353" s="1"/>
      <c r="CN5353" s="1"/>
      <c r="CO5353" s="1"/>
      <c r="CP5353" s="1"/>
      <c r="CQ5353" s="1"/>
      <c r="CR5353" s="1"/>
      <c r="CS5353" s="1"/>
      <c r="CT5353" s="1"/>
      <c r="CU5353" s="1"/>
    </row>
    <row r="5354" spans="1:99" x14ac:dyDescent="0.15">
      <c r="A5354" s="1"/>
      <c r="B5354" s="1"/>
      <c r="AM5354" s="1"/>
      <c r="AW5354" s="1"/>
      <c r="AX5354" s="1"/>
      <c r="AY5354" s="24"/>
      <c r="AZ5354" s="1"/>
      <c r="BA5354" s="1"/>
      <c r="BB5354" s="1"/>
      <c r="BC5354" s="1"/>
      <c r="BD5354" s="1"/>
      <c r="BE5354" s="1"/>
      <c r="BF5354" s="1"/>
      <c r="BG5354" s="1"/>
      <c r="BH5354" s="1"/>
      <c r="BI5354" s="1"/>
      <c r="BJ5354" s="1"/>
      <c r="BK5354" s="1"/>
      <c r="BL5354" s="1"/>
      <c r="BM5354" s="1"/>
      <c r="BN5354" s="1"/>
      <c r="BO5354" s="1"/>
      <c r="BP5354" s="20"/>
      <c r="BQ5354" s="41"/>
      <c r="BR5354" s="41"/>
      <c r="BS5354" s="41"/>
      <c r="BT5354" s="41"/>
      <c r="BU5354" s="41"/>
      <c r="BV5354" s="41"/>
      <c r="BW5354" s="41"/>
      <c r="BX5354" s="41"/>
      <c r="BY5354" s="26"/>
      <c r="BZ5354" s="26"/>
      <c r="CA5354" s="26"/>
      <c r="CB5354" s="26"/>
      <c r="CC5354" s="26"/>
      <c r="CD5354" s="26"/>
      <c r="CE5354" s="26"/>
      <c r="CF5354" s="26"/>
      <c r="CG5354" s="26"/>
      <c r="CH5354" s="26"/>
      <c r="CI5354" s="26"/>
      <c r="CJ5354" s="1"/>
      <c r="CK5354" s="1"/>
      <c r="CL5354" s="1"/>
      <c r="CM5354" s="1"/>
      <c r="CN5354" s="1"/>
      <c r="CO5354" s="1"/>
      <c r="CP5354" s="1"/>
      <c r="CQ5354" s="1"/>
      <c r="CR5354" s="1"/>
      <c r="CS5354" s="1"/>
      <c r="CT5354" s="1"/>
      <c r="CU5354" s="1"/>
    </row>
    <row r="5355" spans="1:99" x14ac:dyDescent="0.15">
      <c r="A5355" s="1"/>
      <c r="B5355" s="1"/>
      <c r="AM5355" s="1"/>
      <c r="AW5355" s="1"/>
      <c r="AX5355" s="1"/>
      <c r="AY5355" s="24"/>
      <c r="AZ5355" s="1"/>
      <c r="BA5355" s="1"/>
      <c r="BB5355" s="1"/>
      <c r="BC5355" s="1"/>
      <c r="BD5355" s="1"/>
      <c r="BE5355" s="1"/>
      <c r="BF5355" s="1"/>
      <c r="BG5355" s="1"/>
      <c r="BH5355" s="1"/>
      <c r="BI5355" s="1"/>
      <c r="BJ5355" s="1"/>
      <c r="BK5355" s="1"/>
      <c r="BL5355" s="1"/>
      <c r="BM5355" s="1"/>
      <c r="BN5355" s="1"/>
      <c r="BO5355" s="1"/>
      <c r="BP5355" s="20"/>
      <c r="BQ5355" s="41"/>
      <c r="BR5355" s="41"/>
      <c r="BS5355" s="41"/>
      <c r="BT5355" s="41"/>
      <c r="BU5355" s="41"/>
      <c r="BV5355" s="41"/>
      <c r="BW5355" s="41"/>
      <c r="BX5355" s="41"/>
      <c r="BY5355" s="26"/>
      <c r="BZ5355" s="26"/>
      <c r="CA5355" s="26"/>
      <c r="CB5355" s="26"/>
      <c r="CC5355" s="26"/>
      <c r="CD5355" s="26"/>
      <c r="CE5355" s="26"/>
      <c r="CF5355" s="26"/>
      <c r="CG5355" s="26"/>
      <c r="CH5355" s="26"/>
      <c r="CI5355" s="26"/>
      <c r="CJ5355" s="1"/>
      <c r="CK5355" s="1"/>
      <c r="CL5355" s="1"/>
      <c r="CM5355" s="1"/>
      <c r="CN5355" s="1"/>
      <c r="CO5355" s="1"/>
      <c r="CP5355" s="1"/>
      <c r="CQ5355" s="1"/>
      <c r="CR5355" s="1"/>
      <c r="CS5355" s="1"/>
      <c r="CT5355" s="1"/>
      <c r="CU5355" s="1"/>
    </row>
    <row r="5356" spans="1:99" x14ac:dyDescent="0.15">
      <c r="A5356" s="1"/>
      <c r="B5356" s="1"/>
      <c r="AM5356" s="1"/>
      <c r="AW5356" s="1"/>
      <c r="AX5356" s="1"/>
      <c r="AY5356" s="24"/>
      <c r="AZ5356" s="1"/>
      <c r="BA5356" s="1"/>
      <c r="BB5356" s="1"/>
      <c r="BC5356" s="1"/>
      <c r="BD5356" s="1"/>
      <c r="BE5356" s="1"/>
      <c r="BF5356" s="1"/>
      <c r="BG5356" s="1"/>
      <c r="BH5356" s="1"/>
      <c r="BI5356" s="1"/>
      <c r="BJ5356" s="1"/>
      <c r="BK5356" s="1"/>
      <c r="BL5356" s="1"/>
      <c r="BM5356" s="1"/>
      <c r="BN5356" s="1"/>
      <c r="BO5356" s="1"/>
      <c r="BP5356" s="20"/>
      <c r="BQ5356" s="41"/>
      <c r="BR5356" s="41"/>
      <c r="BS5356" s="41"/>
      <c r="BT5356" s="41"/>
      <c r="BU5356" s="41"/>
      <c r="BV5356" s="41"/>
      <c r="BW5356" s="41"/>
      <c r="BX5356" s="41"/>
      <c r="BY5356" s="26"/>
      <c r="BZ5356" s="26"/>
      <c r="CA5356" s="26"/>
      <c r="CB5356" s="26"/>
      <c r="CC5356" s="26"/>
      <c r="CD5356" s="26"/>
      <c r="CE5356" s="26"/>
      <c r="CF5356" s="26"/>
      <c r="CG5356" s="26"/>
      <c r="CH5356" s="26"/>
      <c r="CI5356" s="26"/>
      <c r="CJ5356" s="1"/>
      <c r="CK5356" s="1"/>
      <c r="CL5356" s="1"/>
      <c r="CM5356" s="1"/>
      <c r="CN5356" s="1"/>
      <c r="CO5356" s="1"/>
      <c r="CP5356" s="1"/>
      <c r="CQ5356" s="1"/>
      <c r="CR5356" s="1"/>
      <c r="CS5356" s="1"/>
      <c r="CT5356" s="1"/>
      <c r="CU5356" s="1"/>
    </row>
    <row r="5357" spans="1:99" x14ac:dyDescent="0.15">
      <c r="A5357" s="1"/>
      <c r="B5357" s="1"/>
      <c r="AM5357" s="1"/>
      <c r="AW5357" s="1"/>
      <c r="AX5357" s="1"/>
      <c r="AY5357" s="24"/>
      <c r="AZ5357" s="1"/>
      <c r="BA5357" s="1"/>
      <c r="BB5357" s="1"/>
      <c r="BC5357" s="1"/>
      <c r="BD5357" s="1"/>
      <c r="BE5357" s="1"/>
      <c r="BF5357" s="1"/>
      <c r="BG5357" s="1"/>
      <c r="BH5357" s="1"/>
      <c r="BI5357" s="1"/>
      <c r="BJ5357" s="1"/>
      <c r="BK5357" s="1"/>
      <c r="BL5357" s="1"/>
      <c r="BM5357" s="1"/>
      <c r="BN5357" s="1"/>
      <c r="BO5357" s="1"/>
      <c r="BP5357" s="20"/>
      <c r="BQ5357" s="41"/>
      <c r="BR5357" s="41"/>
      <c r="BS5357" s="41"/>
      <c r="BT5357" s="41"/>
      <c r="BU5357" s="41"/>
      <c r="BV5357" s="41"/>
      <c r="BW5357" s="41"/>
      <c r="BX5357" s="41"/>
      <c r="BY5357" s="26"/>
      <c r="BZ5357" s="26"/>
      <c r="CA5357" s="26"/>
      <c r="CB5357" s="26"/>
      <c r="CC5357" s="26"/>
      <c r="CD5357" s="26"/>
      <c r="CE5357" s="26"/>
      <c r="CF5357" s="26"/>
      <c r="CG5357" s="26"/>
      <c r="CH5357" s="26"/>
      <c r="CI5357" s="26"/>
      <c r="CJ5357" s="1"/>
      <c r="CK5357" s="1"/>
      <c r="CL5357" s="1"/>
      <c r="CM5357" s="1"/>
      <c r="CN5357" s="1"/>
      <c r="CO5357" s="1"/>
      <c r="CP5357" s="1"/>
      <c r="CQ5357" s="1"/>
      <c r="CR5357" s="1"/>
      <c r="CS5357" s="1"/>
      <c r="CT5357" s="1"/>
      <c r="CU5357" s="1"/>
    </row>
    <row r="5358" spans="1:99" x14ac:dyDescent="0.15">
      <c r="A5358" s="1"/>
      <c r="B5358" s="1"/>
      <c r="AM5358" s="1"/>
      <c r="AW5358" s="1"/>
      <c r="AX5358" s="1"/>
      <c r="AY5358" s="24"/>
      <c r="AZ5358" s="1"/>
      <c r="BA5358" s="1"/>
      <c r="BB5358" s="1"/>
      <c r="BC5358" s="1"/>
      <c r="BD5358" s="1"/>
      <c r="BE5358" s="1"/>
      <c r="BF5358" s="1"/>
      <c r="BG5358" s="1"/>
      <c r="BH5358" s="1"/>
      <c r="BI5358" s="1"/>
      <c r="BJ5358" s="1"/>
      <c r="BK5358" s="1"/>
      <c r="BL5358" s="1"/>
      <c r="BM5358" s="1"/>
      <c r="BN5358" s="1"/>
      <c r="BO5358" s="1"/>
      <c r="BP5358" s="20"/>
      <c r="BQ5358" s="41"/>
      <c r="BR5358" s="41"/>
      <c r="BS5358" s="41"/>
      <c r="BT5358" s="41"/>
      <c r="BU5358" s="41"/>
      <c r="BV5358" s="41"/>
      <c r="BW5358" s="41"/>
      <c r="BX5358" s="41"/>
      <c r="BY5358" s="26"/>
      <c r="BZ5358" s="26"/>
      <c r="CA5358" s="26"/>
      <c r="CB5358" s="26"/>
      <c r="CC5358" s="26"/>
      <c r="CD5358" s="26"/>
      <c r="CE5358" s="26"/>
      <c r="CF5358" s="26"/>
      <c r="CG5358" s="26"/>
      <c r="CH5358" s="26"/>
      <c r="CI5358" s="26"/>
      <c r="CJ5358" s="1"/>
      <c r="CK5358" s="1"/>
      <c r="CL5358" s="1"/>
      <c r="CM5358" s="1"/>
      <c r="CN5358" s="1"/>
      <c r="CO5358" s="1"/>
      <c r="CP5358" s="1"/>
      <c r="CQ5358" s="1"/>
      <c r="CR5358" s="1"/>
      <c r="CS5358" s="1"/>
      <c r="CT5358" s="1"/>
      <c r="CU5358" s="1"/>
    </row>
    <row r="5359" spans="1:99" x14ac:dyDescent="0.15">
      <c r="A5359" s="1"/>
      <c r="B5359" s="1"/>
      <c r="AM5359" s="1"/>
      <c r="AW5359" s="1"/>
      <c r="AX5359" s="1"/>
      <c r="AY5359" s="24"/>
      <c r="AZ5359" s="1"/>
      <c r="BA5359" s="1"/>
      <c r="BB5359" s="1"/>
      <c r="BC5359" s="1"/>
      <c r="BD5359" s="1"/>
      <c r="BE5359" s="1"/>
      <c r="BF5359" s="1"/>
      <c r="BG5359" s="1"/>
      <c r="BH5359" s="1"/>
      <c r="BI5359" s="1"/>
      <c r="BJ5359" s="1"/>
      <c r="BK5359" s="1"/>
      <c r="BL5359" s="1"/>
      <c r="BM5359" s="1"/>
      <c r="BN5359" s="1"/>
      <c r="BO5359" s="1"/>
      <c r="BP5359" s="20"/>
      <c r="BQ5359" s="41"/>
      <c r="BR5359" s="41"/>
      <c r="BS5359" s="41"/>
      <c r="BT5359" s="41"/>
      <c r="BU5359" s="41"/>
      <c r="BV5359" s="41"/>
      <c r="BW5359" s="41"/>
      <c r="BX5359" s="41"/>
      <c r="BY5359" s="26"/>
      <c r="BZ5359" s="26"/>
      <c r="CA5359" s="26"/>
      <c r="CB5359" s="26"/>
      <c r="CC5359" s="26"/>
      <c r="CD5359" s="26"/>
      <c r="CE5359" s="26"/>
      <c r="CF5359" s="26"/>
      <c r="CG5359" s="26"/>
      <c r="CH5359" s="26"/>
      <c r="CI5359" s="26"/>
      <c r="CJ5359" s="1"/>
      <c r="CK5359" s="1"/>
      <c r="CL5359" s="1"/>
      <c r="CM5359" s="1"/>
      <c r="CN5359" s="1"/>
      <c r="CO5359" s="1"/>
      <c r="CP5359" s="1"/>
      <c r="CQ5359" s="1"/>
      <c r="CR5359" s="1"/>
      <c r="CS5359" s="1"/>
      <c r="CT5359" s="1"/>
      <c r="CU5359" s="1"/>
    </row>
    <row r="5360" spans="1:99" x14ac:dyDescent="0.15">
      <c r="A5360" s="1"/>
      <c r="B5360" s="1"/>
      <c r="AM5360" s="1"/>
      <c r="AW5360" s="1"/>
      <c r="AX5360" s="1"/>
      <c r="AY5360" s="24"/>
      <c r="AZ5360" s="1"/>
      <c r="BA5360" s="1"/>
      <c r="BB5360" s="1"/>
      <c r="BC5360" s="1"/>
      <c r="BD5360" s="1"/>
      <c r="BE5360" s="1"/>
      <c r="BF5360" s="1"/>
      <c r="BG5360" s="1"/>
      <c r="BH5360" s="1"/>
      <c r="BI5360" s="1"/>
      <c r="BJ5360" s="1"/>
      <c r="BK5360" s="1"/>
      <c r="BL5360" s="1"/>
      <c r="BM5360" s="1"/>
      <c r="BN5360" s="1"/>
      <c r="BO5360" s="1"/>
      <c r="BP5360" s="20"/>
      <c r="BQ5360" s="41"/>
      <c r="BR5360" s="41"/>
      <c r="BS5360" s="41"/>
      <c r="BT5360" s="41"/>
      <c r="BU5360" s="41"/>
      <c r="BV5360" s="41"/>
      <c r="BW5360" s="41"/>
      <c r="BX5360" s="41"/>
      <c r="BY5360" s="26"/>
      <c r="BZ5360" s="26"/>
      <c r="CA5360" s="26"/>
      <c r="CB5360" s="26"/>
      <c r="CC5360" s="26"/>
      <c r="CD5360" s="26"/>
      <c r="CE5360" s="26"/>
      <c r="CF5360" s="26"/>
      <c r="CG5360" s="26"/>
      <c r="CH5360" s="26"/>
      <c r="CI5360" s="26"/>
      <c r="CJ5360" s="1"/>
      <c r="CK5360" s="1"/>
      <c r="CL5360" s="1"/>
      <c r="CM5360" s="1"/>
      <c r="CN5360" s="1"/>
      <c r="CO5360" s="1"/>
      <c r="CP5360" s="1"/>
      <c r="CQ5360" s="1"/>
      <c r="CR5360" s="1"/>
      <c r="CS5360" s="1"/>
      <c r="CT5360" s="1"/>
      <c r="CU5360" s="1"/>
    </row>
    <row r="5361" spans="1:99" x14ac:dyDescent="0.15">
      <c r="A5361" s="1"/>
      <c r="B5361" s="1"/>
      <c r="AM5361" s="1"/>
      <c r="AW5361" s="1"/>
      <c r="AX5361" s="1"/>
      <c r="AY5361" s="24"/>
      <c r="AZ5361" s="1"/>
      <c r="BA5361" s="1"/>
      <c r="BB5361" s="1"/>
      <c r="BC5361" s="1"/>
      <c r="BD5361" s="1"/>
      <c r="BE5361" s="1"/>
      <c r="BF5361" s="1"/>
      <c r="BG5361" s="1"/>
      <c r="BH5361" s="1"/>
      <c r="BI5361" s="1"/>
      <c r="BJ5361" s="1"/>
      <c r="BK5361" s="1"/>
      <c r="BL5361" s="1"/>
      <c r="BM5361" s="1"/>
      <c r="BN5361" s="1"/>
      <c r="BO5361" s="1"/>
      <c r="BP5361" s="20"/>
      <c r="BQ5361" s="41"/>
      <c r="BR5361" s="41"/>
      <c r="BS5361" s="41"/>
      <c r="BT5361" s="41"/>
      <c r="BU5361" s="41"/>
      <c r="BV5361" s="41"/>
      <c r="BW5361" s="41"/>
      <c r="BX5361" s="41"/>
      <c r="BY5361" s="26"/>
      <c r="BZ5361" s="26"/>
      <c r="CA5361" s="26"/>
      <c r="CB5361" s="26"/>
      <c r="CC5361" s="26"/>
      <c r="CD5361" s="26"/>
      <c r="CE5361" s="26"/>
      <c r="CF5361" s="26"/>
      <c r="CG5361" s="26"/>
      <c r="CH5361" s="26"/>
      <c r="CI5361" s="26"/>
      <c r="CJ5361" s="1"/>
      <c r="CK5361" s="1"/>
      <c r="CL5361" s="1"/>
      <c r="CM5361" s="1"/>
      <c r="CN5361" s="1"/>
      <c r="CO5361" s="1"/>
      <c r="CP5361" s="1"/>
      <c r="CQ5361" s="1"/>
      <c r="CR5361" s="1"/>
      <c r="CS5361" s="1"/>
      <c r="CT5361" s="1"/>
      <c r="CU5361" s="1"/>
    </row>
    <row r="5362" spans="1:99" x14ac:dyDescent="0.15">
      <c r="A5362" s="1"/>
      <c r="B5362" s="1"/>
      <c r="AM5362" s="1"/>
      <c r="AW5362" s="1"/>
      <c r="AX5362" s="1"/>
      <c r="AY5362" s="24"/>
      <c r="AZ5362" s="1"/>
      <c r="BA5362" s="1"/>
      <c r="BB5362" s="1"/>
      <c r="BC5362" s="1"/>
      <c r="BD5362" s="1"/>
      <c r="BE5362" s="1"/>
      <c r="BF5362" s="1"/>
      <c r="BG5362" s="1"/>
      <c r="BH5362" s="1"/>
      <c r="BI5362" s="1"/>
      <c r="BJ5362" s="1"/>
      <c r="BK5362" s="1"/>
      <c r="BL5362" s="1"/>
      <c r="BM5362" s="1"/>
      <c r="BN5362" s="1"/>
      <c r="BO5362" s="1"/>
      <c r="BP5362" s="20"/>
      <c r="BQ5362" s="41"/>
      <c r="BR5362" s="41"/>
      <c r="BS5362" s="41"/>
      <c r="BT5362" s="41"/>
      <c r="BU5362" s="41"/>
      <c r="BV5362" s="41"/>
      <c r="BW5362" s="41"/>
      <c r="BX5362" s="41"/>
      <c r="BY5362" s="26"/>
      <c r="BZ5362" s="26"/>
      <c r="CA5362" s="26"/>
      <c r="CB5362" s="26"/>
      <c r="CC5362" s="26"/>
      <c r="CD5362" s="26"/>
      <c r="CE5362" s="26"/>
      <c r="CF5362" s="26"/>
      <c r="CG5362" s="26"/>
      <c r="CH5362" s="26"/>
      <c r="CI5362" s="26"/>
      <c r="CJ5362" s="1"/>
      <c r="CK5362" s="1"/>
      <c r="CL5362" s="1"/>
      <c r="CM5362" s="1"/>
      <c r="CN5362" s="1"/>
      <c r="CO5362" s="1"/>
      <c r="CP5362" s="1"/>
      <c r="CQ5362" s="1"/>
      <c r="CR5362" s="1"/>
      <c r="CS5362" s="1"/>
      <c r="CT5362" s="1"/>
      <c r="CU5362" s="1"/>
    </row>
    <row r="5363" spans="1:99" x14ac:dyDescent="0.15">
      <c r="A5363" s="1"/>
      <c r="B5363" s="1"/>
      <c r="AM5363" s="1"/>
      <c r="AW5363" s="1"/>
      <c r="AX5363" s="1"/>
      <c r="AY5363" s="24"/>
      <c r="AZ5363" s="1"/>
      <c r="BA5363" s="1"/>
      <c r="BB5363" s="1"/>
      <c r="BC5363" s="1"/>
      <c r="BD5363" s="1"/>
      <c r="BE5363" s="1"/>
      <c r="BF5363" s="1"/>
      <c r="BG5363" s="1"/>
      <c r="BH5363" s="1"/>
      <c r="BI5363" s="1"/>
      <c r="BJ5363" s="1"/>
      <c r="BK5363" s="1"/>
      <c r="BL5363" s="1"/>
      <c r="BM5363" s="1"/>
      <c r="BN5363" s="1"/>
      <c r="BO5363" s="1"/>
      <c r="BP5363" s="20"/>
      <c r="BQ5363" s="41"/>
      <c r="BR5363" s="41"/>
      <c r="BS5363" s="41"/>
      <c r="BT5363" s="41"/>
      <c r="BU5363" s="41"/>
      <c r="BV5363" s="41"/>
      <c r="BW5363" s="41"/>
      <c r="BX5363" s="41"/>
      <c r="BY5363" s="26"/>
      <c r="BZ5363" s="26"/>
      <c r="CA5363" s="26"/>
      <c r="CB5363" s="26"/>
      <c r="CC5363" s="26"/>
      <c r="CD5363" s="26"/>
      <c r="CE5363" s="26"/>
      <c r="CF5363" s="26"/>
      <c r="CG5363" s="26"/>
      <c r="CH5363" s="26"/>
      <c r="CI5363" s="26"/>
      <c r="CJ5363" s="1"/>
      <c r="CK5363" s="1"/>
      <c r="CL5363" s="1"/>
      <c r="CM5363" s="1"/>
      <c r="CN5363" s="1"/>
      <c r="CO5363" s="1"/>
      <c r="CP5363" s="1"/>
      <c r="CQ5363" s="1"/>
      <c r="CR5363" s="1"/>
      <c r="CS5363" s="1"/>
      <c r="CT5363" s="1"/>
      <c r="CU5363" s="1"/>
    </row>
    <row r="5364" spans="1:99" x14ac:dyDescent="0.15">
      <c r="A5364" s="1"/>
      <c r="B5364" s="1"/>
      <c r="AM5364" s="1"/>
      <c r="AW5364" s="1"/>
      <c r="AX5364" s="1"/>
      <c r="AY5364" s="24"/>
      <c r="AZ5364" s="1"/>
      <c r="BA5364" s="1"/>
      <c r="BB5364" s="1"/>
      <c r="BC5364" s="1"/>
      <c r="BD5364" s="1"/>
      <c r="BE5364" s="1"/>
      <c r="BF5364" s="1"/>
      <c r="BG5364" s="1"/>
      <c r="BH5364" s="1"/>
      <c r="BI5364" s="1"/>
      <c r="BJ5364" s="1"/>
      <c r="BK5364" s="1"/>
      <c r="BL5364" s="1"/>
      <c r="BM5364" s="1"/>
      <c r="BN5364" s="1"/>
      <c r="BO5364" s="1"/>
      <c r="BP5364" s="20"/>
      <c r="BQ5364" s="41"/>
      <c r="BR5364" s="41"/>
      <c r="BS5364" s="41"/>
      <c r="BT5364" s="41"/>
      <c r="BU5364" s="41"/>
      <c r="BV5364" s="41"/>
      <c r="BW5364" s="41"/>
      <c r="BX5364" s="41"/>
      <c r="BY5364" s="26"/>
      <c r="BZ5364" s="26"/>
      <c r="CA5364" s="26"/>
      <c r="CB5364" s="26"/>
      <c r="CC5364" s="26"/>
      <c r="CD5364" s="26"/>
      <c r="CE5364" s="26"/>
      <c r="CF5364" s="26"/>
      <c r="CG5364" s="26"/>
      <c r="CH5364" s="26"/>
      <c r="CI5364" s="26"/>
      <c r="CJ5364" s="1"/>
      <c r="CK5364" s="1"/>
      <c r="CL5364" s="1"/>
      <c r="CM5364" s="1"/>
      <c r="CN5364" s="1"/>
      <c r="CO5364" s="1"/>
      <c r="CP5364" s="1"/>
      <c r="CQ5364" s="1"/>
      <c r="CR5364" s="1"/>
      <c r="CS5364" s="1"/>
      <c r="CT5364" s="1"/>
      <c r="CU5364" s="1"/>
    </row>
    <row r="5365" spans="1:99" x14ac:dyDescent="0.15">
      <c r="A5365" s="1"/>
      <c r="B5365" s="1"/>
      <c r="AM5365" s="1"/>
      <c r="AW5365" s="1"/>
      <c r="AX5365" s="1"/>
      <c r="AY5365" s="24"/>
      <c r="AZ5365" s="1"/>
      <c r="BA5365" s="1"/>
      <c r="BB5365" s="1"/>
      <c r="BC5365" s="1"/>
      <c r="BD5365" s="1"/>
      <c r="BE5365" s="1"/>
      <c r="BF5365" s="1"/>
      <c r="BG5365" s="1"/>
      <c r="BH5365" s="1"/>
      <c r="BI5365" s="1"/>
      <c r="BJ5365" s="1"/>
      <c r="BK5365" s="1"/>
      <c r="BL5365" s="1"/>
      <c r="BM5365" s="1"/>
      <c r="BN5365" s="1"/>
      <c r="BO5365" s="1"/>
      <c r="BP5365" s="20"/>
      <c r="BQ5365" s="41"/>
      <c r="BR5365" s="41"/>
      <c r="BS5365" s="41"/>
      <c r="BT5365" s="41"/>
      <c r="BU5365" s="41"/>
      <c r="BV5365" s="41"/>
      <c r="BW5365" s="41"/>
      <c r="BX5365" s="41"/>
      <c r="BY5365" s="26"/>
      <c r="BZ5365" s="26"/>
      <c r="CA5365" s="26"/>
      <c r="CB5365" s="26"/>
      <c r="CC5365" s="26"/>
      <c r="CD5365" s="26"/>
      <c r="CE5365" s="26"/>
      <c r="CF5365" s="26"/>
      <c r="CG5365" s="26"/>
      <c r="CH5365" s="26"/>
      <c r="CI5365" s="26"/>
      <c r="CJ5365" s="1"/>
      <c r="CK5365" s="1"/>
      <c r="CL5365" s="1"/>
      <c r="CM5365" s="1"/>
      <c r="CN5365" s="1"/>
      <c r="CO5365" s="1"/>
      <c r="CP5365" s="1"/>
      <c r="CQ5365" s="1"/>
      <c r="CR5365" s="1"/>
      <c r="CS5365" s="1"/>
      <c r="CT5365" s="1"/>
      <c r="CU5365" s="1"/>
    </row>
    <row r="5366" spans="1:99" x14ac:dyDescent="0.15">
      <c r="A5366" s="1"/>
      <c r="B5366" s="1"/>
      <c r="AM5366" s="1"/>
      <c r="AW5366" s="1"/>
      <c r="AX5366" s="1"/>
      <c r="AY5366" s="24"/>
      <c r="AZ5366" s="1"/>
      <c r="BA5366" s="1"/>
      <c r="BB5366" s="1"/>
      <c r="BC5366" s="1"/>
      <c r="BD5366" s="1"/>
      <c r="BE5366" s="1"/>
      <c r="BF5366" s="1"/>
      <c r="BG5366" s="1"/>
      <c r="BH5366" s="1"/>
      <c r="BI5366" s="1"/>
      <c r="BJ5366" s="1"/>
      <c r="BK5366" s="1"/>
      <c r="BL5366" s="1"/>
      <c r="BM5366" s="1"/>
      <c r="BN5366" s="1"/>
      <c r="BO5366" s="1"/>
      <c r="BP5366" s="20"/>
      <c r="BQ5366" s="41"/>
      <c r="BR5366" s="41"/>
      <c r="BS5366" s="41"/>
      <c r="BT5366" s="41"/>
      <c r="BU5366" s="41"/>
      <c r="BV5366" s="41"/>
      <c r="BW5366" s="41"/>
      <c r="BX5366" s="41"/>
      <c r="BY5366" s="26"/>
      <c r="BZ5366" s="26"/>
      <c r="CA5366" s="26"/>
      <c r="CB5366" s="26"/>
      <c r="CC5366" s="26"/>
      <c r="CD5366" s="26"/>
      <c r="CE5366" s="26"/>
      <c r="CF5366" s="26"/>
      <c r="CG5366" s="26"/>
      <c r="CH5366" s="26"/>
      <c r="CI5366" s="26"/>
      <c r="CJ5366" s="1"/>
      <c r="CK5366" s="1"/>
      <c r="CL5366" s="1"/>
      <c r="CM5366" s="1"/>
      <c r="CN5366" s="1"/>
      <c r="CO5366" s="1"/>
      <c r="CP5366" s="1"/>
      <c r="CQ5366" s="1"/>
      <c r="CR5366" s="1"/>
      <c r="CS5366" s="1"/>
      <c r="CT5366" s="1"/>
      <c r="CU5366" s="1"/>
    </row>
    <row r="5367" spans="1:99" x14ac:dyDescent="0.15">
      <c r="A5367" s="1"/>
      <c r="B5367" s="1"/>
      <c r="AM5367" s="1"/>
      <c r="AW5367" s="1"/>
      <c r="AX5367" s="1"/>
      <c r="AY5367" s="24"/>
      <c r="AZ5367" s="1"/>
      <c r="BA5367" s="1"/>
      <c r="BB5367" s="1"/>
      <c r="BC5367" s="1"/>
      <c r="BD5367" s="1"/>
      <c r="BE5367" s="1"/>
      <c r="BF5367" s="1"/>
      <c r="BG5367" s="1"/>
      <c r="BH5367" s="1"/>
      <c r="BI5367" s="1"/>
      <c r="BJ5367" s="1"/>
      <c r="BK5367" s="1"/>
      <c r="BL5367" s="1"/>
      <c r="BM5367" s="1"/>
      <c r="BN5367" s="1"/>
      <c r="BO5367" s="1"/>
      <c r="BP5367" s="20"/>
      <c r="BQ5367" s="41"/>
      <c r="BR5367" s="41"/>
      <c r="BS5367" s="41"/>
      <c r="BT5367" s="41"/>
      <c r="BU5367" s="41"/>
      <c r="BV5367" s="41"/>
      <c r="BW5367" s="41"/>
      <c r="BX5367" s="41"/>
      <c r="BY5367" s="26"/>
      <c r="BZ5367" s="26"/>
      <c r="CA5367" s="26"/>
      <c r="CB5367" s="26"/>
      <c r="CC5367" s="26"/>
      <c r="CD5367" s="26"/>
      <c r="CE5367" s="26"/>
      <c r="CF5367" s="26"/>
      <c r="CG5367" s="26"/>
      <c r="CH5367" s="26"/>
      <c r="CI5367" s="26"/>
      <c r="CJ5367" s="1"/>
      <c r="CK5367" s="1"/>
      <c r="CL5367" s="1"/>
      <c r="CM5367" s="1"/>
      <c r="CN5367" s="1"/>
      <c r="CO5367" s="1"/>
      <c r="CP5367" s="1"/>
      <c r="CQ5367" s="1"/>
      <c r="CR5367" s="1"/>
      <c r="CS5367" s="1"/>
      <c r="CT5367" s="1"/>
      <c r="CU5367" s="1"/>
    </row>
    <row r="5368" spans="1:99" x14ac:dyDescent="0.15">
      <c r="A5368" s="1"/>
      <c r="B5368" s="1"/>
      <c r="AM5368" s="1"/>
      <c r="AW5368" s="1"/>
      <c r="AX5368" s="1"/>
      <c r="AY5368" s="24"/>
      <c r="AZ5368" s="1"/>
      <c r="BA5368" s="1"/>
      <c r="BB5368" s="1"/>
      <c r="BC5368" s="1"/>
      <c r="BD5368" s="1"/>
      <c r="BE5368" s="1"/>
      <c r="BF5368" s="1"/>
      <c r="BG5368" s="1"/>
      <c r="BH5368" s="1"/>
      <c r="BI5368" s="1"/>
      <c r="BJ5368" s="1"/>
      <c r="BK5368" s="1"/>
      <c r="BL5368" s="1"/>
      <c r="BM5368" s="1"/>
      <c r="BN5368" s="1"/>
      <c r="BO5368" s="1"/>
      <c r="BP5368" s="20"/>
      <c r="BQ5368" s="41"/>
      <c r="BR5368" s="41"/>
      <c r="BS5368" s="41"/>
      <c r="BT5368" s="41"/>
      <c r="BU5368" s="41"/>
      <c r="BV5368" s="41"/>
      <c r="BW5368" s="41"/>
      <c r="BX5368" s="41"/>
      <c r="BY5368" s="26"/>
      <c r="BZ5368" s="26"/>
      <c r="CA5368" s="26"/>
      <c r="CB5368" s="26"/>
      <c r="CC5368" s="26"/>
      <c r="CD5368" s="26"/>
      <c r="CE5368" s="26"/>
      <c r="CF5368" s="26"/>
      <c r="CG5368" s="26"/>
      <c r="CH5368" s="26"/>
      <c r="CI5368" s="26"/>
      <c r="CJ5368" s="1"/>
      <c r="CK5368" s="1"/>
      <c r="CL5368" s="1"/>
      <c r="CM5368" s="1"/>
      <c r="CN5368" s="1"/>
      <c r="CO5368" s="1"/>
      <c r="CP5368" s="1"/>
      <c r="CQ5368" s="1"/>
      <c r="CR5368" s="1"/>
      <c r="CS5368" s="1"/>
      <c r="CT5368" s="1"/>
      <c r="CU5368" s="1"/>
    </row>
    <row r="5369" spans="1:99" x14ac:dyDescent="0.15">
      <c r="A5369" s="1"/>
      <c r="B5369" s="1"/>
      <c r="AM5369" s="1"/>
      <c r="AW5369" s="1"/>
      <c r="AX5369" s="1"/>
      <c r="AY5369" s="24"/>
      <c r="AZ5369" s="1"/>
      <c r="BA5369" s="1"/>
      <c r="BB5369" s="1"/>
      <c r="BC5369" s="1"/>
      <c r="BD5369" s="1"/>
      <c r="BE5369" s="1"/>
      <c r="BF5369" s="1"/>
      <c r="BG5369" s="1"/>
      <c r="BH5369" s="1"/>
      <c r="BI5369" s="1"/>
      <c r="BJ5369" s="1"/>
      <c r="BK5369" s="1"/>
      <c r="BL5369" s="1"/>
      <c r="BM5369" s="1"/>
      <c r="BN5369" s="1"/>
      <c r="BO5369" s="1"/>
      <c r="BP5369" s="20"/>
      <c r="BQ5369" s="41"/>
      <c r="BR5369" s="41"/>
      <c r="BS5369" s="41"/>
      <c r="BT5369" s="41"/>
      <c r="BU5369" s="41"/>
      <c r="BV5369" s="41"/>
      <c r="BW5369" s="41"/>
      <c r="BX5369" s="41"/>
      <c r="BY5369" s="26"/>
      <c r="BZ5369" s="26"/>
      <c r="CA5369" s="26"/>
      <c r="CB5369" s="26"/>
      <c r="CC5369" s="26"/>
      <c r="CD5369" s="26"/>
      <c r="CE5369" s="26"/>
      <c r="CF5369" s="26"/>
      <c r="CG5369" s="26"/>
      <c r="CH5369" s="26"/>
      <c r="CI5369" s="26"/>
      <c r="CJ5369" s="1"/>
      <c r="CK5369" s="1"/>
      <c r="CL5369" s="1"/>
      <c r="CM5369" s="1"/>
      <c r="CN5369" s="1"/>
      <c r="CO5369" s="1"/>
      <c r="CP5369" s="1"/>
      <c r="CQ5369" s="1"/>
      <c r="CR5369" s="1"/>
      <c r="CS5369" s="1"/>
      <c r="CT5369" s="1"/>
      <c r="CU5369" s="1"/>
    </row>
    <row r="5370" spans="1:99" x14ac:dyDescent="0.15">
      <c r="A5370" s="1"/>
      <c r="B5370" s="1"/>
      <c r="AM5370" s="1"/>
      <c r="AW5370" s="1"/>
      <c r="AX5370" s="1"/>
      <c r="AY5370" s="24"/>
      <c r="AZ5370" s="1"/>
      <c r="BA5370" s="1"/>
      <c r="BB5370" s="1"/>
      <c r="BC5370" s="1"/>
      <c r="BD5370" s="1"/>
      <c r="BE5370" s="1"/>
      <c r="BF5370" s="1"/>
      <c r="BG5370" s="1"/>
      <c r="BH5370" s="1"/>
      <c r="BI5370" s="1"/>
      <c r="BJ5370" s="1"/>
      <c r="BK5370" s="1"/>
      <c r="BL5370" s="1"/>
      <c r="BM5370" s="1"/>
      <c r="BN5370" s="1"/>
      <c r="BO5370" s="1"/>
      <c r="BP5370" s="20"/>
      <c r="BQ5370" s="41"/>
      <c r="BR5370" s="41"/>
      <c r="BS5370" s="41"/>
      <c r="BT5370" s="41"/>
      <c r="BU5370" s="41"/>
      <c r="BV5370" s="41"/>
      <c r="BW5370" s="41"/>
      <c r="BX5370" s="41"/>
      <c r="BY5370" s="26"/>
      <c r="BZ5370" s="26"/>
      <c r="CA5370" s="26"/>
      <c r="CB5370" s="26"/>
      <c r="CC5370" s="26"/>
      <c r="CD5370" s="26"/>
      <c r="CE5370" s="26"/>
      <c r="CF5370" s="26"/>
      <c r="CG5370" s="26"/>
      <c r="CH5370" s="26"/>
      <c r="CI5370" s="26"/>
      <c r="CJ5370" s="1"/>
      <c r="CK5370" s="1"/>
      <c r="CL5370" s="1"/>
      <c r="CM5370" s="1"/>
      <c r="CN5370" s="1"/>
      <c r="CO5370" s="1"/>
      <c r="CP5370" s="1"/>
      <c r="CQ5370" s="1"/>
      <c r="CR5370" s="1"/>
      <c r="CS5370" s="1"/>
      <c r="CT5370" s="1"/>
      <c r="CU5370" s="1"/>
    </row>
    <row r="5371" spans="1:99" x14ac:dyDescent="0.15">
      <c r="A5371" s="1"/>
      <c r="B5371" s="1"/>
      <c r="AM5371" s="1"/>
      <c r="AW5371" s="1"/>
      <c r="AX5371" s="1"/>
      <c r="AY5371" s="24"/>
      <c r="AZ5371" s="1"/>
      <c r="BA5371" s="1"/>
      <c r="BB5371" s="1"/>
      <c r="BC5371" s="1"/>
      <c r="BD5371" s="1"/>
      <c r="BE5371" s="1"/>
      <c r="BF5371" s="1"/>
      <c r="BG5371" s="1"/>
      <c r="BH5371" s="1"/>
      <c r="BI5371" s="1"/>
      <c r="BJ5371" s="1"/>
      <c r="BK5371" s="1"/>
      <c r="BL5371" s="1"/>
      <c r="BM5371" s="1"/>
      <c r="BN5371" s="1"/>
      <c r="BO5371" s="1"/>
      <c r="BP5371" s="20"/>
      <c r="BQ5371" s="41"/>
      <c r="BR5371" s="41"/>
      <c r="BS5371" s="41"/>
      <c r="BT5371" s="41"/>
      <c r="BU5371" s="41"/>
      <c r="BV5371" s="41"/>
      <c r="BW5371" s="41"/>
      <c r="BX5371" s="41"/>
      <c r="BY5371" s="26"/>
      <c r="BZ5371" s="26"/>
      <c r="CA5371" s="26"/>
      <c r="CB5371" s="26"/>
      <c r="CC5371" s="26"/>
      <c r="CD5371" s="26"/>
      <c r="CE5371" s="26"/>
      <c r="CF5371" s="26"/>
      <c r="CG5371" s="26"/>
      <c r="CH5371" s="26"/>
      <c r="CI5371" s="26"/>
      <c r="CJ5371" s="1"/>
      <c r="CK5371" s="1"/>
      <c r="CL5371" s="1"/>
      <c r="CM5371" s="1"/>
      <c r="CN5371" s="1"/>
      <c r="CO5371" s="1"/>
      <c r="CP5371" s="1"/>
      <c r="CQ5371" s="1"/>
      <c r="CR5371" s="1"/>
      <c r="CS5371" s="1"/>
      <c r="CT5371" s="1"/>
      <c r="CU5371" s="1"/>
    </row>
    <row r="5372" spans="1:99" x14ac:dyDescent="0.15">
      <c r="A5372" s="1"/>
      <c r="B5372" s="1"/>
      <c r="AM5372" s="1"/>
      <c r="AW5372" s="1"/>
      <c r="AX5372" s="1"/>
      <c r="AY5372" s="24"/>
      <c r="AZ5372" s="1"/>
      <c r="BA5372" s="1"/>
      <c r="BB5372" s="1"/>
      <c r="BC5372" s="1"/>
      <c r="BD5372" s="1"/>
      <c r="BE5372" s="1"/>
      <c r="BF5372" s="1"/>
      <c r="BG5372" s="1"/>
      <c r="BH5372" s="1"/>
      <c r="BI5372" s="1"/>
      <c r="BJ5372" s="1"/>
      <c r="BK5372" s="1"/>
      <c r="BL5372" s="1"/>
      <c r="BM5372" s="1"/>
      <c r="BN5372" s="1"/>
      <c r="BO5372" s="1"/>
      <c r="BP5372" s="20"/>
      <c r="BQ5372" s="41"/>
      <c r="BR5372" s="41"/>
      <c r="BS5372" s="41"/>
      <c r="BT5372" s="41"/>
      <c r="BU5372" s="41"/>
      <c r="BV5372" s="41"/>
      <c r="BW5372" s="41"/>
      <c r="BX5372" s="41"/>
      <c r="BY5372" s="26"/>
      <c r="BZ5372" s="26"/>
      <c r="CA5372" s="26"/>
      <c r="CB5372" s="26"/>
      <c r="CC5372" s="26"/>
      <c r="CD5372" s="26"/>
      <c r="CE5372" s="26"/>
      <c r="CF5372" s="26"/>
      <c r="CG5372" s="26"/>
      <c r="CH5372" s="26"/>
      <c r="CI5372" s="26"/>
      <c r="CJ5372" s="1"/>
      <c r="CK5372" s="1"/>
      <c r="CL5372" s="1"/>
      <c r="CM5372" s="1"/>
      <c r="CN5372" s="1"/>
      <c r="CO5372" s="1"/>
      <c r="CP5372" s="1"/>
      <c r="CQ5372" s="1"/>
      <c r="CR5372" s="1"/>
      <c r="CS5372" s="1"/>
      <c r="CT5372" s="1"/>
      <c r="CU5372" s="1"/>
    </row>
    <row r="5373" spans="1:99" x14ac:dyDescent="0.15">
      <c r="A5373" s="1"/>
      <c r="B5373" s="1"/>
      <c r="AM5373" s="1"/>
      <c r="AW5373" s="1"/>
      <c r="AX5373" s="1"/>
      <c r="AY5373" s="24"/>
      <c r="AZ5373" s="1"/>
      <c r="BA5373" s="1"/>
      <c r="BB5373" s="1"/>
      <c r="BC5373" s="1"/>
      <c r="BD5373" s="1"/>
      <c r="BE5373" s="1"/>
      <c r="BF5373" s="1"/>
      <c r="BG5373" s="1"/>
      <c r="BH5373" s="1"/>
      <c r="BI5373" s="1"/>
      <c r="BJ5373" s="1"/>
      <c r="BK5373" s="1"/>
      <c r="BL5373" s="1"/>
      <c r="BM5373" s="1"/>
      <c r="BN5373" s="1"/>
      <c r="BO5373" s="1"/>
      <c r="BP5373" s="20"/>
      <c r="BQ5373" s="41"/>
      <c r="BR5373" s="41"/>
      <c r="BS5373" s="41"/>
      <c r="BT5373" s="41"/>
      <c r="BU5373" s="41"/>
      <c r="BV5373" s="41"/>
      <c r="BW5373" s="41"/>
      <c r="BX5373" s="41"/>
      <c r="BY5373" s="26"/>
      <c r="BZ5373" s="26"/>
      <c r="CA5373" s="26"/>
      <c r="CB5373" s="26"/>
      <c r="CC5373" s="26"/>
      <c r="CD5373" s="26"/>
      <c r="CE5373" s="26"/>
      <c r="CF5373" s="26"/>
      <c r="CG5373" s="26"/>
      <c r="CH5373" s="26"/>
      <c r="CI5373" s="26"/>
      <c r="CJ5373" s="1"/>
      <c r="CK5373" s="1"/>
      <c r="CL5373" s="1"/>
      <c r="CM5373" s="1"/>
      <c r="CN5373" s="1"/>
      <c r="CO5373" s="1"/>
      <c r="CP5373" s="1"/>
      <c r="CQ5373" s="1"/>
      <c r="CR5373" s="1"/>
      <c r="CS5373" s="1"/>
      <c r="CT5373" s="1"/>
      <c r="CU5373" s="1"/>
    </row>
    <row r="5374" spans="1:99" x14ac:dyDescent="0.15">
      <c r="A5374" s="1"/>
      <c r="B5374" s="1"/>
      <c r="AM5374" s="1"/>
      <c r="AW5374" s="1"/>
      <c r="AX5374" s="1"/>
      <c r="AY5374" s="24"/>
      <c r="AZ5374" s="1"/>
      <c r="BA5374" s="1"/>
      <c r="BB5374" s="1"/>
      <c r="BC5374" s="1"/>
      <c r="BD5374" s="1"/>
      <c r="BE5374" s="1"/>
      <c r="BF5374" s="1"/>
      <c r="BG5374" s="1"/>
      <c r="BH5374" s="1"/>
      <c r="BI5374" s="1"/>
      <c r="BJ5374" s="1"/>
      <c r="BK5374" s="1"/>
      <c r="BL5374" s="1"/>
      <c r="BM5374" s="1"/>
      <c r="BN5374" s="1"/>
      <c r="BO5374" s="1"/>
      <c r="BP5374" s="20"/>
      <c r="BQ5374" s="41"/>
      <c r="BR5374" s="41"/>
      <c r="BS5374" s="41"/>
      <c r="BT5374" s="41"/>
      <c r="BU5374" s="41"/>
      <c r="BV5374" s="41"/>
      <c r="BW5374" s="41"/>
      <c r="BX5374" s="41"/>
      <c r="BY5374" s="26"/>
      <c r="BZ5374" s="26"/>
      <c r="CA5374" s="26"/>
      <c r="CB5374" s="26"/>
      <c r="CC5374" s="26"/>
      <c r="CD5374" s="26"/>
      <c r="CE5374" s="26"/>
      <c r="CF5374" s="26"/>
      <c r="CG5374" s="26"/>
      <c r="CH5374" s="26"/>
      <c r="CI5374" s="26"/>
      <c r="CJ5374" s="1"/>
      <c r="CK5374" s="1"/>
      <c r="CL5374" s="1"/>
      <c r="CM5374" s="1"/>
      <c r="CN5374" s="1"/>
      <c r="CO5374" s="1"/>
      <c r="CP5374" s="1"/>
      <c r="CQ5374" s="1"/>
      <c r="CR5374" s="1"/>
      <c r="CS5374" s="1"/>
      <c r="CT5374" s="1"/>
      <c r="CU5374" s="1"/>
    </row>
    <row r="5375" spans="1:99" x14ac:dyDescent="0.15">
      <c r="A5375" s="1"/>
      <c r="B5375" s="1"/>
      <c r="AM5375" s="1"/>
      <c r="AW5375" s="1"/>
      <c r="AX5375" s="1"/>
      <c r="AY5375" s="24"/>
      <c r="AZ5375" s="1"/>
      <c r="BA5375" s="1"/>
      <c r="BB5375" s="1"/>
      <c r="BC5375" s="1"/>
      <c r="BD5375" s="1"/>
      <c r="BE5375" s="1"/>
      <c r="BF5375" s="1"/>
      <c r="BG5375" s="1"/>
      <c r="BH5375" s="1"/>
      <c r="BI5375" s="1"/>
      <c r="BJ5375" s="1"/>
      <c r="BK5375" s="1"/>
      <c r="BL5375" s="1"/>
      <c r="BM5375" s="1"/>
      <c r="BN5375" s="1"/>
      <c r="BO5375" s="1"/>
      <c r="BP5375" s="20"/>
      <c r="BQ5375" s="41"/>
      <c r="BR5375" s="41"/>
      <c r="BS5375" s="41"/>
      <c r="BT5375" s="41"/>
      <c r="BU5375" s="41"/>
      <c r="BV5375" s="41"/>
      <c r="BW5375" s="41"/>
      <c r="BX5375" s="41"/>
      <c r="BY5375" s="26"/>
      <c r="BZ5375" s="26"/>
      <c r="CA5375" s="26"/>
      <c r="CB5375" s="26"/>
      <c r="CC5375" s="26"/>
      <c r="CD5375" s="26"/>
      <c r="CE5375" s="26"/>
      <c r="CF5375" s="26"/>
      <c r="CG5375" s="26"/>
      <c r="CH5375" s="26"/>
      <c r="CI5375" s="26"/>
      <c r="CJ5375" s="1"/>
      <c r="CK5375" s="1"/>
      <c r="CL5375" s="1"/>
      <c r="CM5375" s="1"/>
      <c r="CN5375" s="1"/>
      <c r="CO5375" s="1"/>
      <c r="CP5375" s="1"/>
      <c r="CQ5375" s="1"/>
      <c r="CR5375" s="1"/>
      <c r="CS5375" s="1"/>
      <c r="CT5375" s="1"/>
      <c r="CU5375" s="1"/>
    </row>
    <row r="5376" spans="1:99" x14ac:dyDescent="0.15">
      <c r="A5376" s="1"/>
      <c r="B5376" s="1"/>
      <c r="AM5376" s="1"/>
      <c r="AW5376" s="1"/>
      <c r="AX5376" s="1"/>
      <c r="AY5376" s="24"/>
      <c r="AZ5376" s="1"/>
      <c r="BA5376" s="1"/>
      <c r="BB5376" s="1"/>
      <c r="BC5376" s="1"/>
      <c r="BD5376" s="1"/>
      <c r="BE5376" s="1"/>
      <c r="BF5376" s="1"/>
      <c r="BG5376" s="1"/>
      <c r="BH5376" s="1"/>
      <c r="BI5376" s="1"/>
      <c r="BJ5376" s="1"/>
      <c r="BK5376" s="1"/>
      <c r="BL5376" s="1"/>
      <c r="BM5376" s="1"/>
      <c r="BN5376" s="1"/>
      <c r="BO5376" s="1"/>
      <c r="BP5376" s="20"/>
      <c r="BQ5376" s="41"/>
      <c r="BR5376" s="41"/>
      <c r="BS5376" s="41"/>
      <c r="BT5376" s="41"/>
      <c r="BU5376" s="41"/>
      <c r="BV5376" s="41"/>
      <c r="BW5376" s="41"/>
      <c r="BX5376" s="41"/>
      <c r="BY5376" s="26"/>
      <c r="BZ5376" s="26"/>
      <c r="CA5376" s="26"/>
      <c r="CB5376" s="26"/>
      <c r="CC5376" s="26"/>
      <c r="CD5376" s="26"/>
      <c r="CE5376" s="26"/>
      <c r="CF5376" s="26"/>
      <c r="CG5376" s="26"/>
      <c r="CH5376" s="26"/>
      <c r="CI5376" s="26"/>
      <c r="CJ5376" s="1"/>
      <c r="CK5376" s="1"/>
      <c r="CL5376" s="1"/>
      <c r="CM5376" s="1"/>
      <c r="CN5376" s="1"/>
      <c r="CO5376" s="1"/>
      <c r="CP5376" s="1"/>
      <c r="CQ5376" s="1"/>
      <c r="CR5376" s="1"/>
      <c r="CS5376" s="1"/>
      <c r="CT5376" s="1"/>
      <c r="CU5376" s="1"/>
    </row>
    <row r="5377" spans="1:99" x14ac:dyDescent="0.15">
      <c r="A5377" s="1"/>
      <c r="B5377" s="1"/>
      <c r="AM5377" s="1"/>
      <c r="AW5377" s="1"/>
      <c r="AX5377" s="1"/>
      <c r="AY5377" s="24"/>
      <c r="AZ5377" s="1"/>
      <c r="BA5377" s="1"/>
      <c r="BB5377" s="1"/>
      <c r="BC5377" s="1"/>
      <c r="BD5377" s="1"/>
      <c r="BE5377" s="1"/>
      <c r="BF5377" s="1"/>
      <c r="BG5377" s="1"/>
      <c r="BH5377" s="1"/>
      <c r="BI5377" s="1"/>
      <c r="BJ5377" s="1"/>
      <c r="BK5377" s="1"/>
      <c r="BL5377" s="1"/>
      <c r="BM5377" s="1"/>
      <c r="BN5377" s="1"/>
      <c r="BO5377" s="1"/>
      <c r="BP5377" s="20"/>
      <c r="BQ5377" s="41"/>
      <c r="BR5377" s="41"/>
      <c r="BS5377" s="41"/>
      <c r="BT5377" s="41"/>
      <c r="BU5377" s="41"/>
      <c r="BV5377" s="41"/>
      <c r="BW5377" s="41"/>
      <c r="BX5377" s="41"/>
      <c r="BY5377" s="26"/>
      <c r="BZ5377" s="26"/>
      <c r="CA5377" s="26"/>
      <c r="CB5377" s="26"/>
      <c r="CC5377" s="26"/>
      <c r="CD5377" s="26"/>
      <c r="CE5377" s="26"/>
      <c r="CF5377" s="26"/>
      <c r="CG5377" s="26"/>
      <c r="CH5377" s="26"/>
      <c r="CI5377" s="26"/>
      <c r="CJ5377" s="1"/>
      <c r="CK5377" s="1"/>
      <c r="CL5377" s="1"/>
      <c r="CM5377" s="1"/>
      <c r="CN5377" s="1"/>
      <c r="CO5377" s="1"/>
      <c r="CP5377" s="1"/>
      <c r="CQ5377" s="1"/>
      <c r="CR5377" s="1"/>
      <c r="CS5377" s="1"/>
      <c r="CT5377" s="1"/>
      <c r="CU5377" s="1"/>
    </row>
    <row r="5378" spans="1:99" x14ac:dyDescent="0.15">
      <c r="A5378" s="1"/>
      <c r="B5378" s="1"/>
      <c r="AM5378" s="1"/>
      <c r="AW5378" s="1"/>
      <c r="AX5378" s="1"/>
      <c r="AY5378" s="24"/>
      <c r="AZ5378" s="1"/>
      <c r="BA5378" s="1"/>
      <c r="BB5378" s="1"/>
      <c r="BC5378" s="1"/>
      <c r="BD5378" s="1"/>
      <c r="BE5378" s="1"/>
      <c r="BF5378" s="1"/>
      <c r="BG5378" s="1"/>
      <c r="BH5378" s="1"/>
      <c r="BI5378" s="1"/>
      <c r="BJ5378" s="1"/>
      <c r="BK5378" s="1"/>
      <c r="BL5378" s="1"/>
      <c r="BM5378" s="1"/>
      <c r="BN5378" s="1"/>
      <c r="BO5378" s="1"/>
      <c r="BP5378" s="20"/>
      <c r="BQ5378" s="41"/>
      <c r="BR5378" s="41"/>
      <c r="BS5378" s="41"/>
      <c r="BT5378" s="41"/>
      <c r="BU5378" s="41"/>
      <c r="BV5378" s="41"/>
      <c r="BW5378" s="41"/>
      <c r="BX5378" s="41"/>
      <c r="BY5378" s="26"/>
      <c r="BZ5378" s="26"/>
      <c r="CA5378" s="26"/>
      <c r="CB5378" s="26"/>
      <c r="CC5378" s="26"/>
      <c r="CD5378" s="26"/>
      <c r="CE5378" s="26"/>
      <c r="CF5378" s="26"/>
      <c r="CG5378" s="26"/>
      <c r="CH5378" s="26"/>
      <c r="CI5378" s="26"/>
      <c r="CJ5378" s="1"/>
      <c r="CK5378" s="1"/>
      <c r="CL5378" s="1"/>
      <c r="CM5378" s="1"/>
      <c r="CN5378" s="1"/>
      <c r="CO5378" s="1"/>
      <c r="CP5378" s="1"/>
      <c r="CQ5378" s="1"/>
      <c r="CR5378" s="1"/>
      <c r="CS5378" s="1"/>
      <c r="CT5378" s="1"/>
      <c r="CU5378" s="1"/>
    </row>
    <row r="5379" spans="1:99" x14ac:dyDescent="0.15">
      <c r="A5379" s="1"/>
      <c r="B5379" s="1"/>
      <c r="AM5379" s="1"/>
      <c r="AW5379" s="1"/>
      <c r="AX5379" s="1"/>
      <c r="AY5379" s="24"/>
      <c r="AZ5379" s="1"/>
      <c r="BA5379" s="1"/>
      <c r="BB5379" s="1"/>
      <c r="BC5379" s="1"/>
      <c r="BD5379" s="1"/>
      <c r="BE5379" s="1"/>
      <c r="BF5379" s="1"/>
      <c r="BG5379" s="1"/>
      <c r="BH5379" s="1"/>
      <c r="BI5379" s="1"/>
      <c r="BJ5379" s="1"/>
      <c r="BK5379" s="1"/>
      <c r="BL5379" s="1"/>
      <c r="BM5379" s="1"/>
      <c r="BN5379" s="1"/>
      <c r="BO5379" s="1"/>
      <c r="BP5379" s="20"/>
      <c r="BQ5379" s="41"/>
      <c r="BR5379" s="41"/>
      <c r="BS5379" s="41"/>
      <c r="BT5379" s="41"/>
      <c r="BU5379" s="41"/>
      <c r="BV5379" s="41"/>
      <c r="BW5379" s="41"/>
      <c r="BX5379" s="41"/>
      <c r="BY5379" s="26"/>
      <c r="BZ5379" s="26"/>
      <c r="CA5379" s="26"/>
      <c r="CB5379" s="26"/>
      <c r="CC5379" s="26"/>
      <c r="CD5379" s="26"/>
      <c r="CE5379" s="26"/>
      <c r="CF5379" s="26"/>
      <c r="CG5379" s="26"/>
      <c r="CH5379" s="26"/>
      <c r="CI5379" s="26"/>
      <c r="CJ5379" s="1"/>
      <c r="CK5379" s="1"/>
      <c r="CL5379" s="1"/>
      <c r="CM5379" s="1"/>
      <c r="CN5379" s="1"/>
      <c r="CO5379" s="1"/>
      <c r="CP5379" s="1"/>
      <c r="CQ5379" s="1"/>
      <c r="CR5379" s="1"/>
      <c r="CS5379" s="1"/>
      <c r="CT5379" s="1"/>
      <c r="CU5379" s="1"/>
    </row>
    <row r="5380" spans="1:99" x14ac:dyDescent="0.15">
      <c r="A5380" s="1"/>
      <c r="B5380" s="1"/>
      <c r="AM5380" s="1"/>
      <c r="AW5380" s="1"/>
      <c r="AX5380" s="1"/>
      <c r="AY5380" s="24"/>
      <c r="AZ5380" s="1"/>
      <c r="BA5380" s="1"/>
      <c r="BB5380" s="1"/>
      <c r="BC5380" s="1"/>
      <c r="BD5380" s="1"/>
      <c r="BE5380" s="1"/>
      <c r="BF5380" s="1"/>
      <c r="BG5380" s="1"/>
      <c r="BH5380" s="1"/>
      <c r="BI5380" s="1"/>
      <c r="BJ5380" s="1"/>
      <c r="BK5380" s="1"/>
      <c r="BL5380" s="1"/>
      <c r="BM5380" s="1"/>
      <c r="BN5380" s="1"/>
      <c r="BO5380" s="1"/>
      <c r="BP5380" s="20"/>
      <c r="BQ5380" s="41"/>
      <c r="BR5380" s="41"/>
      <c r="BS5380" s="41"/>
      <c r="BT5380" s="41"/>
      <c r="BU5380" s="41"/>
      <c r="BV5380" s="41"/>
      <c r="BW5380" s="41"/>
      <c r="BX5380" s="41"/>
      <c r="BY5380" s="26"/>
      <c r="BZ5380" s="26"/>
      <c r="CA5380" s="26"/>
      <c r="CB5380" s="26"/>
      <c r="CC5380" s="26"/>
      <c r="CD5380" s="26"/>
      <c r="CE5380" s="26"/>
      <c r="CF5380" s="26"/>
      <c r="CG5380" s="26"/>
      <c r="CH5380" s="26"/>
      <c r="CI5380" s="26"/>
      <c r="CJ5380" s="1"/>
      <c r="CK5380" s="1"/>
      <c r="CL5380" s="1"/>
      <c r="CM5380" s="1"/>
      <c r="CN5380" s="1"/>
      <c r="CO5380" s="1"/>
      <c r="CP5380" s="1"/>
      <c r="CQ5380" s="1"/>
      <c r="CR5380" s="1"/>
      <c r="CS5380" s="1"/>
      <c r="CT5380" s="1"/>
      <c r="CU5380" s="1"/>
    </row>
    <row r="5381" spans="1:99" x14ac:dyDescent="0.15">
      <c r="A5381" s="1"/>
      <c r="B5381" s="1"/>
      <c r="AM5381" s="1"/>
      <c r="AW5381" s="1"/>
      <c r="AX5381" s="1"/>
      <c r="AY5381" s="24"/>
      <c r="AZ5381" s="1"/>
      <c r="BA5381" s="1"/>
      <c r="BB5381" s="1"/>
      <c r="BC5381" s="1"/>
      <c r="BD5381" s="1"/>
      <c r="BE5381" s="1"/>
      <c r="BF5381" s="1"/>
      <c r="BG5381" s="1"/>
      <c r="BH5381" s="1"/>
      <c r="BI5381" s="1"/>
      <c r="BJ5381" s="1"/>
      <c r="BK5381" s="1"/>
      <c r="BL5381" s="1"/>
      <c r="BM5381" s="1"/>
      <c r="BN5381" s="1"/>
      <c r="BO5381" s="1"/>
      <c r="BP5381" s="20"/>
      <c r="BQ5381" s="41"/>
      <c r="BR5381" s="41"/>
      <c r="BS5381" s="41"/>
      <c r="BT5381" s="41"/>
      <c r="BU5381" s="41"/>
      <c r="BV5381" s="41"/>
      <c r="BW5381" s="41"/>
      <c r="BX5381" s="41"/>
      <c r="BY5381" s="26"/>
      <c r="BZ5381" s="26"/>
      <c r="CA5381" s="26"/>
      <c r="CB5381" s="26"/>
      <c r="CC5381" s="26"/>
      <c r="CD5381" s="26"/>
      <c r="CE5381" s="26"/>
      <c r="CF5381" s="26"/>
      <c r="CG5381" s="26"/>
      <c r="CH5381" s="26"/>
      <c r="CI5381" s="26"/>
      <c r="CJ5381" s="1"/>
      <c r="CK5381" s="1"/>
      <c r="CL5381" s="1"/>
      <c r="CM5381" s="1"/>
      <c r="CN5381" s="1"/>
      <c r="CO5381" s="1"/>
      <c r="CP5381" s="1"/>
      <c r="CQ5381" s="1"/>
      <c r="CR5381" s="1"/>
      <c r="CS5381" s="1"/>
      <c r="CT5381" s="1"/>
      <c r="CU5381" s="1"/>
    </row>
    <row r="5382" spans="1:99" x14ac:dyDescent="0.15">
      <c r="A5382" s="1"/>
      <c r="B5382" s="1"/>
      <c r="AM5382" s="1"/>
      <c r="AW5382" s="1"/>
      <c r="AX5382" s="1"/>
      <c r="AY5382" s="24"/>
      <c r="AZ5382" s="1"/>
      <c r="BA5382" s="1"/>
      <c r="BB5382" s="1"/>
      <c r="BC5382" s="1"/>
      <c r="BD5382" s="1"/>
      <c r="BE5382" s="1"/>
      <c r="BF5382" s="1"/>
      <c r="BG5382" s="1"/>
      <c r="BH5382" s="1"/>
      <c r="BI5382" s="1"/>
      <c r="BJ5382" s="1"/>
      <c r="BK5382" s="1"/>
      <c r="BL5382" s="1"/>
      <c r="BM5382" s="1"/>
      <c r="BN5382" s="1"/>
      <c r="BO5382" s="1"/>
      <c r="BP5382" s="20"/>
      <c r="BQ5382" s="41"/>
      <c r="BR5382" s="41"/>
      <c r="BS5382" s="41"/>
      <c r="BT5382" s="41"/>
      <c r="BU5382" s="41"/>
      <c r="BV5382" s="41"/>
      <c r="BW5382" s="41"/>
      <c r="BX5382" s="41"/>
      <c r="BY5382" s="26"/>
      <c r="BZ5382" s="26"/>
      <c r="CA5382" s="26"/>
      <c r="CB5382" s="26"/>
      <c r="CC5382" s="26"/>
      <c r="CD5382" s="26"/>
      <c r="CE5382" s="26"/>
      <c r="CF5382" s="26"/>
      <c r="CG5382" s="26"/>
      <c r="CH5382" s="26"/>
      <c r="CI5382" s="26"/>
      <c r="CJ5382" s="1"/>
      <c r="CK5382" s="1"/>
      <c r="CL5382" s="1"/>
      <c r="CM5382" s="1"/>
      <c r="CN5382" s="1"/>
      <c r="CO5382" s="1"/>
      <c r="CP5382" s="1"/>
      <c r="CQ5382" s="1"/>
      <c r="CR5382" s="1"/>
      <c r="CS5382" s="1"/>
      <c r="CT5382" s="1"/>
      <c r="CU5382" s="1"/>
    </row>
    <row r="5383" spans="1:99" x14ac:dyDescent="0.15">
      <c r="A5383" s="1"/>
      <c r="B5383" s="1"/>
      <c r="AM5383" s="1"/>
      <c r="AW5383" s="1"/>
      <c r="AX5383" s="1"/>
      <c r="AY5383" s="24"/>
      <c r="AZ5383" s="1"/>
      <c r="BA5383" s="1"/>
      <c r="BB5383" s="1"/>
      <c r="BC5383" s="1"/>
      <c r="BD5383" s="1"/>
      <c r="BE5383" s="1"/>
      <c r="BF5383" s="1"/>
      <c r="BG5383" s="1"/>
      <c r="BH5383" s="1"/>
      <c r="BI5383" s="1"/>
      <c r="BJ5383" s="1"/>
      <c r="BK5383" s="1"/>
      <c r="BL5383" s="1"/>
      <c r="BM5383" s="1"/>
      <c r="BN5383" s="1"/>
      <c r="BO5383" s="1"/>
      <c r="BP5383" s="20"/>
      <c r="BQ5383" s="41"/>
      <c r="BR5383" s="41"/>
      <c r="BS5383" s="41"/>
      <c r="BT5383" s="41"/>
      <c r="BU5383" s="41"/>
      <c r="BV5383" s="41"/>
      <c r="BW5383" s="41"/>
      <c r="BX5383" s="41"/>
      <c r="BY5383" s="26"/>
      <c r="BZ5383" s="26"/>
      <c r="CA5383" s="26"/>
      <c r="CB5383" s="26"/>
      <c r="CC5383" s="26"/>
      <c r="CD5383" s="26"/>
      <c r="CE5383" s="26"/>
      <c r="CF5383" s="26"/>
      <c r="CG5383" s="26"/>
      <c r="CH5383" s="26"/>
      <c r="CI5383" s="26"/>
      <c r="CJ5383" s="1"/>
      <c r="CK5383" s="1"/>
      <c r="CL5383" s="1"/>
      <c r="CM5383" s="1"/>
      <c r="CN5383" s="1"/>
      <c r="CO5383" s="1"/>
      <c r="CP5383" s="1"/>
      <c r="CQ5383" s="1"/>
      <c r="CR5383" s="1"/>
      <c r="CS5383" s="1"/>
      <c r="CT5383" s="1"/>
      <c r="CU5383" s="1"/>
    </row>
    <row r="5384" spans="1:99" x14ac:dyDescent="0.15">
      <c r="A5384" s="1"/>
      <c r="B5384" s="1"/>
      <c r="AM5384" s="1"/>
      <c r="AW5384" s="1"/>
      <c r="AX5384" s="1"/>
      <c r="AY5384" s="24"/>
      <c r="AZ5384" s="1"/>
      <c r="BA5384" s="1"/>
      <c r="BB5384" s="1"/>
      <c r="BC5384" s="1"/>
      <c r="BD5384" s="1"/>
      <c r="BE5384" s="1"/>
      <c r="BF5384" s="1"/>
      <c r="BG5384" s="1"/>
      <c r="BH5384" s="1"/>
      <c r="BI5384" s="1"/>
      <c r="BJ5384" s="1"/>
      <c r="BK5384" s="1"/>
      <c r="BL5384" s="1"/>
      <c r="BM5384" s="1"/>
      <c r="BN5384" s="1"/>
      <c r="BO5384" s="1"/>
      <c r="BP5384" s="20"/>
      <c r="BQ5384" s="41"/>
      <c r="BR5384" s="41"/>
      <c r="BS5384" s="41"/>
      <c r="BT5384" s="41"/>
      <c r="BU5384" s="41"/>
      <c r="BV5384" s="41"/>
      <c r="BW5384" s="41"/>
      <c r="BX5384" s="41"/>
      <c r="BY5384" s="26"/>
      <c r="BZ5384" s="26"/>
      <c r="CA5384" s="26"/>
      <c r="CB5384" s="26"/>
      <c r="CC5384" s="26"/>
      <c r="CD5384" s="26"/>
      <c r="CE5384" s="26"/>
      <c r="CF5384" s="26"/>
      <c r="CG5384" s="26"/>
      <c r="CH5384" s="26"/>
      <c r="CI5384" s="26"/>
      <c r="CJ5384" s="1"/>
      <c r="CK5384" s="1"/>
      <c r="CL5384" s="1"/>
      <c r="CM5384" s="1"/>
      <c r="CN5384" s="1"/>
      <c r="CO5384" s="1"/>
      <c r="CP5384" s="1"/>
      <c r="CQ5384" s="1"/>
      <c r="CR5384" s="1"/>
      <c r="CS5384" s="1"/>
      <c r="CT5384" s="1"/>
      <c r="CU5384" s="1"/>
    </row>
    <row r="5385" spans="1:99" x14ac:dyDescent="0.15">
      <c r="A5385" s="1"/>
      <c r="B5385" s="1"/>
      <c r="AM5385" s="1"/>
      <c r="AW5385" s="1"/>
      <c r="AX5385" s="1"/>
      <c r="AY5385" s="24"/>
      <c r="AZ5385" s="1"/>
      <c r="BA5385" s="1"/>
      <c r="BB5385" s="1"/>
      <c r="BC5385" s="1"/>
      <c r="BD5385" s="1"/>
      <c r="BE5385" s="1"/>
      <c r="BF5385" s="1"/>
      <c r="BG5385" s="1"/>
      <c r="BH5385" s="1"/>
      <c r="BI5385" s="1"/>
      <c r="BJ5385" s="1"/>
      <c r="BK5385" s="1"/>
      <c r="BL5385" s="1"/>
      <c r="BM5385" s="1"/>
      <c r="BN5385" s="1"/>
      <c r="BO5385" s="1"/>
      <c r="BP5385" s="20"/>
      <c r="BQ5385" s="41"/>
      <c r="BR5385" s="41"/>
      <c r="BS5385" s="41"/>
      <c r="BT5385" s="41"/>
      <c r="BU5385" s="41"/>
      <c r="BV5385" s="41"/>
      <c r="BW5385" s="41"/>
      <c r="BX5385" s="41"/>
      <c r="BY5385" s="26"/>
      <c r="BZ5385" s="26"/>
      <c r="CA5385" s="26"/>
      <c r="CB5385" s="26"/>
      <c r="CC5385" s="26"/>
      <c r="CD5385" s="26"/>
      <c r="CE5385" s="26"/>
      <c r="CF5385" s="26"/>
      <c r="CG5385" s="26"/>
      <c r="CH5385" s="26"/>
      <c r="CI5385" s="26"/>
      <c r="CJ5385" s="1"/>
      <c r="CK5385" s="1"/>
      <c r="CL5385" s="1"/>
      <c r="CM5385" s="1"/>
      <c r="CN5385" s="1"/>
      <c r="CO5385" s="1"/>
      <c r="CP5385" s="1"/>
      <c r="CQ5385" s="1"/>
      <c r="CR5385" s="1"/>
      <c r="CS5385" s="1"/>
      <c r="CT5385" s="1"/>
      <c r="CU5385" s="1"/>
    </row>
    <row r="5386" spans="1:99" x14ac:dyDescent="0.15">
      <c r="A5386" s="1"/>
      <c r="B5386" s="1"/>
      <c r="AM5386" s="1"/>
      <c r="AW5386" s="1"/>
      <c r="AX5386" s="1"/>
      <c r="AY5386" s="24"/>
      <c r="AZ5386" s="1"/>
      <c r="BA5386" s="1"/>
      <c r="BB5386" s="1"/>
      <c r="BC5386" s="1"/>
      <c r="BD5386" s="1"/>
      <c r="BE5386" s="1"/>
      <c r="BF5386" s="1"/>
      <c r="BG5386" s="1"/>
      <c r="BH5386" s="1"/>
      <c r="BI5386" s="1"/>
      <c r="BJ5386" s="1"/>
      <c r="BK5386" s="1"/>
      <c r="BL5386" s="1"/>
      <c r="BM5386" s="1"/>
      <c r="BN5386" s="1"/>
      <c r="BO5386" s="1"/>
      <c r="BP5386" s="20"/>
      <c r="BQ5386" s="41"/>
      <c r="BR5386" s="41"/>
      <c r="BS5386" s="41"/>
      <c r="BT5386" s="41"/>
      <c r="BU5386" s="41"/>
      <c r="BV5386" s="41"/>
      <c r="BW5386" s="41"/>
      <c r="BX5386" s="41"/>
      <c r="BY5386" s="26"/>
      <c r="BZ5386" s="26"/>
      <c r="CA5386" s="26"/>
      <c r="CB5386" s="26"/>
      <c r="CC5386" s="26"/>
      <c r="CD5386" s="26"/>
      <c r="CE5386" s="26"/>
      <c r="CF5386" s="26"/>
      <c r="CG5386" s="26"/>
      <c r="CH5386" s="26"/>
      <c r="CI5386" s="26"/>
      <c r="CJ5386" s="1"/>
      <c r="CK5386" s="1"/>
      <c r="CL5386" s="1"/>
      <c r="CM5386" s="1"/>
      <c r="CN5386" s="1"/>
      <c r="CO5386" s="1"/>
      <c r="CP5386" s="1"/>
      <c r="CQ5386" s="1"/>
      <c r="CR5386" s="1"/>
      <c r="CS5386" s="1"/>
      <c r="CT5386" s="1"/>
      <c r="CU5386" s="1"/>
    </row>
    <row r="5387" spans="1:99" x14ac:dyDescent="0.15">
      <c r="A5387" s="1"/>
      <c r="B5387" s="1"/>
      <c r="AM5387" s="1"/>
      <c r="AW5387" s="1"/>
      <c r="AX5387" s="1"/>
      <c r="AY5387" s="24"/>
      <c r="AZ5387" s="1"/>
      <c r="BA5387" s="1"/>
      <c r="BB5387" s="1"/>
      <c r="BC5387" s="1"/>
      <c r="BD5387" s="1"/>
      <c r="BE5387" s="1"/>
      <c r="BF5387" s="1"/>
      <c r="BG5387" s="1"/>
      <c r="BH5387" s="1"/>
      <c r="BI5387" s="1"/>
      <c r="BJ5387" s="1"/>
      <c r="BK5387" s="1"/>
      <c r="BL5387" s="1"/>
      <c r="BM5387" s="1"/>
      <c r="BN5387" s="1"/>
      <c r="BO5387" s="1"/>
      <c r="BP5387" s="20"/>
      <c r="BQ5387" s="41"/>
      <c r="BR5387" s="41"/>
      <c r="BS5387" s="41"/>
      <c r="BT5387" s="41"/>
      <c r="BU5387" s="41"/>
      <c r="BV5387" s="41"/>
      <c r="BW5387" s="41"/>
      <c r="BX5387" s="41"/>
      <c r="BY5387" s="26"/>
      <c r="BZ5387" s="26"/>
      <c r="CA5387" s="26"/>
      <c r="CB5387" s="26"/>
      <c r="CC5387" s="26"/>
      <c r="CD5387" s="26"/>
      <c r="CE5387" s="26"/>
      <c r="CF5387" s="26"/>
      <c r="CG5387" s="26"/>
      <c r="CH5387" s="26"/>
      <c r="CI5387" s="26"/>
      <c r="CJ5387" s="1"/>
      <c r="CK5387" s="1"/>
      <c r="CL5387" s="1"/>
      <c r="CM5387" s="1"/>
      <c r="CN5387" s="1"/>
      <c r="CO5387" s="1"/>
      <c r="CP5387" s="1"/>
      <c r="CQ5387" s="1"/>
      <c r="CR5387" s="1"/>
      <c r="CS5387" s="1"/>
      <c r="CT5387" s="1"/>
      <c r="CU5387" s="1"/>
    </row>
    <row r="5388" spans="1:99" x14ac:dyDescent="0.15">
      <c r="A5388" s="1"/>
      <c r="B5388" s="1"/>
      <c r="AM5388" s="1"/>
      <c r="AW5388" s="1"/>
      <c r="AX5388" s="1"/>
      <c r="AY5388" s="24"/>
      <c r="AZ5388" s="1"/>
      <c r="BA5388" s="1"/>
      <c r="BB5388" s="1"/>
      <c r="BC5388" s="1"/>
      <c r="BD5388" s="1"/>
      <c r="BE5388" s="1"/>
      <c r="BF5388" s="1"/>
      <c r="BG5388" s="1"/>
      <c r="BH5388" s="1"/>
      <c r="BI5388" s="1"/>
      <c r="BJ5388" s="1"/>
      <c r="BK5388" s="1"/>
      <c r="BL5388" s="1"/>
      <c r="BM5388" s="1"/>
      <c r="BN5388" s="1"/>
      <c r="BO5388" s="1"/>
      <c r="BP5388" s="20"/>
      <c r="BQ5388" s="41"/>
      <c r="BR5388" s="41"/>
      <c r="BS5388" s="41"/>
      <c r="BT5388" s="41"/>
      <c r="BU5388" s="41"/>
      <c r="BV5388" s="41"/>
      <c r="BW5388" s="41"/>
      <c r="BX5388" s="41"/>
      <c r="BY5388" s="26"/>
      <c r="BZ5388" s="26"/>
      <c r="CA5388" s="26"/>
      <c r="CB5388" s="26"/>
      <c r="CC5388" s="26"/>
      <c r="CD5388" s="26"/>
      <c r="CE5388" s="26"/>
      <c r="CF5388" s="26"/>
      <c r="CG5388" s="26"/>
      <c r="CH5388" s="26"/>
      <c r="CI5388" s="26"/>
      <c r="CJ5388" s="1"/>
      <c r="CK5388" s="1"/>
      <c r="CL5388" s="1"/>
      <c r="CM5388" s="1"/>
      <c r="CN5388" s="1"/>
      <c r="CO5388" s="1"/>
      <c r="CP5388" s="1"/>
      <c r="CQ5388" s="1"/>
      <c r="CR5388" s="1"/>
      <c r="CS5388" s="1"/>
      <c r="CT5388" s="1"/>
      <c r="CU5388" s="1"/>
    </row>
    <row r="5389" spans="1:99" x14ac:dyDescent="0.15">
      <c r="A5389" s="1"/>
      <c r="B5389" s="1"/>
      <c r="AM5389" s="1"/>
      <c r="AW5389" s="1"/>
      <c r="AX5389" s="1"/>
      <c r="AY5389" s="24"/>
      <c r="AZ5389" s="1"/>
      <c r="BA5389" s="1"/>
      <c r="BB5389" s="1"/>
      <c r="BC5389" s="1"/>
      <c r="BD5389" s="1"/>
      <c r="BE5389" s="1"/>
      <c r="BF5389" s="1"/>
      <c r="BG5389" s="1"/>
      <c r="BH5389" s="1"/>
      <c r="BI5389" s="1"/>
      <c r="BJ5389" s="1"/>
      <c r="BK5389" s="1"/>
      <c r="BL5389" s="1"/>
      <c r="BM5389" s="1"/>
      <c r="BN5389" s="1"/>
      <c r="BO5389" s="1"/>
      <c r="BP5389" s="20"/>
      <c r="BQ5389" s="41"/>
      <c r="BR5389" s="41"/>
      <c r="BS5389" s="41"/>
      <c r="BT5389" s="41"/>
      <c r="BU5389" s="41"/>
      <c r="BV5389" s="41"/>
      <c r="BW5389" s="41"/>
      <c r="BX5389" s="41"/>
      <c r="BY5389" s="26"/>
      <c r="BZ5389" s="26"/>
      <c r="CA5389" s="26"/>
      <c r="CB5389" s="26"/>
      <c r="CC5389" s="26"/>
      <c r="CD5389" s="26"/>
      <c r="CE5389" s="26"/>
      <c r="CF5389" s="26"/>
      <c r="CG5389" s="26"/>
      <c r="CH5389" s="26"/>
      <c r="CI5389" s="26"/>
      <c r="CJ5389" s="1"/>
      <c r="CK5389" s="1"/>
      <c r="CL5389" s="1"/>
      <c r="CM5389" s="1"/>
      <c r="CN5389" s="1"/>
      <c r="CO5389" s="1"/>
      <c r="CP5389" s="1"/>
      <c r="CQ5389" s="1"/>
      <c r="CR5389" s="1"/>
      <c r="CS5389" s="1"/>
      <c r="CT5389" s="1"/>
      <c r="CU5389" s="1"/>
    </row>
    <row r="5390" spans="1:99" x14ac:dyDescent="0.15">
      <c r="A5390" s="1"/>
      <c r="B5390" s="1"/>
      <c r="AM5390" s="1"/>
      <c r="AW5390" s="1"/>
      <c r="AX5390" s="1"/>
      <c r="AY5390" s="24"/>
      <c r="AZ5390" s="1"/>
      <c r="BA5390" s="1"/>
      <c r="BB5390" s="1"/>
      <c r="BC5390" s="1"/>
      <c r="BD5390" s="1"/>
      <c r="BE5390" s="1"/>
      <c r="BF5390" s="1"/>
      <c r="BG5390" s="1"/>
      <c r="BH5390" s="1"/>
      <c r="BI5390" s="1"/>
      <c r="BJ5390" s="1"/>
      <c r="BK5390" s="1"/>
      <c r="BL5390" s="1"/>
      <c r="BM5390" s="1"/>
      <c r="BN5390" s="1"/>
      <c r="BO5390" s="1"/>
      <c r="BP5390" s="20"/>
      <c r="BQ5390" s="41"/>
      <c r="BR5390" s="41"/>
      <c r="BS5390" s="41"/>
      <c r="BT5390" s="41"/>
      <c r="BU5390" s="41"/>
      <c r="BV5390" s="41"/>
      <c r="BW5390" s="41"/>
      <c r="BX5390" s="41"/>
      <c r="BY5390" s="26"/>
      <c r="BZ5390" s="26"/>
      <c r="CA5390" s="26"/>
      <c r="CB5390" s="26"/>
      <c r="CC5390" s="26"/>
      <c r="CD5390" s="26"/>
      <c r="CE5390" s="26"/>
      <c r="CF5390" s="26"/>
      <c r="CG5390" s="26"/>
      <c r="CH5390" s="26"/>
      <c r="CI5390" s="26"/>
      <c r="CJ5390" s="1"/>
      <c r="CK5390" s="1"/>
      <c r="CL5390" s="1"/>
      <c r="CM5390" s="1"/>
      <c r="CN5390" s="1"/>
      <c r="CO5390" s="1"/>
      <c r="CP5390" s="1"/>
      <c r="CQ5390" s="1"/>
      <c r="CR5390" s="1"/>
      <c r="CS5390" s="1"/>
      <c r="CT5390" s="1"/>
      <c r="CU5390" s="1"/>
    </row>
    <row r="5391" spans="1:99" x14ac:dyDescent="0.15">
      <c r="A5391" s="1"/>
      <c r="B5391" s="1"/>
      <c r="AM5391" s="1"/>
      <c r="AW5391" s="1"/>
      <c r="AX5391" s="1"/>
      <c r="AY5391" s="24"/>
      <c r="AZ5391" s="1"/>
      <c r="BA5391" s="1"/>
      <c r="BB5391" s="1"/>
      <c r="BC5391" s="1"/>
      <c r="BD5391" s="1"/>
      <c r="BE5391" s="1"/>
      <c r="BF5391" s="1"/>
      <c r="BG5391" s="1"/>
      <c r="BH5391" s="1"/>
      <c r="BI5391" s="1"/>
      <c r="BJ5391" s="1"/>
      <c r="BK5391" s="1"/>
      <c r="BL5391" s="1"/>
      <c r="BM5391" s="1"/>
      <c r="BN5391" s="1"/>
      <c r="BO5391" s="1"/>
      <c r="BP5391" s="20"/>
      <c r="BQ5391" s="41"/>
      <c r="BR5391" s="41"/>
      <c r="BS5391" s="41"/>
      <c r="BT5391" s="41"/>
      <c r="BU5391" s="41"/>
      <c r="BV5391" s="41"/>
      <c r="BW5391" s="41"/>
      <c r="BX5391" s="41"/>
      <c r="BY5391" s="26"/>
      <c r="BZ5391" s="26"/>
      <c r="CA5391" s="26"/>
      <c r="CB5391" s="26"/>
      <c r="CC5391" s="26"/>
      <c r="CD5391" s="26"/>
      <c r="CE5391" s="26"/>
      <c r="CF5391" s="26"/>
      <c r="CG5391" s="26"/>
      <c r="CH5391" s="26"/>
      <c r="CI5391" s="26"/>
      <c r="CJ5391" s="1"/>
      <c r="CK5391" s="1"/>
      <c r="CL5391" s="1"/>
      <c r="CM5391" s="1"/>
      <c r="CN5391" s="1"/>
      <c r="CO5391" s="1"/>
      <c r="CP5391" s="1"/>
      <c r="CQ5391" s="1"/>
      <c r="CR5391" s="1"/>
      <c r="CS5391" s="1"/>
      <c r="CT5391" s="1"/>
      <c r="CU5391" s="1"/>
    </row>
    <row r="5392" spans="1:99" x14ac:dyDescent="0.15">
      <c r="A5392" s="1"/>
      <c r="B5392" s="1"/>
      <c r="AM5392" s="1"/>
      <c r="AW5392" s="1"/>
      <c r="AX5392" s="1"/>
      <c r="AY5392" s="24"/>
      <c r="AZ5392" s="1"/>
      <c r="BA5392" s="1"/>
      <c r="BB5392" s="1"/>
      <c r="BC5392" s="1"/>
      <c r="BD5392" s="1"/>
      <c r="BE5392" s="1"/>
      <c r="BF5392" s="1"/>
      <c r="BG5392" s="1"/>
      <c r="BH5392" s="1"/>
      <c r="BI5392" s="1"/>
      <c r="BJ5392" s="1"/>
      <c r="BK5392" s="1"/>
      <c r="BL5392" s="1"/>
      <c r="BM5392" s="1"/>
      <c r="BN5392" s="1"/>
      <c r="BO5392" s="1"/>
      <c r="BP5392" s="20"/>
      <c r="BQ5392" s="41"/>
      <c r="BR5392" s="41"/>
      <c r="BS5392" s="41"/>
      <c r="BT5392" s="41"/>
      <c r="BU5392" s="41"/>
      <c r="BV5392" s="41"/>
      <c r="BW5392" s="41"/>
      <c r="BX5392" s="41"/>
      <c r="BY5392" s="26"/>
      <c r="BZ5392" s="26"/>
      <c r="CA5392" s="26"/>
      <c r="CB5392" s="26"/>
      <c r="CC5392" s="26"/>
      <c r="CD5392" s="26"/>
      <c r="CE5392" s="26"/>
      <c r="CF5392" s="26"/>
      <c r="CG5392" s="26"/>
      <c r="CH5392" s="26"/>
      <c r="CI5392" s="26"/>
      <c r="CJ5392" s="1"/>
      <c r="CK5392" s="1"/>
      <c r="CL5392" s="1"/>
      <c r="CM5392" s="1"/>
      <c r="CN5392" s="1"/>
      <c r="CO5392" s="1"/>
      <c r="CP5392" s="1"/>
      <c r="CQ5392" s="1"/>
      <c r="CR5392" s="1"/>
      <c r="CS5392" s="1"/>
      <c r="CT5392" s="1"/>
      <c r="CU5392" s="1"/>
    </row>
    <row r="5393" spans="1:99" x14ac:dyDescent="0.15">
      <c r="A5393" s="1"/>
      <c r="B5393" s="1"/>
      <c r="AM5393" s="1"/>
      <c r="AW5393" s="1"/>
      <c r="AX5393" s="1"/>
      <c r="AY5393" s="24"/>
      <c r="AZ5393" s="1"/>
      <c r="BA5393" s="1"/>
      <c r="BB5393" s="1"/>
      <c r="BC5393" s="1"/>
      <c r="BD5393" s="1"/>
      <c r="BE5393" s="1"/>
      <c r="BF5393" s="1"/>
      <c r="BG5393" s="1"/>
      <c r="BH5393" s="1"/>
      <c r="BI5393" s="1"/>
      <c r="BJ5393" s="1"/>
      <c r="BK5393" s="1"/>
      <c r="BL5393" s="1"/>
      <c r="BM5393" s="1"/>
      <c r="BN5393" s="1"/>
      <c r="BO5393" s="1"/>
      <c r="BP5393" s="20"/>
      <c r="BQ5393" s="41"/>
      <c r="BR5393" s="41"/>
      <c r="BS5393" s="41"/>
      <c r="BT5393" s="41"/>
      <c r="BU5393" s="41"/>
      <c r="BV5393" s="41"/>
      <c r="BW5393" s="41"/>
      <c r="BX5393" s="41"/>
      <c r="BY5393" s="26"/>
      <c r="BZ5393" s="26"/>
      <c r="CA5393" s="26"/>
      <c r="CB5393" s="26"/>
      <c r="CC5393" s="26"/>
      <c r="CD5393" s="26"/>
      <c r="CE5393" s="26"/>
      <c r="CF5393" s="26"/>
      <c r="CG5393" s="26"/>
      <c r="CH5393" s="26"/>
      <c r="CI5393" s="26"/>
      <c r="CJ5393" s="1"/>
      <c r="CK5393" s="1"/>
      <c r="CL5393" s="1"/>
      <c r="CM5393" s="1"/>
      <c r="CN5393" s="1"/>
      <c r="CO5393" s="1"/>
      <c r="CP5393" s="1"/>
      <c r="CQ5393" s="1"/>
      <c r="CR5393" s="1"/>
      <c r="CS5393" s="1"/>
      <c r="CT5393" s="1"/>
      <c r="CU5393" s="1"/>
    </row>
    <row r="5394" spans="1:99" x14ac:dyDescent="0.15">
      <c r="A5394" s="1"/>
      <c r="B5394" s="1"/>
      <c r="AM5394" s="1"/>
      <c r="AW5394" s="1"/>
      <c r="AX5394" s="1"/>
      <c r="AY5394" s="24"/>
      <c r="AZ5394" s="1"/>
      <c r="BA5394" s="1"/>
      <c r="BB5394" s="1"/>
      <c r="BC5394" s="1"/>
      <c r="BD5394" s="1"/>
      <c r="BE5394" s="1"/>
      <c r="BF5394" s="1"/>
      <c r="BG5394" s="1"/>
      <c r="BH5394" s="1"/>
      <c r="BI5394" s="1"/>
      <c r="BJ5394" s="1"/>
      <c r="BK5394" s="1"/>
      <c r="BL5394" s="1"/>
      <c r="BM5394" s="1"/>
      <c r="BN5394" s="1"/>
      <c r="BO5394" s="1"/>
      <c r="BP5394" s="20"/>
      <c r="BQ5394" s="41"/>
      <c r="BR5394" s="41"/>
      <c r="BS5394" s="41"/>
      <c r="BT5394" s="41"/>
      <c r="BU5394" s="41"/>
      <c r="BV5394" s="41"/>
      <c r="BW5394" s="41"/>
      <c r="BX5394" s="41"/>
      <c r="BY5394" s="26"/>
      <c r="BZ5394" s="26"/>
      <c r="CA5394" s="26"/>
      <c r="CB5394" s="26"/>
      <c r="CC5394" s="26"/>
      <c r="CD5394" s="26"/>
      <c r="CE5394" s="26"/>
      <c r="CF5394" s="26"/>
      <c r="CG5394" s="26"/>
      <c r="CH5394" s="26"/>
      <c r="CI5394" s="26"/>
      <c r="CJ5394" s="1"/>
      <c r="CK5394" s="1"/>
      <c r="CL5394" s="1"/>
      <c r="CM5394" s="1"/>
      <c r="CN5394" s="1"/>
      <c r="CO5394" s="1"/>
      <c r="CP5394" s="1"/>
      <c r="CQ5394" s="1"/>
      <c r="CR5394" s="1"/>
      <c r="CS5394" s="1"/>
      <c r="CT5394" s="1"/>
      <c r="CU5394" s="1"/>
    </row>
    <row r="5395" spans="1:99" x14ac:dyDescent="0.15">
      <c r="A5395" s="1"/>
      <c r="B5395" s="1"/>
      <c r="AM5395" s="1"/>
      <c r="AW5395" s="1"/>
      <c r="AX5395" s="1"/>
      <c r="AY5395" s="24"/>
      <c r="AZ5395" s="1"/>
      <c r="BA5395" s="1"/>
      <c r="BB5395" s="1"/>
      <c r="BC5395" s="1"/>
      <c r="BD5395" s="1"/>
      <c r="BE5395" s="1"/>
      <c r="BF5395" s="1"/>
      <c r="BG5395" s="1"/>
      <c r="BH5395" s="1"/>
      <c r="BI5395" s="1"/>
      <c r="BJ5395" s="1"/>
      <c r="BK5395" s="1"/>
      <c r="BL5395" s="1"/>
      <c r="BM5395" s="1"/>
      <c r="BN5395" s="1"/>
      <c r="BO5395" s="1"/>
      <c r="BP5395" s="20"/>
      <c r="BQ5395" s="41"/>
      <c r="BR5395" s="41"/>
      <c r="BS5395" s="41"/>
      <c r="BT5395" s="41"/>
      <c r="BU5395" s="41"/>
      <c r="BV5395" s="41"/>
      <c r="BW5395" s="41"/>
      <c r="BX5395" s="41"/>
      <c r="BY5395" s="26"/>
      <c r="BZ5395" s="26"/>
      <c r="CA5395" s="26"/>
      <c r="CB5395" s="26"/>
      <c r="CC5395" s="26"/>
      <c r="CD5395" s="26"/>
      <c r="CE5395" s="26"/>
      <c r="CF5395" s="26"/>
      <c r="CG5395" s="26"/>
      <c r="CH5395" s="26"/>
      <c r="CI5395" s="26"/>
      <c r="CJ5395" s="1"/>
      <c r="CK5395" s="1"/>
      <c r="CL5395" s="1"/>
      <c r="CM5395" s="1"/>
      <c r="CN5395" s="1"/>
      <c r="CO5395" s="1"/>
      <c r="CP5395" s="1"/>
      <c r="CQ5395" s="1"/>
      <c r="CR5395" s="1"/>
      <c r="CS5395" s="1"/>
      <c r="CT5395" s="1"/>
      <c r="CU5395" s="1"/>
    </row>
    <row r="5396" spans="1:99" x14ac:dyDescent="0.15">
      <c r="A5396" s="1"/>
      <c r="B5396" s="1"/>
      <c r="AM5396" s="1"/>
      <c r="AW5396" s="1"/>
      <c r="AX5396" s="1"/>
      <c r="AY5396" s="24"/>
      <c r="AZ5396" s="1"/>
      <c r="BA5396" s="1"/>
      <c r="BB5396" s="1"/>
      <c r="BC5396" s="1"/>
      <c r="BD5396" s="1"/>
      <c r="BE5396" s="1"/>
      <c r="BF5396" s="1"/>
      <c r="BG5396" s="1"/>
      <c r="BH5396" s="1"/>
      <c r="BI5396" s="1"/>
      <c r="BJ5396" s="1"/>
      <c r="BK5396" s="1"/>
      <c r="BL5396" s="1"/>
      <c r="BM5396" s="1"/>
      <c r="BN5396" s="1"/>
      <c r="BO5396" s="1"/>
      <c r="BP5396" s="20"/>
      <c r="BQ5396" s="41"/>
      <c r="BR5396" s="41"/>
      <c r="BS5396" s="41"/>
      <c r="BT5396" s="41"/>
      <c r="BU5396" s="41"/>
      <c r="BV5396" s="41"/>
      <c r="BW5396" s="41"/>
      <c r="BX5396" s="41"/>
      <c r="BY5396" s="26"/>
      <c r="BZ5396" s="26"/>
      <c r="CA5396" s="26"/>
      <c r="CB5396" s="26"/>
      <c r="CC5396" s="26"/>
      <c r="CD5396" s="26"/>
      <c r="CE5396" s="26"/>
      <c r="CF5396" s="26"/>
      <c r="CG5396" s="26"/>
      <c r="CH5396" s="26"/>
      <c r="CI5396" s="26"/>
      <c r="CJ5396" s="1"/>
      <c r="CK5396" s="1"/>
      <c r="CL5396" s="1"/>
      <c r="CM5396" s="1"/>
      <c r="CN5396" s="1"/>
      <c r="CO5396" s="1"/>
      <c r="CP5396" s="1"/>
      <c r="CQ5396" s="1"/>
      <c r="CR5396" s="1"/>
      <c r="CS5396" s="1"/>
      <c r="CT5396" s="1"/>
      <c r="CU5396" s="1"/>
    </row>
    <row r="5397" spans="1:99" x14ac:dyDescent="0.15">
      <c r="A5397" s="1"/>
      <c r="B5397" s="1"/>
      <c r="AM5397" s="1"/>
      <c r="AW5397" s="1"/>
      <c r="AX5397" s="1"/>
      <c r="AY5397" s="24"/>
      <c r="AZ5397" s="1"/>
      <c r="BA5397" s="1"/>
      <c r="BB5397" s="1"/>
      <c r="BC5397" s="1"/>
      <c r="BD5397" s="1"/>
      <c r="BE5397" s="1"/>
      <c r="BF5397" s="1"/>
      <c r="BG5397" s="1"/>
      <c r="BH5397" s="1"/>
      <c r="BI5397" s="1"/>
      <c r="BJ5397" s="1"/>
      <c r="BK5397" s="1"/>
      <c r="BL5397" s="1"/>
      <c r="BM5397" s="1"/>
      <c r="BN5397" s="1"/>
      <c r="BO5397" s="1"/>
      <c r="BP5397" s="20"/>
      <c r="BQ5397" s="41"/>
      <c r="BR5397" s="41"/>
      <c r="BS5397" s="41"/>
      <c r="BT5397" s="41"/>
      <c r="BU5397" s="41"/>
      <c r="BV5397" s="41"/>
      <c r="BW5397" s="41"/>
      <c r="BX5397" s="41"/>
      <c r="BY5397" s="26"/>
      <c r="BZ5397" s="26"/>
      <c r="CA5397" s="26"/>
      <c r="CB5397" s="26"/>
      <c r="CC5397" s="26"/>
      <c r="CD5397" s="26"/>
      <c r="CE5397" s="26"/>
      <c r="CF5397" s="26"/>
      <c r="CG5397" s="26"/>
      <c r="CH5397" s="26"/>
      <c r="CI5397" s="26"/>
      <c r="CJ5397" s="1"/>
      <c r="CK5397" s="1"/>
      <c r="CL5397" s="1"/>
      <c r="CM5397" s="1"/>
      <c r="CN5397" s="1"/>
      <c r="CO5397" s="1"/>
      <c r="CP5397" s="1"/>
      <c r="CQ5397" s="1"/>
      <c r="CR5397" s="1"/>
      <c r="CS5397" s="1"/>
      <c r="CT5397" s="1"/>
      <c r="CU5397" s="1"/>
    </row>
    <row r="5398" spans="1:99" x14ac:dyDescent="0.15">
      <c r="A5398" s="1"/>
      <c r="B5398" s="1"/>
      <c r="AM5398" s="1"/>
      <c r="AW5398" s="1"/>
      <c r="AX5398" s="1"/>
      <c r="AY5398" s="24"/>
      <c r="AZ5398" s="1"/>
      <c r="BA5398" s="1"/>
      <c r="BB5398" s="1"/>
      <c r="BC5398" s="1"/>
      <c r="BD5398" s="1"/>
      <c r="BE5398" s="1"/>
      <c r="BF5398" s="1"/>
      <c r="BG5398" s="1"/>
      <c r="BH5398" s="1"/>
      <c r="BI5398" s="1"/>
      <c r="BJ5398" s="1"/>
      <c r="BK5398" s="1"/>
      <c r="BL5398" s="1"/>
      <c r="BM5398" s="1"/>
      <c r="BN5398" s="1"/>
      <c r="BO5398" s="1"/>
      <c r="BP5398" s="20"/>
      <c r="BQ5398" s="41"/>
      <c r="BR5398" s="41"/>
      <c r="BS5398" s="41"/>
      <c r="BT5398" s="41"/>
      <c r="BU5398" s="41"/>
      <c r="BV5398" s="41"/>
      <c r="BW5398" s="41"/>
      <c r="BX5398" s="41"/>
      <c r="BY5398" s="26"/>
      <c r="BZ5398" s="26"/>
      <c r="CA5398" s="26"/>
      <c r="CB5398" s="26"/>
      <c r="CC5398" s="26"/>
      <c r="CD5398" s="26"/>
      <c r="CE5398" s="26"/>
      <c r="CF5398" s="26"/>
      <c r="CG5398" s="26"/>
      <c r="CH5398" s="26"/>
      <c r="CI5398" s="26"/>
      <c r="CJ5398" s="1"/>
      <c r="CK5398" s="1"/>
      <c r="CL5398" s="1"/>
      <c r="CM5398" s="1"/>
      <c r="CN5398" s="1"/>
      <c r="CO5398" s="1"/>
      <c r="CP5398" s="1"/>
      <c r="CQ5398" s="1"/>
      <c r="CR5398" s="1"/>
      <c r="CS5398" s="1"/>
      <c r="CT5398" s="1"/>
      <c r="CU5398" s="1"/>
    </row>
    <row r="5399" spans="1:99" x14ac:dyDescent="0.15">
      <c r="A5399" s="1"/>
      <c r="B5399" s="1"/>
      <c r="AM5399" s="1"/>
      <c r="AW5399" s="1"/>
      <c r="AX5399" s="1"/>
      <c r="AY5399" s="24"/>
      <c r="AZ5399" s="1"/>
      <c r="BA5399" s="1"/>
      <c r="BB5399" s="1"/>
      <c r="BC5399" s="1"/>
      <c r="BD5399" s="1"/>
      <c r="BE5399" s="1"/>
      <c r="BF5399" s="1"/>
      <c r="BG5399" s="1"/>
      <c r="BH5399" s="1"/>
      <c r="BI5399" s="1"/>
      <c r="BJ5399" s="1"/>
      <c r="BK5399" s="1"/>
      <c r="BL5399" s="1"/>
      <c r="BM5399" s="1"/>
      <c r="BN5399" s="1"/>
      <c r="BO5399" s="1"/>
      <c r="BP5399" s="20"/>
      <c r="BQ5399" s="41"/>
      <c r="BR5399" s="41"/>
      <c r="BS5399" s="41"/>
      <c r="BT5399" s="41"/>
      <c r="BU5399" s="41"/>
      <c r="BV5399" s="41"/>
      <c r="BW5399" s="41"/>
      <c r="BX5399" s="41"/>
      <c r="BY5399" s="26"/>
      <c r="BZ5399" s="26"/>
      <c r="CA5399" s="26"/>
      <c r="CB5399" s="26"/>
      <c r="CC5399" s="26"/>
      <c r="CD5399" s="26"/>
      <c r="CE5399" s="26"/>
      <c r="CF5399" s="26"/>
      <c r="CG5399" s="26"/>
      <c r="CH5399" s="26"/>
      <c r="CI5399" s="26"/>
      <c r="CJ5399" s="1"/>
      <c r="CK5399" s="1"/>
      <c r="CL5399" s="1"/>
      <c r="CM5399" s="1"/>
      <c r="CN5399" s="1"/>
      <c r="CO5399" s="1"/>
      <c r="CP5399" s="1"/>
      <c r="CQ5399" s="1"/>
      <c r="CR5399" s="1"/>
      <c r="CS5399" s="1"/>
      <c r="CT5399" s="1"/>
      <c r="CU5399" s="1"/>
    </row>
    <row r="5400" spans="1:99" x14ac:dyDescent="0.15">
      <c r="A5400" s="1"/>
      <c r="B5400" s="1"/>
      <c r="AM5400" s="1"/>
      <c r="AW5400" s="1"/>
      <c r="AX5400" s="1"/>
      <c r="AY5400" s="24"/>
      <c r="AZ5400" s="1"/>
      <c r="BA5400" s="1"/>
      <c r="BB5400" s="1"/>
      <c r="BC5400" s="1"/>
      <c r="BD5400" s="1"/>
      <c r="BE5400" s="1"/>
      <c r="BF5400" s="1"/>
      <c r="BG5400" s="1"/>
      <c r="BH5400" s="1"/>
      <c r="BI5400" s="1"/>
      <c r="BJ5400" s="1"/>
      <c r="BK5400" s="1"/>
      <c r="BL5400" s="1"/>
      <c r="BM5400" s="1"/>
      <c r="BN5400" s="1"/>
      <c r="BO5400" s="1"/>
      <c r="BP5400" s="20"/>
      <c r="BQ5400" s="41"/>
      <c r="BR5400" s="41"/>
      <c r="BS5400" s="41"/>
      <c r="BT5400" s="41"/>
      <c r="BU5400" s="41"/>
      <c r="BV5400" s="41"/>
      <c r="BW5400" s="41"/>
      <c r="BX5400" s="41"/>
      <c r="BY5400" s="26"/>
      <c r="BZ5400" s="26"/>
      <c r="CA5400" s="26"/>
      <c r="CB5400" s="26"/>
      <c r="CC5400" s="26"/>
      <c r="CD5400" s="26"/>
      <c r="CE5400" s="26"/>
      <c r="CF5400" s="26"/>
      <c r="CG5400" s="26"/>
      <c r="CH5400" s="26"/>
      <c r="CI5400" s="26"/>
      <c r="CJ5400" s="1"/>
      <c r="CK5400" s="1"/>
      <c r="CL5400" s="1"/>
      <c r="CM5400" s="1"/>
      <c r="CN5400" s="1"/>
      <c r="CO5400" s="1"/>
      <c r="CP5400" s="1"/>
      <c r="CQ5400" s="1"/>
      <c r="CR5400" s="1"/>
      <c r="CS5400" s="1"/>
      <c r="CT5400" s="1"/>
      <c r="CU5400" s="1"/>
    </row>
    <row r="5401" spans="1:99" x14ac:dyDescent="0.15">
      <c r="A5401" s="1"/>
      <c r="B5401" s="1"/>
      <c r="AM5401" s="1"/>
      <c r="AW5401" s="1"/>
      <c r="AX5401" s="1"/>
      <c r="AY5401" s="24"/>
      <c r="AZ5401" s="1"/>
      <c r="BA5401" s="1"/>
      <c r="BB5401" s="1"/>
      <c r="BC5401" s="1"/>
      <c r="BD5401" s="1"/>
      <c r="BE5401" s="1"/>
      <c r="BF5401" s="1"/>
      <c r="BG5401" s="1"/>
      <c r="BH5401" s="1"/>
      <c r="BI5401" s="1"/>
      <c r="BJ5401" s="1"/>
      <c r="BK5401" s="1"/>
      <c r="BL5401" s="1"/>
      <c r="BM5401" s="1"/>
      <c r="BN5401" s="1"/>
      <c r="BO5401" s="1"/>
      <c r="BP5401" s="20"/>
      <c r="BQ5401" s="41"/>
      <c r="BR5401" s="41"/>
      <c r="BS5401" s="41"/>
      <c r="BT5401" s="41"/>
      <c r="BU5401" s="41"/>
      <c r="BV5401" s="41"/>
      <c r="BW5401" s="41"/>
      <c r="BX5401" s="41"/>
      <c r="BY5401" s="26"/>
      <c r="BZ5401" s="26"/>
      <c r="CA5401" s="26"/>
      <c r="CB5401" s="26"/>
      <c r="CC5401" s="26"/>
      <c r="CD5401" s="26"/>
      <c r="CE5401" s="26"/>
      <c r="CF5401" s="26"/>
      <c r="CG5401" s="26"/>
      <c r="CH5401" s="26"/>
      <c r="CI5401" s="26"/>
      <c r="CJ5401" s="1"/>
      <c r="CK5401" s="1"/>
      <c r="CL5401" s="1"/>
      <c r="CM5401" s="1"/>
      <c r="CN5401" s="1"/>
      <c r="CO5401" s="1"/>
      <c r="CP5401" s="1"/>
      <c r="CQ5401" s="1"/>
      <c r="CR5401" s="1"/>
      <c r="CS5401" s="1"/>
      <c r="CT5401" s="1"/>
      <c r="CU5401" s="1"/>
    </row>
    <row r="5402" spans="1:99" x14ac:dyDescent="0.15">
      <c r="A5402" s="1"/>
      <c r="B5402" s="1"/>
      <c r="AM5402" s="1"/>
      <c r="AW5402" s="1"/>
      <c r="AX5402" s="1"/>
      <c r="AY5402" s="24"/>
      <c r="AZ5402" s="1"/>
      <c r="BA5402" s="1"/>
      <c r="BB5402" s="1"/>
      <c r="BC5402" s="1"/>
      <c r="BD5402" s="1"/>
      <c r="BE5402" s="1"/>
      <c r="BF5402" s="1"/>
      <c r="BG5402" s="1"/>
      <c r="BH5402" s="1"/>
      <c r="BI5402" s="1"/>
      <c r="BJ5402" s="1"/>
      <c r="BK5402" s="1"/>
      <c r="BL5402" s="1"/>
      <c r="BM5402" s="1"/>
      <c r="BN5402" s="1"/>
      <c r="BO5402" s="1"/>
      <c r="BP5402" s="20"/>
      <c r="BQ5402" s="41"/>
      <c r="BR5402" s="41"/>
      <c r="BS5402" s="41"/>
      <c r="BT5402" s="41"/>
      <c r="BU5402" s="41"/>
      <c r="BV5402" s="41"/>
      <c r="BW5402" s="41"/>
      <c r="BX5402" s="41"/>
      <c r="BY5402" s="26"/>
      <c r="BZ5402" s="26"/>
      <c r="CA5402" s="26"/>
      <c r="CB5402" s="26"/>
      <c r="CC5402" s="26"/>
      <c r="CD5402" s="26"/>
      <c r="CE5402" s="26"/>
      <c r="CF5402" s="26"/>
      <c r="CG5402" s="26"/>
      <c r="CH5402" s="26"/>
      <c r="CI5402" s="26"/>
      <c r="CJ5402" s="1"/>
      <c r="CK5402" s="1"/>
      <c r="CL5402" s="1"/>
      <c r="CM5402" s="1"/>
      <c r="CN5402" s="1"/>
      <c r="CO5402" s="1"/>
      <c r="CP5402" s="1"/>
      <c r="CQ5402" s="1"/>
      <c r="CR5402" s="1"/>
      <c r="CS5402" s="1"/>
      <c r="CT5402" s="1"/>
      <c r="CU5402" s="1"/>
    </row>
    <row r="5403" spans="1:99" x14ac:dyDescent="0.15">
      <c r="A5403" s="1"/>
      <c r="B5403" s="1"/>
      <c r="AM5403" s="1"/>
      <c r="AW5403" s="1"/>
      <c r="AX5403" s="1"/>
      <c r="AY5403" s="24"/>
      <c r="AZ5403" s="1"/>
      <c r="BA5403" s="1"/>
      <c r="BB5403" s="1"/>
      <c r="BC5403" s="1"/>
      <c r="BD5403" s="1"/>
      <c r="BE5403" s="1"/>
      <c r="BF5403" s="1"/>
      <c r="BG5403" s="1"/>
      <c r="BH5403" s="1"/>
      <c r="BI5403" s="1"/>
      <c r="BJ5403" s="1"/>
      <c r="BK5403" s="1"/>
      <c r="BL5403" s="1"/>
      <c r="BM5403" s="1"/>
      <c r="BN5403" s="1"/>
      <c r="BO5403" s="1"/>
      <c r="BP5403" s="20"/>
      <c r="BQ5403" s="41"/>
      <c r="BR5403" s="41"/>
      <c r="BS5403" s="41"/>
      <c r="BT5403" s="41"/>
      <c r="BU5403" s="41"/>
      <c r="BV5403" s="41"/>
      <c r="BW5403" s="41"/>
      <c r="BX5403" s="41"/>
      <c r="BY5403" s="26"/>
      <c r="BZ5403" s="26"/>
      <c r="CA5403" s="26"/>
      <c r="CB5403" s="26"/>
      <c r="CC5403" s="26"/>
      <c r="CD5403" s="26"/>
      <c r="CE5403" s="26"/>
      <c r="CF5403" s="26"/>
      <c r="CG5403" s="26"/>
      <c r="CH5403" s="26"/>
      <c r="CI5403" s="26"/>
      <c r="CJ5403" s="1"/>
      <c r="CK5403" s="1"/>
      <c r="CL5403" s="1"/>
      <c r="CM5403" s="1"/>
      <c r="CN5403" s="1"/>
      <c r="CO5403" s="1"/>
      <c r="CP5403" s="1"/>
      <c r="CQ5403" s="1"/>
      <c r="CR5403" s="1"/>
      <c r="CS5403" s="1"/>
      <c r="CT5403" s="1"/>
      <c r="CU5403" s="1"/>
    </row>
    <row r="5404" spans="1:99" x14ac:dyDescent="0.15">
      <c r="A5404" s="1"/>
      <c r="B5404" s="1"/>
      <c r="AM5404" s="1"/>
      <c r="AW5404" s="1"/>
      <c r="AX5404" s="1"/>
      <c r="AY5404" s="24"/>
      <c r="AZ5404" s="1"/>
      <c r="BA5404" s="1"/>
      <c r="BB5404" s="1"/>
      <c r="BC5404" s="1"/>
      <c r="BD5404" s="1"/>
      <c r="BE5404" s="1"/>
      <c r="BF5404" s="1"/>
      <c r="BG5404" s="1"/>
      <c r="BH5404" s="1"/>
      <c r="BI5404" s="1"/>
      <c r="BJ5404" s="1"/>
      <c r="BK5404" s="1"/>
      <c r="BL5404" s="1"/>
      <c r="BM5404" s="1"/>
      <c r="BN5404" s="1"/>
      <c r="BO5404" s="1"/>
      <c r="BP5404" s="20"/>
      <c r="BQ5404" s="41"/>
      <c r="BR5404" s="41"/>
      <c r="BS5404" s="41"/>
      <c r="BT5404" s="41"/>
      <c r="BU5404" s="41"/>
      <c r="BV5404" s="41"/>
      <c r="BW5404" s="41"/>
      <c r="BX5404" s="41"/>
      <c r="BY5404" s="26"/>
      <c r="BZ5404" s="26"/>
      <c r="CA5404" s="26"/>
      <c r="CB5404" s="26"/>
      <c r="CC5404" s="26"/>
      <c r="CD5404" s="26"/>
      <c r="CE5404" s="26"/>
      <c r="CF5404" s="26"/>
      <c r="CG5404" s="26"/>
      <c r="CH5404" s="26"/>
      <c r="CI5404" s="26"/>
      <c r="CJ5404" s="1"/>
      <c r="CK5404" s="1"/>
      <c r="CL5404" s="1"/>
      <c r="CM5404" s="1"/>
      <c r="CN5404" s="1"/>
      <c r="CO5404" s="1"/>
      <c r="CP5404" s="1"/>
      <c r="CQ5404" s="1"/>
      <c r="CR5404" s="1"/>
      <c r="CS5404" s="1"/>
      <c r="CT5404" s="1"/>
      <c r="CU5404" s="1"/>
    </row>
    <row r="5405" spans="1:99" x14ac:dyDescent="0.15">
      <c r="A5405" s="1"/>
      <c r="B5405" s="1"/>
      <c r="AM5405" s="1"/>
      <c r="AW5405" s="1"/>
      <c r="AX5405" s="1"/>
      <c r="AY5405" s="24"/>
      <c r="AZ5405" s="1"/>
      <c r="BA5405" s="1"/>
      <c r="BB5405" s="1"/>
      <c r="BC5405" s="1"/>
      <c r="BD5405" s="1"/>
      <c r="BE5405" s="1"/>
      <c r="BF5405" s="1"/>
      <c r="BG5405" s="1"/>
      <c r="BH5405" s="1"/>
      <c r="BI5405" s="1"/>
      <c r="BJ5405" s="1"/>
      <c r="BK5405" s="1"/>
      <c r="BL5405" s="1"/>
      <c r="BM5405" s="1"/>
      <c r="BN5405" s="1"/>
      <c r="BO5405" s="1"/>
      <c r="BP5405" s="20"/>
      <c r="BQ5405" s="41"/>
      <c r="BR5405" s="41"/>
      <c r="BS5405" s="41"/>
      <c r="BT5405" s="41"/>
      <c r="BU5405" s="41"/>
      <c r="BV5405" s="41"/>
      <c r="BW5405" s="41"/>
      <c r="BX5405" s="41"/>
      <c r="BY5405" s="26"/>
      <c r="BZ5405" s="26"/>
      <c r="CA5405" s="26"/>
      <c r="CB5405" s="26"/>
      <c r="CC5405" s="26"/>
      <c r="CD5405" s="26"/>
      <c r="CE5405" s="26"/>
      <c r="CF5405" s="26"/>
      <c r="CG5405" s="26"/>
      <c r="CH5405" s="26"/>
      <c r="CI5405" s="26"/>
      <c r="CJ5405" s="1"/>
      <c r="CK5405" s="1"/>
      <c r="CL5405" s="1"/>
      <c r="CM5405" s="1"/>
      <c r="CN5405" s="1"/>
      <c r="CO5405" s="1"/>
      <c r="CP5405" s="1"/>
      <c r="CQ5405" s="1"/>
      <c r="CR5405" s="1"/>
      <c r="CS5405" s="1"/>
      <c r="CT5405" s="1"/>
      <c r="CU5405" s="1"/>
    </row>
    <row r="5406" spans="1:99" x14ac:dyDescent="0.15">
      <c r="A5406" s="1"/>
      <c r="B5406" s="1"/>
      <c r="AM5406" s="1"/>
      <c r="AW5406" s="1"/>
      <c r="AX5406" s="1"/>
      <c r="AY5406" s="24"/>
      <c r="AZ5406" s="1"/>
      <c r="BA5406" s="1"/>
      <c r="BB5406" s="1"/>
      <c r="BC5406" s="1"/>
      <c r="BD5406" s="1"/>
      <c r="BE5406" s="1"/>
      <c r="BF5406" s="1"/>
      <c r="BG5406" s="1"/>
      <c r="BH5406" s="1"/>
      <c r="BI5406" s="1"/>
      <c r="BJ5406" s="1"/>
      <c r="BK5406" s="1"/>
      <c r="BL5406" s="1"/>
      <c r="BM5406" s="1"/>
      <c r="BN5406" s="1"/>
      <c r="BO5406" s="1"/>
      <c r="BP5406" s="20"/>
      <c r="BQ5406" s="41"/>
      <c r="BR5406" s="41"/>
      <c r="BS5406" s="41"/>
      <c r="BT5406" s="41"/>
      <c r="BU5406" s="41"/>
      <c r="BV5406" s="41"/>
      <c r="BW5406" s="41"/>
      <c r="BX5406" s="41"/>
      <c r="BY5406" s="26"/>
      <c r="BZ5406" s="26"/>
      <c r="CA5406" s="26"/>
      <c r="CB5406" s="26"/>
      <c r="CC5406" s="26"/>
      <c r="CD5406" s="26"/>
      <c r="CE5406" s="26"/>
      <c r="CF5406" s="26"/>
      <c r="CG5406" s="26"/>
      <c r="CH5406" s="26"/>
      <c r="CI5406" s="26"/>
      <c r="CJ5406" s="1"/>
      <c r="CK5406" s="1"/>
      <c r="CL5406" s="1"/>
      <c r="CM5406" s="1"/>
      <c r="CN5406" s="1"/>
      <c r="CO5406" s="1"/>
      <c r="CP5406" s="1"/>
      <c r="CQ5406" s="1"/>
      <c r="CR5406" s="1"/>
      <c r="CS5406" s="1"/>
      <c r="CT5406" s="1"/>
      <c r="CU5406" s="1"/>
    </row>
    <row r="5407" spans="1:99" x14ac:dyDescent="0.15">
      <c r="A5407" s="1"/>
      <c r="B5407" s="1"/>
      <c r="AM5407" s="1"/>
      <c r="AW5407" s="1"/>
      <c r="AX5407" s="1"/>
      <c r="AY5407" s="24"/>
      <c r="AZ5407" s="1"/>
      <c r="BA5407" s="1"/>
      <c r="BB5407" s="1"/>
      <c r="BC5407" s="1"/>
      <c r="BD5407" s="1"/>
      <c r="BE5407" s="1"/>
      <c r="BF5407" s="1"/>
      <c r="BG5407" s="1"/>
      <c r="BH5407" s="1"/>
      <c r="BI5407" s="1"/>
      <c r="BJ5407" s="1"/>
      <c r="BK5407" s="1"/>
      <c r="BL5407" s="1"/>
      <c r="BM5407" s="1"/>
      <c r="BN5407" s="1"/>
      <c r="BO5407" s="1"/>
      <c r="BP5407" s="20"/>
      <c r="BQ5407" s="41"/>
      <c r="BR5407" s="41"/>
      <c r="BS5407" s="41"/>
      <c r="BT5407" s="41"/>
      <c r="BU5407" s="41"/>
      <c r="BV5407" s="41"/>
      <c r="BW5407" s="41"/>
      <c r="BX5407" s="41"/>
      <c r="BY5407" s="26"/>
      <c r="BZ5407" s="26"/>
      <c r="CA5407" s="26"/>
      <c r="CB5407" s="26"/>
      <c r="CC5407" s="26"/>
      <c r="CD5407" s="26"/>
      <c r="CE5407" s="26"/>
      <c r="CF5407" s="26"/>
      <c r="CG5407" s="26"/>
      <c r="CH5407" s="26"/>
      <c r="CI5407" s="26"/>
      <c r="CJ5407" s="1"/>
      <c r="CK5407" s="1"/>
      <c r="CL5407" s="1"/>
      <c r="CM5407" s="1"/>
      <c r="CN5407" s="1"/>
      <c r="CO5407" s="1"/>
      <c r="CP5407" s="1"/>
      <c r="CQ5407" s="1"/>
      <c r="CR5407" s="1"/>
      <c r="CS5407" s="1"/>
      <c r="CT5407" s="1"/>
      <c r="CU5407" s="1"/>
    </row>
    <row r="5408" spans="1:99" x14ac:dyDescent="0.15">
      <c r="A5408" s="1"/>
      <c r="B5408" s="1"/>
      <c r="AM5408" s="1"/>
      <c r="AW5408" s="1"/>
      <c r="AX5408" s="1"/>
      <c r="AY5408" s="24"/>
      <c r="AZ5408" s="1"/>
      <c r="BA5408" s="1"/>
      <c r="BB5408" s="1"/>
      <c r="BC5408" s="1"/>
      <c r="BD5408" s="1"/>
      <c r="BE5408" s="1"/>
      <c r="BF5408" s="1"/>
      <c r="BG5408" s="1"/>
      <c r="BH5408" s="1"/>
      <c r="BI5408" s="1"/>
      <c r="BJ5408" s="1"/>
      <c r="BK5408" s="1"/>
      <c r="BL5408" s="1"/>
      <c r="BM5408" s="1"/>
      <c r="BN5408" s="1"/>
      <c r="BO5408" s="1"/>
      <c r="BP5408" s="20"/>
      <c r="BQ5408" s="41"/>
      <c r="BR5408" s="41"/>
      <c r="BS5408" s="41"/>
      <c r="BT5408" s="41"/>
      <c r="BU5408" s="41"/>
      <c r="BV5408" s="41"/>
      <c r="BW5408" s="41"/>
      <c r="BX5408" s="41"/>
      <c r="BY5408" s="26"/>
      <c r="BZ5408" s="26"/>
      <c r="CA5408" s="26"/>
      <c r="CB5408" s="26"/>
      <c r="CC5408" s="26"/>
      <c r="CD5408" s="26"/>
      <c r="CE5408" s="26"/>
      <c r="CF5408" s="26"/>
      <c r="CG5408" s="26"/>
      <c r="CH5408" s="26"/>
      <c r="CI5408" s="26"/>
      <c r="CJ5408" s="1"/>
      <c r="CK5408" s="1"/>
      <c r="CL5408" s="1"/>
      <c r="CM5408" s="1"/>
      <c r="CN5408" s="1"/>
      <c r="CO5408" s="1"/>
      <c r="CP5408" s="1"/>
      <c r="CQ5408" s="1"/>
      <c r="CR5408" s="1"/>
      <c r="CS5408" s="1"/>
      <c r="CT5408" s="1"/>
      <c r="CU5408" s="1"/>
    </row>
    <row r="5409" spans="1:99" x14ac:dyDescent="0.15">
      <c r="A5409" s="1"/>
      <c r="B5409" s="1"/>
      <c r="AM5409" s="1"/>
      <c r="AW5409" s="1"/>
      <c r="AX5409" s="1"/>
      <c r="AY5409" s="24"/>
      <c r="AZ5409" s="1"/>
      <c r="BA5409" s="1"/>
      <c r="BB5409" s="1"/>
      <c r="BC5409" s="1"/>
      <c r="BD5409" s="1"/>
      <c r="BE5409" s="1"/>
      <c r="BF5409" s="1"/>
      <c r="BG5409" s="1"/>
      <c r="BH5409" s="1"/>
      <c r="BI5409" s="1"/>
      <c r="BJ5409" s="1"/>
      <c r="BK5409" s="1"/>
      <c r="BL5409" s="1"/>
      <c r="BM5409" s="1"/>
      <c r="BN5409" s="1"/>
      <c r="BO5409" s="1"/>
      <c r="BP5409" s="20"/>
      <c r="BQ5409" s="41"/>
      <c r="BR5409" s="41"/>
      <c r="BS5409" s="41"/>
      <c r="BT5409" s="41"/>
      <c r="BU5409" s="41"/>
      <c r="BV5409" s="41"/>
      <c r="BW5409" s="41"/>
      <c r="BX5409" s="41"/>
      <c r="BY5409" s="26"/>
      <c r="BZ5409" s="26"/>
      <c r="CA5409" s="26"/>
      <c r="CB5409" s="26"/>
      <c r="CC5409" s="26"/>
      <c r="CD5409" s="26"/>
      <c r="CE5409" s="26"/>
      <c r="CF5409" s="26"/>
      <c r="CG5409" s="26"/>
      <c r="CH5409" s="26"/>
      <c r="CI5409" s="26"/>
      <c r="CJ5409" s="1"/>
      <c r="CK5409" s="1"/>
      <c r="CL5409" s="1"/>
      <c r="CM5409" s="1"/>
      <c r="CN5409" s="1"/>
      <c r="CO5409" s="1"/>
      <c r="CP5409" s="1"/>
      <c r="CQ5409" s="1"/>
      <c r="CR5409" s="1"/>
      <c r="CS5409" s="1"/>
      <c r="CT5409" s="1"/>
      <c r="CU5409" s="1"/>
    </row>
    <row r="5410" spans="1:99" x14ac:dyDescent="0.15">
      <c r="A5410" s="1"/>
      <c r="B5410" s="1"/>
      <c r="AM5410" s="1"/>
      <c r="AW5410" s="1"/>
      <c r="AX5410" s="1"/>
      <c r="AY5410" s="24"/>
      <c r="AZ5410" s="1"/>
      <c r="BA5410" s="1"/>
      <c r="BB5410" s="1"/>
      <c r="BC5410" s="1"/>
      <c r="BD5410" s="1"/>
      <c r="BE5410" s="1"/>
      <c r="BF5410" s="1"/>
      <c r="BG5410" s="1"/>
      <c r="BH5410" s="1"/>
      <c r="BI5410" s="1"/>
      <c r="BJ5410" s="1"/>
      <c r="BK5410" s="1"/>
      <c r="BL5410" s="1"/>
      <c r="BM5410" s="1"/>
      <c r="BN5410" s="1"/>
      <c r="BO5410" s="1"/>
      <c r="BP5410" s="20"/>
      <c r="BQ5410" s="41"/>
      <c r="BR5410" s="41"/>
      <c r="BS5410" s="41"/>
      <c r="BT5410" s="41"/>
      <c r="BU5410" s="41"/>
      <c r="BV5410" s="41"/>
      <c r="BW5410" s="41"/>
      <c r="BX5410" s="41"/>
      <c r="BY5410" s="26"/>
      <c r="BZ5410" s="26"/>
      <c r="CA5410" s="26"/>
      <c r="CB5410" s="26"/>
      <c r="CC5410" s="26"/>
      <c r="CD5410" s="26"/>
      <c r="CE5410" s="26"/>
      <c r="CF5410" s="26"/>
      <c r="CG5410" s="26"/>
      <c r="CH5410" s="26"/>
      <c r="CI5410" s="26"/>
      <c r="CJ5410" s="1"/>
      <c r="CK5410" s="1"/>
      <c r="CL5410" s="1"/>
      <c r="CM5410" s="1"/>
      <c r="CN5410" s="1"/>
      <c r="CO5410" s="1"/>
      <c r="CP5410" s="1"/>
      <c r="CQ5410" s="1"/>
      <c r="CR5410" s="1"/>
      <c r="CS5410" s="1"/>
      <c r="CT5410" s="1"/>
      <c r="CU5410" s="1"/>
    </row>
    <row r="5411" spans="1:99" x14ac:dyDescent="0.15">
      <c r="A5411" s="1"/>
      <c r="B5411" s="1"/>
      <c r="AM5411" s="1"/>
      <c r="AW5411" s="1"/>
      <c r="AX5411" s="1"/>
      <c r="AY5411" s="24"/>
      <c r="AZ5411" s="1"/>
      <c r="BA5411" s="1"/>
      <c r="BB5411" s="1"/>
      <c r="BC5411" s="1"/>
      <c r="BD5411" s="1"/>
      <c r="BE5411" s="1"/>
      <c r="BF5411" s="1"/>
      <c r="BG5411" s="1"/>
      <c r="BH5411" s="1"/>
      <c r="BI5411" s="1"/>
      <c r="BJ5411" s="1"/>
      <c r="BK5411" s="1"/>
      <c r="BL5411" s="1"/>
      <c r="BM5411" s="1"/>
      <c r="BN5411" s="1"/>
      <c r="BO5411" s="1"/>
      <c r="BP5411" s="20"/>
      <c r="BQ5411" s="41"/>
      <c r="BR5411" s="41"/>
      <c r="BS5411" s="41"/>
      <c r="BT5411" s="41"/>
      <c r="BU5411" s="41"/>
      <c r="BV5411" s="41"/>
      <c r="BW5411" s="41"/>
      <c r="BX5411" s="41"/>
      <c r="BY5411" s="26"/>
      <c r="BZ5411" s="26"/>
      <c r="CA5411" s="26"/>
      <c r="CB5411" s="26"/>
      <c r="CC5411" s="26"/>
      <c r="CD5411" s="26"/>
      <c r="CE5411" s="26"/>
      <c r="CF5411" s="26"/>
      <c r="CG5411" s="26"/>
      <c r="CH5411" s="26"/>
      <c r="CI5411" s="26"/>
      <c r="CJ5411" s="1"/>
      <c r="CK5411" s="1"/>
      <c r="CL5411" s="1"/>
      <c r="CM5411" s="1"/>
      <c r="CN5411" s="1"/>
      <c r="CO5411" s="1"/>
      <c r="CP5411" s="1"/>
      <c r="CQ5411" s="1"/>
      <c r="CR5411" s="1"/>
      <c r="CS5411" s="1"/>
      <c r="CT5411" s="1"/>
      <c r="CU5411" s="1"/>
    </row>
    <row r="5412" spans="1:99" x14ac:dyDescent="0.15">
      <c r="A5412" s="1"/>
      <c r="B5412" s="1"/>
      <c r="AM5412" s="1"/>
      <c r="AW5412" s="1"/>
      <c r="AX5412" s="1"/>
      <c r="AY5412" s="24"/>
      <c r="AZ5412" s="1"/>
      <c r="BA5412" s="1"/>
      <c r="BB5412" s="1"/>
      <c r="BC5412" s="1"/>
      <c r="BD5412" s="1"/>
      <c r="BE5412" s="1"/>
      <c r="BF5412" s="1"/>
      <c r="BG5412" s="1"/>
      <c r="BH5412" s="1"/>
      <c r="BI5412" s="1"/>
      <c r="BJ5412" s="1"/>
      <c r="BK5412" s="1"/>
      <c r="BL5412" s="1"/>
      <c r="BM5412" s="1"/>
      <c r="BN5412" s="1"/>
      <c r="BO5412" s="1"/>
      <c r="BP5412" s="20"/>
      <c r="BQ5412" s="41"/>
      <c r="BR5412" s="41"/>
      <c r="BS5412" s="41"/>
      <c r="BT5412" s="41"/>
      <c r="BU5412" s="41"/>
      <c r="BV5412" s="41"/>
      <c r="BW5412" s="41"/>
      <c r="BX5412" s="41"/>
      <c r="BY5412" s="26"/>
      <c r="BZ5412" s="26"/>
      <c r="CA5412" s="26"/>
      <c r="CB5412" s="26"/>
      <c r="CC5412" s="26"/>
      <c r="CD5412" s="26"/>
      <c r="CE5412" s="26"/>
      <c r="CF5412" s="26"/>
      <c r="CG5412" s="26"/>
      <c r="CH5412" s="26"/>
      <c r="CI5412" s="26"/>
      <c r="CJ5412" s="1"/>
      <c r="CK5412" s="1"/>
      <c r="CL5412" s="1"/>
      <c r="CM5412" s="1"/>
      <c r="CN5412" s="1"/>
      <c r="CO5412" s="1"/>
      <c r="CP5412" s="1"/>
      <c r="CQ5412" s="1"/>
      <c r="CR5412" s="1"/>
      <c r="CS5412" s="1"/>
      <c r="CT5412" s="1"/>
      <c r="CU5412" s="1"/>
    </row>
    <row r="5413" spans="1:99" x14ac:dyDescent="0.15">
      <c r="A5413" s="1"/>
      <c r="B5413" s="1"/>
      <c r="AM5413" s="1"/>
      <c r="AW5413" s="1"/>
      <c r="AX5413" s="1"/>
      <c r="AY5413" s="24"/>
      <c r="AZ5413" s="1"/>
      <c r="BA5413" s="1"/>
      <c r="BB5413" s="1"/>
      <c r="BC5413" s="1"/>
      <c r="BD5413" s="1"/>
      <c r="BE5413" s="1"/>
      <c r="BF5413" s="1"/>
      <c r="BG5413" s="1"/>
      <c r="BH5413" s="1"/>
      <c r="BI5413" s="1"/>
      <c r="BJ5413" s="1"/>
      <c r="BK5413" s="1"/>
      <c r="BL5413" s="1"/>
      <c r="BM5413" s="1"/>
      <c r="BN5413" s="1"/>
      <c r="BO5413" s="1"/>
      <c r="BP5413" s="20"/>
      <c r="BQ5413" s="41"/>
      <c r="BR5413" s="41"/>
      <c r="BS5413" s="41"/>
      <c r="BT5413" s="41"/>
      <c r="BU5413" s="41"/>
      <c r="BV5413" s="41"/>
      <c r="BW5413" s="41"/>
      <c r="BX5413" s="41"/>
      <c r="BY5413" s="26"/>
      <c r="BZ5413" s="26"/>
      <c r="CA5413" s="26"/>
      <c r="CB5413" s="26"/>
      <c r="CC5413" s="26"/>
      <c r="CD5413" s="26"/>
      <c r="CE5413" s="26"/>
      <c r="CF5413" s="26"/>
      <c r="CG5413" s="26"/>
      <c r="CH5413" s="26"/>
      <c r="CI5413" s="26"/>
      <c r="CJ5413" s="1"/>
      <c r="CK5413" s="1"/>
      <c r="CL5413" s="1"/>
      <c r="CM5413" s="1"/>
      <c r="CN5413" s="1"/>
      <c r="CO5413" s="1"/>
      <c r="CP5413" s="1"/>
      <c r="CQ5413" s="1"/>
      <c r="CR5413" s="1"/>
      <c r="CS5413" s="1"/>
      <c r="CT5413" s="1"/>
      <c r="CU5413" s="1"/>
    </row>
    <row r="5414" spans="1:99" x14ac:dyDescent="0.15">
      <c r="A5414" s="1"/>
      <c r="B5414" s="1"/>
      <c r="AM5414" s="1"/>
      <c r="AW5414" s="1"/>
      <c r="AX5414" s="1"/>
      <c r="AY5414" s="24"/>
      <c r="AZ5414" s="1"/>
      <c r="BA5414" s="1"/>
      <c r="BB5414" s="1"/>
      <c r="BC5414" s="1"/>
      <c r="BD5414" s="1"/>
      <c r="BE5414" s="1"/>
      <c r="BF5414" s="1"/>
      <c r="BG5414" s="1"/>
      <c r="BH5414" s="1"/>
      <c r="BI5414" s="1"/>
      <c r="BJ5414" s="1"/>
      <c r="BK5414" s="1"/>
      <c r="BL5414" s="1"/>
      <c r="BM5414" s="1"/>
      <c r="BN5414" s="1"/>
      <c r="BO5414" s="1"/>
      <c r="BP5414" s="20"/>
      <c r="BQ5414" s="41"/>
      <c r="BR5414" s="41"/>
      <c r="BS5414" s="41"/>
      <c r="BT5414" s="41"/>
      <c r="BU5414" s="41"/>
      <c r="BV5414" s="41"/>
      <c r="BW5414" s="41"/>
      <c r="BX5414" s="41"/>
      <c r="BY5414" s="26"/>
      <c r="BZ5414" s="26"/>
      <c r="CA5414" s="26"/>
      <c r="CB5414" s="26"/>
      <c r="CC5414" s="26"/>
      <c r="CD5414" s="26"/>
      <c r="CE5414" s="26"/>
      <c r="CF5414" s="26"/>
      <c r="CG5414" s="26"/>
      <c r="CH5414" s="26"/>
      <c r="CI5414" s="26"/>
      <c r="CJ5414" s="1"/>
      <c r="CK5414" s="1"/>
      <c r="CL5414" s="1"/>
      <c r="CM5414" s="1"/>
      <c r="CN5414" s="1"/>
      <c r="CO5414" s="1"/>
      <c r="CP5414" s="1"/>
      <c r="CQ5414" s="1"/>
      <c r="CR5414" s="1"/>
      <c r="CS5414" s="1"/>
      <c r="CT5414" s="1"/>
      <c r="CU5414" s="1"/>
    </row>
    <row r="5415" spans="1:99" x14ac:dyDescent="0.15">
      <c r="A5415" s="1"/>
      <c r="B5415" s="1"/>
      <c r="AM5415" s="1"/>
      <c r="AW5415" s="1"/>
      <c r="AX5415" s="1"/>
      <c r="AY5415" s="24"/>
      <c r="AZ5415" s="1"/>
      <c r="BA5415" s="1"/>
      <c r="BB5415" s="1"/>
      <c r="BC5415" s="1"/>
      <c r="BD5415" s="1"/>
      <c r="BE5415" s="1"/>
      <c r="BF5415" s="1"/>
      <c r="BG5415" s="1"/>
      <c r="BH5415" s="1"/>
      <c r="BI5415" s="1"/>
      <c r="BJ5415" s="1"/>
      <c r="BK5415" s="1"/>
      <c r="BL5415" s="1"/>
      <c r="BM5415" s="1"/>
      <c r="BN5415" s="1"/>
      <c r="BO5415" s="1"/>
      <c r="BP5415" s="20"/>
      <c r="BQ5415" s="41"/>
      <c r="BR5415" s="41"/>
      <c r="BS5415" s="41"/>
      <c r="BT5415" s="41"/>
      <c r="BU5415" s="41"/>
      <c r="BV5415" s="41"/>
      <c r="BW5415" s="41"/>
      <c r="BX5415" s="41"/>
      <c r="BY5415" s="26"/>
      <c r="BZ5415" s="26"/>
      <c r="CA5415" s="26"/>
      <c r="CB5415" s="26"/>
      <c r="CC5415" s="26"/>
      <c r="CD5415" s="26"/>
      <c r="CE5415" s="26"/>
      <c r="CF5415" s="26"/>
      <c r="CG5415" s="26"/>
      <c r="CH5415" s="26"/>
      <c r="CI5415" s="26"/>
      <c r="CJ5415" s="1"/>
      <c r="CK5415" s="1"/>
      <c r="CL5415" s="1"/>
      <c r="CM5415" s="1"/>
      <c r="CN5415" s="1"/>
      <c r="CO5415" s="1"/>
      <c r="CP5415" s="1"/>
      <c r="CQ5415" s="1"/>
      <c r="CR5415" s="1"/>
      <c r="CS5415" s="1"/>
      <c r="CT5415" s="1"/>
      <c r="CU5415" s="1"/>
    </row>
    <row r="5416" spans="1:99" x14ac:dyDescent="0.15">
      <c r="A5416" s="1"/>
      <c r="B5416" s="1"/>
      <c r="AM5416" s="1"/>
      <c r="AW5416" s="1"/>
      <c r="AX5416" s="1"/>
      <c r="AY5416" s="24"/>
      <c r="AZ5416" s="1"/>
      <c r="BA5416" s="1"/>
      <c r="BB5416" s="1"/>
      <c r="BC5416" s="1"/>
      <c r="BD5416" s="1"/>
      <c r="BE5416" s="1"/>
      <c r="BF5416" s="1"/>
      <c r="BG5416" s="1"/>
      <c r="BH5416" s="1"/>
      <c r="BI5416" s="1"/>
      <c r="BJ5416" s="1"/>
      <c r="BK5416" s="1"/>
      <c r="BL5416" s="1"/>
      <c r="BM5416" s="1"/>
      <c r="BN5416" s="1"/>
      <c r="BO5416" s="1"/>
      <c r="BP5416" s="20"/>
      <c r="BQ5416" s="41"/>
      <c r="BR5416" s="41"/>
      <c r="BS5416" s="41"/>
      <c r="BT5416" s="41"/>
      <c r="BU5416" s="41"/>
      <c r="BV5416" s="41"/>
      <c r="BW5416" s="41"/>
      <c r="BX5416" s="41"/>
      <c r="BY5416" s="26"/>
      <c r="BZ5416" s="26"/>
      <c r="CA5416" s="26"/>
      <c r="CB5416" s="26"/>
      <c r="CC5416" s="26"/>
      <c r="CD5416" s="26"/>
      <c r="CE5416" s="26"/>
      <c r="CF5416" s="26"/>
      <c r="CG5416" s="26"/>
      <c r="CH5416" s="26"/>
      <c r="CI5416" s="26"/>
      <c r="CJ5416" s="1"/>
      <c r="CK5416" s="1"/>
      <c r="CL5416" s="1"/>
      <c r="CM5416" s="1"/>
      <c r="CN5416" s="1"/>
      <c r="CO5416" s="1"/>
      <c r="CP5416" s="1"/>
      <c r="CQ5416" s="1"/>
      <c r="CR5416" s="1"/>
      <c r="CS5416" s="1"/>
      <c r="CT5416" s="1"/>
      <c r="CU5416" s="1"/>
    </row>
    <row r="5417" spans="1:99" x14ac:dyDescent="0.15">
      <c r="A5417" s="1"/>
      <c r="B5417" s="1"/>
      <c r="AM5417" s="1"/>
      <c r="AW5417" s="1"/>
      <c r="AX5417" s="1"/>
      <c r="AY5417" s="24"/>
      <c r="AZ5417" s="1"/>
      <c r="BA5417" s="1"/>
      <c r="BB5417" s="1"/>
      <c r="BC5417" s="1"/>
      <c r="BD5417" s="1"/>
      <c r="BE5417" s="1"/>
      <c r="BF5417" s="1"/>
      <c r="BG5417" s="1"/>
      <c r="BH5417" s="1"/>
      <c r="BI5417" s="1"/>
      <c r="BJ5417" s="1"/>
      <c r="BK5417" s="1"/>
      <c r="BL5417" s="1"/>
      <c r="BM5417" s="1"/>
      <c r="BN5417" s="1"/>
      <c r="BO5417" s="1"/>
      <c r="BP5417" s="20"/>
      <c r="BQ5417" s="41"/>
      <c r="BR5417" s="41"/>
      <c r="BS5417" s="41"/>
      <c r="BT5417" s="41"/>
      <c r="BU5417" s="41"/>
      <c r="BV5417" s="41"/>
      <c r="BW5417" s="41"/>
      <c r="BX5417" s="41"/>
      <c r="BY5417" s="26"/>
      <c r="BZ5417" s="26"/>
      <c r="CA5417" s="26"/>
      <c r="CB5417" s="26"/>
      <c r="CC5417" s="26"/>
      <c r="CD5417" s="26"/>
      <c r="CE5417" s="26"/>
      <c r="CF5417" s="26"/>
      <c r="CG5417" s="26"/>
      <c r="CH5417" s="26"/>
      <c r="CI5417" s="26"/>
      <c r="CJ5417" s="1"/>
      <c r="CK5417" s="1"/>
      <c r="CL5417" s="1"/>
      <c r="CM5417" s="1"/>
      <c r="CN5417" s="1"/>
      <c r="CO5417" s="1"/>
      <c r="CP5417" s="1"/>
      <c r="CQ5417" s="1"/>
      <c r="CR5417" s="1"/>
      <c r="CS5417" s="1"/>
      <c r="CT5417" s="1"/>
      <c r="CU5417" s="1"/>
    </row>
    <row r="5418" spans="1:99" x14ac:dyDescent="0.15">
      <c r="A5418" s="1"/>
      <c r="B5418" s="1"/>
      <c r="AM5418" s="1"/>
      <c r="AW5418" s="1"/>
      <c r="AX5418" s="1"/>
      <c r="AY5418" s="24"/>
      <c r="AZ5418" s="1"/>
      <c r="BA5418" s="1"/>
      <c r="BB5418" s="1"/>
      <c r="BC5418" s="1"/>
      <c r="BD5418" s="1"/>
      <c r="BE5418" s="1"/>
      <c r="BF5418" s="1"/>
      <c r="BG5418" s="1"/>
      <c r="BH5418" s="1"/>
      <c r="BI5418" s="1"/>
      <c r="BJ5418" s="1"/>
      <c r="BK5418" s="1"/>
      <c r="BL5418" s="1"/>
      <c r="BM5418" s="1"/>
      <c r="BN5418" s="1"/>
      <c r="BO5418" s="1"/>
      <c r="BP5418" s="20"/>
      <c r="BQ5418" s="41"/>
      <c r="BR5418" s="41"/>
      <c r="BS5418" s="41"/>
      <c r="BT5418" s="41"/>
      <c r="BU5418" s="41"/>
      <c r="BV5418" s="41"/>
      <c r="BW5418" s="41"/>
      <c r="BX5418" s="41"/>
      <c r="BY5418" s="26"/>
      <c r="BZ5418" s="26"/>
      <c r="CA5418" s="26"/>
      <c r="CB5418" s="26"/>
      <c r="CC5418" s="26"/>
      <c r="CD5418" s="26"/>
      <c r="CE5418" s="26"/>
      <c r="CF5418" s="26"/>
      <c r="CG5418" s="26"/>
      <c r="CH5418" s="26"/>
      <c r="CI5418" s="26"/>
      <c r="CJ5418" s="1"/>
      <c r="CK5418" s="1"/>
      <c r="CL5418" s="1"/>
      <c r="CM5418" s="1"/>
      <c r="CN5418" s="1"/>
      <c r="CO5418" s="1"/>
      <c r="CP5418" s="1"/>
      <c r="CQ5418" s="1"/>
      <c r="CR5418" s="1"/>
      <c r="CS5418" s="1"/>
      <c r="CT5418" s="1"/>
      <c r="CU5418" s="1"/>
    </row>
    <row r="5419" spans="1:99" x14ac:dyDescent="0.15">
      <c r="A5419" s="1"/>
      <c r="B5419" s="1"/>
      <c r="AM5419" s="1"/>
      <c r="AW5419" s="1"/>
      <c r="AX5419" s="1"/>
      <c r="AY5419" s="24"/>
      <c r="AZ5419" s="1"/>
      <c r="BA5419" s="1"/>
      <c r="BB5419" s="1"/>
      <c r="BC5419" s="1"/>
      <c r="BD5419" s="1"/>
      <c r="BE5419" s="1"/>
      <c r="BF5419" s="1"/>
      <c r="BG5419" s="1"/>
      <c r="BH5419" s="1"/>
      <c r="BI5419" s="1"/>
      <c r="BJ5419" s="1"/>
      <c r="BK5419" s="1"/>
      <c r="BL5419" s="1"/>
      <c r="BM5419" s="1"/>
      <c r="BN5419" s="1"/>
      <c r="BO5419" s="1"/>
      <c r="BP5419" s="20"/>
      <c r="BQ5419" s="41"/>
      <c r="BR5419" s="41"/>
      <c r="BS5419" s="41"/>
      <c r="BT5419" s="41"/>
      <c r="BU5419" s="41"/>
      <c r="BV5419" s="41"/>
      <c r="BW5419" s="41"/>
      <c r="BX5419" s="41"/>
      <c r="BY5419" s="26"/>
      <c r="BZ5419" s="26"/>
      <c r="CA5419" s="26"/>
      <c r="CB5419" s="26"/>
      <c r="CC5419" s="26"/>
      <c r="CD5419" s="26"/>
      <c r="CE5419" s="26"/>
      <c r="CF5419" s="26"/>
      <c r="CG5419" s="26"/>
      <c r="CH5419" s="26"/>
      <c r="CI5419" s="26"/>
      <c r="CJ5419" s="1"/>
      <c r="CK5419" s="1"/>
      <c r="CL5419" s="1"/>
      <c r="CM5419" s="1"/>
      <c r="CN5419" s="1"/>
      <c r="CO5419" s="1"/>
      <c r="CP5419" s="1"/>
      <c r="CQ5419" s="1"/>
      <c r="CR5419" s="1"/>
      <c r="CS5419" s="1"/>
      <c r="CT5419" s="1"/>
      <c r="CU5419" s="1"/>
    </row>
    <row r="5420" spans="1:99" x14ac:dyDescent="0.15">
      <c r="A5420" s="1"/>
      <c r="B5420" s="1"/>
      <c r="AM5420" s="1"/>
      <c r="AW5420" s="1"/>
      <c r="AX5420" s="1"/>
      <c r="AY5420" s="24"/>
      <c r="AZ5420" s="1"/>
      <c r="BA5420" s="1"/>
      <c r="BB5420" s="1"/>
      <c r="BC5420" s="1"/>
      <c r="BD5420" s="1"/>
      <c r="BE5420" s="1"/>
      <c r="BF5420" s="1"/>
      <c r="BG5420" s="1"/>
      <c r="BH5420" s="1"/>
      <c r="BI5420" s="1"/>
      <c r="BJ5420" s="1"/>
      <c r="BK5420" s="1"/>
      <c r="BL5420" s="1"/>
      <c r="BM5420" s="1"/>
      <c r="BN5420" s="1"/>
      <c r="BO5420" s="1"/>
      <c r="BP5420" s="20"/>
      <c r="BQ5420" s="41"/>
      <c r="BR5420" s="41"/>
      <c r="BS5420" s="41"/>
      <c r="BT5420" s="41"/>
      <c r="BU5420" s="41"/>
      <c r="BV5420" s="41"/>
      <c r="BW5420" s="41"/>
      <c r="BX5420" s="41"/>
      <c r="BY5420" s="26"/>
      <c r="BZ5420" s="26"/>
      <c r="CA5420" s="26"/>
      <c r="CB5420" s="26"/>
      <c r="CC5420" s="26"/>
      <c r="CD5420" s="26"/>
      <c r="CE5420" s="26"/>
      <c r="CF5420" s="26"/>
      <c r="CG5420" s="26"/>
      <c r="CH5420" s="26"/>
      <c r="CI5420" s="26"/>
      <c r="CJ5420" s="1"/>
      <c r="CK5420" s="1"/>
      <c r="CL5420" s="1"/>
      <c r="CM5420" s="1"/>
      <c r="CN5420" s="1"/>
      <c r="CO5420" s="1"/>
      <c r="CP5420" s="1"/>
      <c r="CQ5420" s="1"/>
      <c r="CR5420" s="1"/>
      <c r="CS5420" s="1"/>
      <c r="CT5420" s="1"/>
      <c r="CU5420" s="1"/>
    </row>
    <row r="5421" spans="1:99" x14ac:dyDescent="0.15">
      <c r="A5421" s="1"/>
      <c r="B5421" s="1"/>
      <c r="AM5421" s="1"/>
      <c r="AW5421" s="1"/>
      <c r="AX5421" s="1"/>
      <c r="AY5421" s="24"/>
      <c r="AZ5421" s="1"/>
      <c r="BA5421" s="1"/>
      <c r="BB5421" s="1"/>
      <c r="BC5421" s="1"/>
      <c r="BD5421" s="1"/>
      <c r="BE5421" s="1"/>
      <c r="BF5421" s="1"/>
      <c r="BG5421" s="1"/>
      <c r="BH5421" s="1"/>
      <c r="BI5421" s="1"/>
      <c r="BJ5421" s="1"/>
      <c r="BK5421" s="1"/>
      <c r="BL5421" s="1"/>
      <c r="BM5421" s="1"/>
      <c r="BN5421" s="1"/>
      <c r="BO5421" s="1"/>
      <c r="BP5421" s="20"/>
      <c r="BQ5421" s="41"/>
      <c r="BR5421" s="41"/>
      <c r="BS5421" s="41"/>
      <c r="BT5421" s="41"/>
      <c r="BU5421" s="41"/>
      <c r="BV5421" s="41"/>
      <c r="BW5421" s="41"/>
      <c r="BX5421" s="41"/>
      <c r="BY5421" s="26"/>
      <c r="BZ5421" s="26"/>
      <c r="CA5421" s="26"/>
      <c r="CB5421" s="26"/>
      <c r="CC5421" s="26"/>
      <c r="CD5421" s="26"/>
      <c r="CE5421" s="26"/>
      <c r="CF5421" s="26"/>
      <c r="CG5421" s="26"/>
      <c r="CH5421" s="26"/>
      <c r="CI5421" s="26"/>
      <c r="CJ5421" s="1"/>
      <c r="CK5421" s="1"/>
      <c r="CL5421" s="1"/>
      <c r="CM5421" s="1"/>
      <c r="CN5421" s="1"/>
      <c r="CO5421" s="1"/>
      <c r="CP5421" s="1"/>
      <c r="CQ5421" s="1"/>
      <c r="CR5421" s="1"/>
      <c r="CS5421" s="1"/>
      <c r="CT5421" s="1"/>
      <c r="CU5421" s="1"/>
    </row>
    <row r="5422" spans="1:99" x14ac:dyDescent="0.15">
      <c r="A5422" s="1"/>
      <c r="B5422" s="1"/>
      <c r="AM5422" s="1"/>
      <c r="AW5422" s="1"/>
      <c r="AX5422" s="1"/>
      <c r="AY5422" s="24"/>
      <c r="AZ5422" s="1"/>
      <c r="BA5422" s="1"/>
      <c r="BB5422" s="1"/>
      <c r="BC5422" s="1"/>
      <c r="BD5422" s="1"/>
      <c r="BE5422" s="1"/>
      <c r="BF5422" s="1"/>
      <c r="BG5422" s="1"/>
      <c r="BH5422" s="1"/>
      <c r="BI5422" s="1"/>
      <c r="BJ5422" s="1"/>
      <c r="BK5422" s="1"/>
      <c r="BL5422" s="1"/>
      <c r="BM5422" s="1"/>
      <c r="BN5422" s="1"/>
      <c r="BO5422" s="1"/>
      <c r="BP5422" s="20"/>
      <c r="BQ5422" s="41"/>
      <c r="BR5422" s="41"/>
      <c r="BS5422" s="41"/>
      <c r="BT5422" s="41"/>
      <c r="BU5422" s="41"/>
      <c r="BV5422" s="41"/>
      <c r="BW5422" s="41"/>
      <c r="BX5422" s="41"/>
      <c r="BY5422" s="26"/>
      <c r="BZ5422" s="26"/>
      <c r="CA5422" s="26"/>
      <c r="CB5422" s="26"/>
      <c r="CC5422" s="26"/>
      <c r="CD5422" s="26"/>
      <c r="CE5422" s="26"/>
      <c r="CF5422" s="26"/>
      <c r="CG5422" s="26"/>
      <c r="CH5422" s="26"/>
      <c r="CI5422" s="26"/>
      <c r="CJ5422" s="1"/>
      <c r="CK5422" s="1"/>
      <c r="CL5422" s="1"/>
      <c r="CM5422" s="1"/>
      <c r="CN5422" s="1"/>
      <c r="CO5422" s="1"/>
      <c r="CP5422" s="1"/>
      <c r="CQ5422" s="1"/>
      <c r="CR5422" s="1"/>
      <c r="CS5422" s="1"/>
      <c r="CT5422" s="1"/>
      <c r="CU5422" s="1"/>
    </row>
    <row r="5423" spans="1:99" x14ac:dyDescent="0.15">
      <c r="A5423" s="1"/>
      <c r="B5423" s="1"/>
      <c r="AM5423" s="1"/>
      <c r="AW5423" s="1"/>
      <c r="AX5423" s="1"/>
      <c r="AY5423" s="24"/>
      <c r="AZ5423" s="1"/>
      <c r="BA5423" s="1"/>
      <c r="BB5423" s="1"/>
      <c r="BC5423" s="1"/>
      <c r="BD5423" s="1"/>
      <c r="BE5423" s="1"/>
      <c r="BF5423" s="1"/>
      <c r="BG5423" s="1"/>
      <c r="BH5423" s="1"/>
      <c r="BI5423" s="1"/>
      <c r="BJ5423" s="1"/>
      <c r="BK5423" s="1"/>
      <c r="BL5423" s="1"/>
      <c r="BM5423" s="1"/>
      <c r="BN5423" s="1"/>
      <c r="BO5423" s="1"/>
      <c r="BP5423" s="20"/>
      <c r="BQ5423" s="41"/>
      <c r="BR5423" s="41"/>
      <c r="BS5423" s="41"/>
      <c r="BT5423" s="41"/>
      <c r="BU5423" s="41"/>
      <c r="BV5423" s="41"/>
      <c r="BW5423" s="41"/>
      <c r="BX5423" s="41"/>
      <c r="BY5423" s="26"/>
      <c r="BZ5423" s="26"/>
      <c r="CA5423" s="26"/>
      <c r="CB5423" s="26"/>
      <c r="CC5423" s="26"/>
      <c r="CD5423" s="26"/>
      <c r="CE5423" s="26"/>
      <c r="CF5423" s="26"/>
      <c r="CG5423" s="26"/>
      <c r="CH5423" s="26"/>
      <c r="CI5423" s="26"/>
      <c r="CJ5423" s="1"/>
      <c r="CK5423" s="1"/>
      <c r="CL5423" s="1"/>
      <c r="CM5423" s="1"/>
      <c r="CN5423" s="1"/>
      <c r="CO5423" s="1"/>
      <c r="CP5423" s="1"/>
      <c r="CQ5423" s="1"/>
      <c r="CR5423" s="1"/>
      <c r="CS5423" s="1"/>
      <c r="CT5423" s="1"/>
      <c r="CU5423" s="1"/>
    </row>
    <row r="5424" spans="1:99" x14ac:dyDescent="0.15">
      <c r="A5424" s="1"/>
      <c r="B5424" s="1"/>
      <c r="AM5424" s="1"/>
      <c r="AW5424" s="1"/>
      <c r="AX5424" s="1"/>
      <c r="AY5424" s="24"/>
      <c r="AZ5424" s="1"/>
      <c r="BA5424" s="1"/>
      <c r="BB5424" s="1"/>
      <c r="BC5424" s="1"/>
      <c r="BD5424" s="1"/>
      <c r="BE5424" s="1"/>
      <c r="BF5424" s="1"/>
      <c r="BG5424" s="1"/>
      <c r="BH5424" s="1"/>
      <c r="BI5424" s="1"/>
      <c r="BJ5424" s="1"/>
      <c r="BK5424" s="1"/>
      <c r="BL5424" s="1"/>
      <c r="BM5424" s="1"/>
      <c r="BN5424" s="1"/>
      <c r="BO5424" s="1"/>
      <c r="BP5424" s="20"/>
      <c r="BQ5424" s="41"/>
      <c r="BR5424" s="41"/>
      <c r="BS5424" s="41"/>
      <c r="BT5424" s="41"/>
      <c r="BU5424" s="41"/>
      <c r="BV5424" s="41"/>
      <c r="BW5424" s="41"/>
      <c r="BX5424" s="41"/>
      <c r="BY5424" s="26"/>
      <c r="BZ5424" s="26"/>
      <c r="CA5424" s="26"/>
      <c r="CB5424" s="26"/>
      <c r="CC5424" s="26"/>
      <c r="CD5424" s="26"/>
      <c r="CE5424" s="26"/>
      <c r="CF5424" s="26"/>
      <c r="CG5424" s="26"/>
      <c r="CH5424" s="26"/>
      <c r="CI5424" s="26"/>
      <c r="CJ5424" s="1"/>
      <c r="CK5424" s="1"/>
      <c r="CL5424" s="1"/>
      <c r="CM5424" s="1"/>
      <c r="CN5424" s="1"/>
      <c r="CO5424" s="1"/>
      <c r="CP5424" s="1"/>
      <c r="CQ5424" s="1"/>
      <c r="CR5424" s="1"/>
      <c r="CS5424" s="1"/>
      <c r="CT5424" s="1"/>
      <c r="CU5424" s="1"/>
    </row>
    <row r="5425" spans="1:99" x14ac:dyDescent="0.15">
      <c r="A5425" s="1"/>
      <c r="B5425" s="1"/>
      <c r="AM5425" s="1"/>
      <c r="AW5425" s="1"/>
      <c r="AX5425" s="1"/>
      <c r="AY5425" s="24"/>
      <c r="AZ5425" s="1"/>
      <c r="BA5425" s="1"/>
      <c r="BB5425" s="1"/>
      <c r="BC5425" s="1"/>
      <c r="BD5425" s="1"/>
      <c r="BE5425" s="1"/>
      <c r="BF5425" s="1"/>
      <c r="BG5425" s="1"/>
      <c r="BH5425" s="1"/>
      <c r="BI5425" s="1"/>
      <c r="BJ5425" s="1"/>
      <c r="BK5425" s="1"/>
      <c r="BL5425" s="1"/>
      <c r="BM5425" s="1"/>
      <c r="BN5425" s="1"/>
      <c r="BO5425" s="1"/>
      <c r="BP5425" s="20"/>
      <c r="BQ5425" s="41"/>
      <c r="BR5425" s="41"/>
      <c r="BS5425" s="41"/>
      <c r="BT5425" s="41"/>
      <c r="BU5425" s="41"/>
      <c r="BV5425" s="41"/>
      <c r="BW5425" s="41"/>
      <c r="BX5425" s="41"/>
      <c r="BY5425" s="26"/>
      <c r="BZ5425" s="26"/>
      <c r="CA5425" s="26"/>
      <c r="CB5425" s="26"/>
      <c r="CC5425" s="26"/>
      <c r="CD5425" s="26"/>
      <c r="CE5425" s="26"/>
      <c r="CF5425" s="26"/>
      <c r="CG5425" s="26"/>
      <c r="CH5425" s="26"/>
      <c r="CI5425" s="26"/>
      <c r="CJ5425" s="1"/>
      <c r="CK5425" s="1"/>
      <c r="CL5425" s="1"/>
      <c r="CM5425" s="1"/>
      <c r="CN5425" s="1"/>
      <c r="CO5425" s="1"/>
      <c r="CP5425" s="1"/>
      <c r="CQ5425" s="1"/>
      <c r="CR5425" s="1"/>
      <c r="CS5425" s="1"/>
      <c r="CT5425" s="1"/>
      <c r="CU5425" s="1"/>
    </row>
    <row r="5426" spans="1:99" x14ac:dyDescent="0.15">
      <c r="A5426" s="1"/>
      <c r="B5426" s="1"/>
      <c r="AM5426" s="1"/>
      <c r="AW5426" s="1"/>
      <c r="AX5426" s="1"/>
      <c r="AY5426" s="24"/>
      <c r="AZ5426" s="1"/>
      <c r="BA5426" s="1"/>
      <c r="BB5426" s="1"/>
      <c r="BC5426" s="1"/>
      <c r="BD5426" s="1"/>
      <c r="BE5426" s="1"/>
      <c r="BF5426" s="1"/>
      <c r="BG5426" s="1"/>
      <c r="BH5426" s="1"/>
      <c r="BI5426" s="1"/>
      <c r="BJ5426" s="1"/>
      <c r="BK5426" s="1"/>
      <c r="BL5426" s="1"/>
      <c r="BM5426" s="1"/>
      <c r="BN5426" s="1"/>
      <c r="BO5426" s="1"/>
      <c r="BP5426" s="20"/>
      <c r="BQ5426" s="41"/>
      <c r="BR5426" s="41"/>
      <c r="BS5426" s="41"/>
      <c r="BT5426" s="41"/>
      <c r="BU5426" s="41"/>
      <c r="BV5426" s="41"/>
      <c r="BW5426" s="41"/>
      <c r="BX5426" s="41"/>
      <c r="BY5426" s="26"/>
      <c r="BZ5426" s="26"/>
      <c r="CA5426" s="26"/>
      <c r="CB5426" s="26"/>
      <c r="CC5426" s="26"/>
      <c r="CD5426" s="26"/>
      <c r="CE5426" s="26"/>
      <c r="CF5426" s="26"/>
      <c r="CG5426" s="26"/>
      <c r="CH5426" s="26"/>
      <c r="CI5426" s="26"/>
      <c r="CJ5426" s="1"/>
      <c r="CK5426" s="1"/>
      <c r="CL5426" s="1"/>
      <c r="CM5426" s="1"/>
      <c r="CN5426" s="1"/>
      <c r="CO5426" s="1"/>
      <c r="CP5426" s="1"/>
      <c r="CQ5426" s="1"/>
      <c r="CR5426" s="1"/>
      <c r="CS5426" s="1"/>
      <c r="CT5426" s="1"/>
      <c r="CU5426" s="1"/>
    </row>
    <row r="5427" spans="1:99" x14ac:dyDescent="0.15">
      <c r="A5427" s="1"/>
      <c r="B5427" s="1"/>
      <c r="AM5427" s="1"/>
      <c r="AW5427" s="1"/>
      <c r="AX5427" s="1"/>
      <c r="AY5427" s="24"/>
      <c r="AZ5427" s="1"/>
      <c r="BA5427" s="1"/>
      <c r="BB5427" s="1"/>
      <c r="BC5427" s="1"/>
      <c r="BD5427" s="1"/>
      <c r="BE5427" s="1"/>
      <c r="BF5427" s="1"/>
      <c r="BG5427" s="1"/>
      <c r="BH5427" s="1"/>
      <c r="BI5427" s="1"/>
      <c r="BJ5427" s="1"/>
      <c r="BK5427" s="1"/>
      <c r="BL5427" s="1"/>
      <c r="BM5427" s="1"/>
      <c r="BN5427" s="1"/>
      <c r="BO5427" s="1"/>
      <c r="BP5427" s="20"/>
      <c r="BQ5427" s="41"/>
      <c r="BR5427" s="41"/>
      <c r="BS5427" s="41"/>
      <c r="BT5427" s="41"/>
      <c r="BU5427" s="41"/>
      <c r="BV5427" s="41"/>
      <c r="BW5427" s="41"/>
      <c r="BX5427" s="41"/>
      <c r="BY5427" s="26"/>
      <c r="BZ5427" s="26"/>
      <c r="CA5427" s="26"/>
      <c r="CB5427" s="26"/>
      <c r="CC5427" s="26"/>
      <c r="CD5427" s="26"/>
      <c r="CE5427" s="26"/>
      <c r="CF5427" s="26"/>
      <c r="CG5427" s="26"/>
      <c r="CH5427" s="26"/>
      <c r="CI5427" s="26"/>
      <c r="CJ5427" s="1"/>
      <c r="CK5427" s="1"/>
      <c r="CL5427" s="1"/>
      <c r="CM5427" s="1"/>
      <c r="CN5427" s="1"/>
      <c r="CO5427" s="1"/>
      <c r="CP5427" s="1"/>
      <c r="CQ5427" s="1"/>
      <c r="CR5427" s="1"/>
      <c r="CS5427" s="1"/>
      <c r="CT5427" s="1"/>
      <c r="CU5427" s="1"/>
    </row>
    <row r="5428" spans="1:99" x14ac:dyDescent="0.15">
      <c r="A5428" s="1"/>
      <c r="B5428" s="1"/>
      <c r="AM5428" s="1"/>
      <c r="AW5428" s="1"/>
      <c r="AX5428" s="1"/>
      <c r="AY5428" s="24"/>
      <c r="AZ5428" s="1"/>
      <c r="BA5428" s="1"/>
      <c r="BB5428" s="1"/>
      <c r="BC5428" s="1"/>
      <c r="BD5428" s="1"/>
      <c r="BE5428" s="1"/>
      <c r="BF5428" s="1"/>
      <c r="BG5428" s="1"/>
      <c r="BH5428" s="1"/>
      <c r="BI5428" s="1"/>
      <c r="BJ5428" s="1"/>
      <c r="BK5428" s="1"/>
      <c r="BL5428" s="1"/>
      <c r="BM5428" s="1"/>
      <c r="BN5428" s="1"/>
      <c r="BO5428" s="1"/>
      <c r="BP5428" s="20"/>
      <c r="BQ5428" s="41"/>
      <c r="BR5428" s="41"/>
      <c r="BS5428" s="41"/>
      <c r="BT5428" s="41"/>
      <c r="BU5428" s="41"/>
      <c r="BV5428" s="41"/>
      <c r="BW5428" s="41"/>
      <c r="BX5428" s="41"/>
      <c r="BY5428" s="26"/>
      <c r="BZ5428" s="26"/>
      <c r="CA5428" s="26"/>
      <c r="CB5428" s="26"/>
      <c r="CC5428" s="26"/>
      <c r="CD5428" s="26"/>
      <c r="CE5428" s="26"/>
      <c r="CF5428" s="26"/>
      <c r="CG5428" s="26"/>
      <c r="CH5428" s="26"/>
      <c r="CI5428" s="26"/>
      <c r="CJ5428" s="1"/>
      <c r="CK5428" s="1"/>
      <c r="CL5428" s="1"/>
      <c r="CM5428" s="1"/>
      <c r="CN5428" s="1"/>
      <c r="CO5428" s="1"/>
      <c r="CP5428" s="1"/>
      <c r="CQ5428" s="1"/>
      <c r="CR5428" s="1"/>
      <c r="CS5428" s="1"/>
      <c r="CT5428" s="1"/>
      <c r="CU5428" s="1"/>
    </row>
    <row r="5429" spans="1:99" x14ac:dyDescent="0.15">
      <c r="A5429" s="1"/>
      <c r="B5429" s="1"/>
      <c r="AM5429" s="1"/>
      <c r="AW5429" s="1"/>
      <c r="AX5429" s="1"/>
      <c r="AY5429" s="24"/>
      <c r="AZ5429" s="1"/>
      <c r="BA5429" s="1"/>
      <c r="BB5429" s="1"/>
      <c r="BC5429" s="1"/>
      <c r="BD5429" s="1"/>
      <c r="BE5429" s="1"/>
      <c r="BF5429" s="1"/>
      <c r="BG5429" s="1"/>
      <c r="BH5429" s="1"/>
      <c r="BI5429" s="1"/>
      <c r="BJ5429" s="1"/>
      <c r="BK5429" s="1"/>
      <c r="BL5429" s="1"/>
      <c r="BM5429" s="1"/>
      <c r="BN5429" s="1"/>
      <c r="BO5429" s="1"/>
      <c r="BP5429" s="20"/>
      <c r="BQ5429" s="41"/>
      <c r="BR5429" s="41"/>
      <c r="BS5429" s="41"/>
      <c r="BT5429" s="41"/>
      <c r="BU5429" s="41"/>
      <c r="BV5429" s="41"/>
      <c r="BW5429" s="41"/>
      <c r="BX5429" s="41"/>
      <c r="BY5429" s="26"/>
      <c r="BZ5429" s="26"/>
      <c r="CA5429" s="26"/>
      <c r="CB5429" s="26"/>
      <c r="CC5429" s="26"/>
      <c r="CD5429" s="26"/>
      <c r="CE5429" s="26"/>
      <c r="CF5429" s="26"/>
      <c r="CG5429" s="26"/>
      <c r="CH5429" s="26"/>
      <c r="CI5429" s="26"/>
      <c r="CJ5429" s="1"/>
      <c r="CK5429" s="1"/>
      <c r="CL5429" s="1"/>
      <c r="CM5429" s="1"/>
      <c r="CN5429" s="1"/>
      <c r="CO5429" s="1"/>
      <c r="CP5429" s="1"/>
      <c r="CQ5429" s="1"/>
      <c r="CR5429" s="1"/>
      <c r="CS5429" s="1"/>
      <c r="CT5429" s="1"/>
      <c r="CU5429" s="1"/>
    </row>
    <row r="5430" spans="1:99" x14ac:dyDescent="0.15">
      <c r="A5430" s="1"/>
      <c r="B5430" s="1"/>
      <c r="AM5430" s="1"/>
      <c r="AW5430" s="1"/>
      <c r="AX5430" s="1"/>
      <c r="AY5430" s="24"/>
      <c r="AZ5430" s="1"/>
      <c r="BA5430" s="1"/>
      <c r="BB5430" s="1"/>
      <c r="BC5430" s="1"/>
      <c r="BD5430" s="1"/>
      <c r="BE5430" s="1"/>
      <c r="BF5430" s="1"/>
      <c r="BG5430" s="1"/>
      <c r="BH5430" s="1"/>
      <c r="BI5430" s="1"/>
      <c r="BJ5430" s="1"/>
      <c r="BK5430" s="1"/>
      <c r="BL5430" s="1"/>
      <c r="BM5430" s="1"/>
      <c r="BN5430" s="1"/>
      <c r="BO5430" s="1"/>
      <c r="BP5430" s="20"/>
      <c r="BQ5430" s="41"/>
      <c r="BR5430" s="41"/>
      <c r="BS5430" s="41"/>
      <c r="BT5430" s="41"/>
      <c r="BU5430" s="41"/>
      <c r="BV5430" s="41"/>
      <c r="BW5430" s="41"/>
      <c r="BX5430" s="41"/>
      <c r="BY5430" s="26"/>
      <c r="BZ5430" s="26"/>
      <c r="CA5430" s="26"/>
      <c r="CB5430" s="26"/>
      <c r="CC5430" s="26"/>
      <c r="CD5430" s="26"/>
      <c r="CE5430" s="26"/>
      <c r="CF5430" s="26"/>
      <c r="CG5430" s="26"/>
      <c r="CH5430" s="26"/>
      <c r="CI5430" s="26"/>
      <c r="CJ5430" s="1"/>
      <c r="CK5430" s="1"/>
      <c r="CL5430" s="1"/>
      <c r="CM5430" s="1"/>
      <c r="CN5430" s="1"/>
      <c r="CO5430" s="1"/>
      <c r="CP5430" s="1"/>
      <c r="CQ5430" s="1"/>
      <c r="CR5430" s="1"/>
      <c r="CS5430" s="1"/>
      <c r="CT5430" s="1"/>
      <c r="CU5430" s="1"/>
    </row>
    <row r="5431" spans="1:99" x14ac:dyDescent="0.15">
      <c r="A5431" s="1"/>
      <c r="B5431" s="1"/>
      <c r="AM5431" s="1"/>
      <c r="AW5431" s="1"/>
      <c r="AX5431" s="1"/>
      <c r="AY5431" s="24"/>
      <c r="AZ5431" s="1"/>
      <c r="BA5431" s="1"/>
      <c r="BB5431" s="1"/>
      <c r="BC5431" s="1"/>
      <c r="BD5431" s="1"/>
      <c r="BE5431" s="1"/>
      <c r="BF5431" s="1"/>
      <c r="BG5431" s="1"/>
      <c r="BH5431" s="1"/>
      <c r="BI5431" s="1"/>
      <c r="BJ5431" s="1"/>
      <c r="BK5431" s="1"/>
      <c r="BL5431" s="1"/>
      <c r="BM5431" s="1"/>
      <c r="BN5431" s="1"/>
      <c r="BO5431" s="1"/>
      <c r="BP5431" s="20"/>
      <c r="BQ5431" s="41"/>
      <c r="BR5431" s="41"/>
      <c r="BS5431" s="41"/>
      <c r="BT5431" s="41"/>
      <c r="BU5431" s="41"/>
      <c r="BV5431" s="41"/>
      <c r="BW5431" s="41"/>
      <c r="BX5431" s="41"/>
      <c r="BY5431" s="26"/>
      <c r="BZ5431" s="26"/>
      <c r="CA5431" s="26"/>
      <c r="CB5431" s="26"/>
      <c r="CC5431" s="26"/>
      <c r="CD5431" s="26"/>
      <c r="CE5431" s="26"/>
      <c r="CF5431" s="26"/>
      <c r="CG5431" s="26"/>
      <c r="CH5431" s="26"/>
      <c r="CI5431" s="26"/>
      <c r="CJ5431" s="1"/>
      <c r="CK5431" s="1"/>
      <c r="CL5431" s="1"/>
      <c r="CM5431" s="1"/>
      <c r="CN5431" s="1"/>
      <c r="CO5431" s="1"/>
      <c r="CP5431" s="1"/>
      <c r="CQ5431" s="1"/>
      <c r="CR5431" s="1"/>
      <c r="CS5431" s="1"/>
      <c r="CT5431" s="1"/>
      <c r="CU5431" s="1"/>
    </row>
    <row r="5432" spans="1:99" x14ac:dyDescent="0.15">
      <c r="A5432" s="1"/>
      <c r="B5432" s="1"/>
      <c r="AM5432" s="1"/>
      <c r="AW5432" s="1"/>
      <c r="AX5432" s="1"/>
      <c r="AY5432" s="24"/>
      <c r="AZ5432" s="1"/>
      <c r="BA5432" s="1"/>
      <c r="BB5432" s="1"/>
      <c r="BC5432" s="1"/>
      <c r="BD5432" s="1"/>
      <c r="BE5432" s="1"/>
      <c r="BF5432" s="1"/>
      <c r="BG5432" s="1"/>
      <c r="BH5432" s="1"/>
      <c r="BI5432" s="1"/>
      <c r="BJ5432" s="1"/>
      <c r="BK5432" s="1"/>
      <c r="BL5432" s="1"/>
      <c r="BM5432" s="1"/>
      <c r="BN5432" s="1"/>
      <c r="BO5432" s="1"/>
      <c r="BP5432" s="20"/>
      <c r="BQ5432" s="41"/>
      <c r="BR5432" s="41"/>
      <c r="BS5432" s="41"/>
      <c r="BT5432" s="41"/>
      <c r="BU5432" s="41"/>
      <c r="BV5432" s="41"/>
      <c r="BW5432" s="41"/>
      <c r="BX5432" s="41"/>
      <c r="BY5432" s="26"/>
      <c r="BZ5432" s="26"/>
      <c r="CA5432" s="26"/>
      <c r="CB5432" s="26"/>
      <c r="CC5432" s="26"/>
      <c r="CD5432" s="26"/>
      <c r="CE5432" s="26"/>
      <c r="CF5432" s="26"/>
      <c r="CG5432" s="26"/>
      <c r="CH5432" s="26"/>
      <c r="CI5432" s="26"/>
      <c r="CJ5432" s="1"/>
      <c r="CK5432" s="1"/>
      <c r="CL5432" s="1"/>
      <c r="CM5432" s="1"/>
      <c r="CN5432" s="1"/>
      <c r="CO5432" s="1"/>
      <c r="CP5432" s="1"/>
      <c r="CQ5432" s="1"/>
      <c r="CR5432" s="1"/>
      <c r="CS5432" s="1"/>
      <c r="CT5432" s="1"/>
      <c r="CU5432" s="1"/>
    </row>
    <row r="5433" spans="1:99" x14ac:dyDescent="0.15">
      <c r="A5433" s="1"/>
      <c r="B5433" s="1"/>
      <c r="AM5433" s="1"/>
      <c r="AW5433" s="1"/>
      <c r="AX5433" s="1"/>
      <c r="AY5433" s="24"/>
      <c r="AZ5433" s="1"/>
      <c r="BA5433" s="1"/>
      <c r="BB5433" s="1"/>
      <c r="BC5433" s="1"/>
      <c r="BD5433" s="1"/>
      <c r="BE5433" s="1"/>
      <c r="BF5433" s="1"/>
      <c r="BG5433" s="1"/>
      <c r="BH5433" s="1"/>
      <c r="BI5433" s="1"/>
      <c r="BJ5433" s="1"/>
      <c r="BK5433" s="1"/>
      <c r="BL5433" s="1"/>
      <c r="BM5433" s="1"/>
      <c r="BN5433" s="1"/>
      <c r="BO5433" s="1"/>
      <c r="BP5433" s="20"/>
      <c r="BQ5433" s="41"/>
      <c r="BR5433" s="41"/>
      <c r="BS5433" s="41"/>
      <c r="BT5433" s="41"/>
      <c r="BU5433" s="41"/>
      <c r="BV5433" s="41"/>
      <c r="BW5433" s="41"/>
      <c r="BX5433" s="41"/>
      <c r="BY5433" s="26"/>
      <c r="BZ5433" s="26"/>
      <c r="CA5433" s="26"/>
      <c r="CB5433" s="26"/>
      <c r="CC5433" s="26"/>
      <c r="CD5433" s="26"/>
      <c r="CE5433" s="26"/>
      <c r="CF5433" s="26"/>
      <c r="CG5433" s="26"/>
      <c r="CH5433" s="26"/>
      <c r="CI5433" s="26"/>
      <c r="CJ5433" s="1"/>
      <c r="CK5433" s="1"/>
      <c r="CL5433" s="1"/>
      <c r="CM5433" s="1"/>
      <c r="CN5433" s="1"/>
      <c r="CO5433" s="1"/>
      <c r="CP5433" s="1"/>
      <c r="CQ5433" s="1"/>
      <c r="CR5433" s="1"/>
      <c r="CS5433" s="1"/>
      <c r="CT5433" s="1"/>
      <c r="CU5433" s="1"/>
    </row>
    <row r="5434" spans="1:99" x14ac:dyDescent="0.15">
      <c r="A5434" s="1"/>
      <c r="B5434" s="1"/>
      <c r="AM5434" s="1"/>
      <c r="AW5434" s="1"/>
      <c r="AX5434" s="1"/>
      <c r="AY5434" s="24"/>
      <c r="AZ5434" s="1"/>
      <c r="BA5434" s="1"/>
      <c r="BB5434" s="1"/>
      <c r="BC5434" s="1"/>
      <c r="BD5434" s="1"/>
      <c r="BE5434" s="1"/>
      <c r="BF5434" s="1"/>
      <c r="BG5434" s="1"/>
      <c r="BH5434" s="1"/>
      <c r="BI5434" s="1"/>
      <c r="BJ5434" s="1"/>
      <c r="BK5434" s="1"/>
      <c r="BL5434" s="1"/>
      <c r="BM5434" s="1"/>
      <c r="BN5434" s="1"/>
      <c r="BO5434" s="1"/>
      <c r="BP5434" s="20"/>
      <c r="BQ5434" s="41"/>
      <c r="BR5434" s="41"/>
      <c r="BS5434" s="41"/>
      <c r="BT5434" s="41"/>
      <c r="BU5434" s="41"/>
      <c r="BV5434" s="41"/>
      <c r="BW5434" s="41"/>
      <c r="BX5434" s="41"/>
      <c r="BY5434" s="26"/>
      <c r="BZ5434" s="26"/>
      <c r="CA5434" s="26"/>
      <c r="CB5434" s="26"/>
      <c r="CC5434" s="26"/>
      <c r="CD5434" s="26"/>
      <c r="CE5434" s="26"/>
      <c r="CF5434" s="26"/>
      <c r="CG5434" s="26"/>
      <c r="CH5434" s="26"/>
      <c r="CI5434" s="26"/>
      <c r="CJ5434" s="1"/>
      <c r="CK5434" s="1"/>
      <c r="CL5434" s="1"/>
      <c r="CM5434" s="1"/>
      <c r="CN5434" s="1"/>
      <c r="CO5434" s="1"/>
      <c r="CP5434" s="1"/>
      <c r="CQ5434" s="1"/>
      <c r="CR5434" s="1"/>
      <c r="CS5434" s="1"/>
      <c r="CT5434" s="1"/>
      <c r="CU5434" s="1"/>
    </row>
    <row r="5435" spans="1:99" x14ac:dyDescent="0.15">
      <c r="A5435" s="1"/>
      <c r="B5435" s="1"/>
      <c r="AM5435" s="1"/>
      <c r="AW5435" s="1"/>
      <c r="AX5435" s="1"/>
      <c r="AY5435" s="24"/>
      <c r="AZ5435" s="1"/>
      <c r="BA5435" s="1"/>
      <c r="BB5435" s="1"/>
      <c r="BC5435" s="1"/>
      <c r="BD5435" s="1"/>
      <c r="BE5435" s="1"/>
      <c r="BF5435" s="1"/>
      <c r="BG5435" s="1"/>
      <c r="BH5435" s="1"/>
      <c r="BI5435" s="1"/>
      <c r="BJ5435" s="1"/>
      <c r="BK5435" s="1"/>
      <c r="BL5435" s="1"/>
      <c r="BM5435" s="1"/>
      <c r="BN5435" s="1"/>
      <c r="BO5435" s="1"/>
      <c r="BP5435" s="20"/>
      <c r="BQ5435" s="41"/>
      <c r="BR5435" s="41"/>
      <c r="BS5435" s="41"/>
      <c r="BT5435" s="41"/>
      <c r="BU5435" s="41"/>
      <c r="BV5435" s="41"/>
      <c r="BW5435" s="41"/>
      <c r="BX5435" s="41"/>
      <c r="BY5435" s="26"/>
      <c r="BZ5435" s="26"/>
      <c r="CA5435" s="26"/>
      <c r="CB5435" s="26"/>
      <c r="CC5435" s="26"/>
      <c r="CD5435" s="26"/>
      <c r="CE5435" s="26"/>
      <c r="CF5435" s="26"/>
      <c r="CG5435" s="26"/>
      <c r="CH5435" s="26"/>
      <c r="CI5435" s="26"/>
      <c r="CJ5435" s="1"/>
      <c r="CK5435" s="1"/>
      <c r="CL5435" s="1"/>
      <c r="CM5435" s="1"/>
      <c r="CN5435" s="1"/>
      <c r="CO5435" s="1"/>
      <c r="CP5435" s="1"/>
      <c r="CQ5435" s="1"/>
      <c r="CR5435" s="1"/>
      <c r="CS5435" s="1"/>
      <c r="CT5435" s="1"/>
      <c r="CU5435" s="1"/>
    </row>
    <row r="5436" spans="1:99" x14ac:dyDescent="0.15">
      <c r="A5436" s="1"/>
      <c r="B5436" s="1"/>
      <c r="AM5436" s="1"/>
      <c r="AW5436" s="1"/>
      <c r="AX5436" s="1"/>
      <c r="AY5436" s="24"/>
      <c r="AZ5436" s="1"/>
      <c r="BA5436" s="1"/>
      <c r="BB5436" s="1"/>
      <c r="BC5436" s="1"/>
      <c r="BD5436" s="1"/>
      <c r="BE5436" s="1"/>
      <c r="BF5436" s="1"/>
      <c r="BG5436" s="1"/>
      <c r="BH5436" s="1"/>
      <c r="BI5436" s="1"/>
      <c r="BJ5436" s="1"/>
      <c r="BK5436" s="1"/>
      <c r="BL5436" s="1"/>
      <c r="BM5436" s="1"/>
      <c r="BN5436" s="1"/>
      <c r="BO5436" s="1"/>
      <c r="BP5436" s="20"/>
      <c r="BQ5436" s="41"/>
      <c r="BR5436" s="41"/>
      <c r="BS5436" s="41"/>
      <c r="BT5436" s="41"/>
      <c r="BU5436" s="41"/>
      <c r="BV5436" s="41"/>
      <c r="BW5436" s="41"/>
      <c r="BX5436" s="41"/>
      <c r="BY5436" s="26"/>
      <c r="BZ5436" s="26"/>
      <c r="CA5436" s="26"/>
      <c r="CB5436" s="26"/>
      <c r="CC5436" s="26"/>
      <c r="CD5436" s="26"/>
      <c r="CE5436" s="26"/>
      <c r="CF5436" s="26"/>
      <c r="CG5436" s="26"/>
      <c r="CH5436" s="26"/>
      <c r="CI5436" s="26"/>
      <c r="CJ5436" s="1"/>
      <c r="CK5436" s="1"/>
      <c r="CL5436" s="1"/>
      <c r="CM5436" s="1"/>
      <c r="CN5436" s="1"/>
      <c r="CO5436" s="1"/>
      <c r="CP5436" s="1"/>
      <c r="CQ5436" s="1"/>
      <c r="CR5436" s="1"/>
      <c r="CS5436" s="1"/>
      <c r="CT5436" s="1"/>
      <c r="CU5436" s="1"/>
    </row>
    <row r="5437" spans="1:99" x14ac:dyDescent="0.15">
      <c r="A5437" s="1"/>
      <c r="B5437" s="1"/>
      <c r="AM5437" s="1"/>
      <c r="AW5437" s="1"/>
      <c r="AX5437" s="1"/>
      <c r="AY5437" s="24"/>
      <c r="AZ5437" s="1"/>
      <c r="BA5437" s="1"/>
      <c r="BB5437" s="1"/>
      <c r="BC5437" s="1"/>
      <c r="BD5437" s="1"/>
      <c r="BE5437" s="1"/>
      <c r="BF5437" s="1"/>
      <c r="BG5437" s="1"/>
      <c r="BH5437" s="1"/>
      <c r="BI5437" s="1"/>
      <c r="BJ5437" s="1"/>
      <c r="BK5437" s="1"/>
      <c r="BL5437" s="1"/>
      <c r="BM5437" s="1"/>
      <c r="BN5437" s="1"/>
      <c r="BO5437" s="1"/>
      <c r="BP5437" s="20"/>
      <c r="BQ5437" s="41"/>
      <c r="BR5437" s="41"/>
      <c r="BS5437" s="41"/>
      <c r="BT5437" s="41"/>
      <c r="BU5437" s="41"/>
      <c r="BV5437" s="41"/>
      <c r="BW5437" s="41"/>
      <c r="BX5437" s="41"/>
      <c r="BY5437" s="26"/>
      <c r="BZ5437" s="26"/>
      <c r="CA5437" s="26"/>
      <c r="CB5437" s="26"/>
      <c r="CC5437" s="26"/>
      <c r="CD5437" s="26"/>
      <c r="CE5437" s="26"/>
      <c r="CF5437" s="26"/>
      <c r="CG5437" s="26"/>
      <c r="CH5437" s="26"/>
      <c r="CI5437" s="26"/>
      <c r="CJ5437" s="1"/>
      <c r="CK5437" s="1"/>
      <c r="CL5437" s="1"/>
      <c r="CM5437" s="1"/>
      <c r="CN5437" s="1"/>
      <c r="CO5437" s="1"/>
      <c r="CP5437" s="1"/>
      <c r="CQ5437" s="1"/>
      <c r="CR5437" s="1"/>
      <c r="CS5437" s="1"/>
      <c r="CT5437" s="1"/>
      <c r="CU5437" s="1"/>
    </row>
    <row r="5438" spans="1:99" x14ac:dyDescent="0.15">
      <c r="A5438" s="1"/>
      <c r="B5438" s="1"/>
      <c r="AM5438" s="1"/>
      <c r="AW5438" s="1"/>
      <c r="AX5438" s="1"/>
      <c r="AY5438" s="24"/>
      <c r="AZ5438" s="1"/>
      <c r="BA5438" s="1"/>
      <c r="BB5438" s="1"/>
      <c r="BC5438" s="1"/>
      <c r="BD5438" s="1"/>
      <c r="BE5438" s="1"/>
      <c r="BF5438" s="1"/>
      <c r="BG5438" s="1"/>
      <c r="BH5438" s="1"/>
      <c r="BI5438" s="1"/>
      <c r="BJ5438" s="1"/>
      <c r="BK5438" s="1"/>
      <c r="BL5438" s="1"/>
      <c r="BM5438" s="1"/>
      <c r="BN5438" s="1"/>
      <c r="BO5438" s="1"/>
      <c r="BP5438" s="20"/>
      <c r="BQ5438" s="41"/>
      <c r="BR5438" s="41"/>
      <c r="BS5438" s="41"/>
      <c r="BT5438" s="41"/>
      <c r="BU5438" s="41"/>
      <c r="BV5438" s="41"/>
      <c r="BW5438" s="41"/>
      <c r="BX5438" s="41"/>
      <c r="BY5438" s="26"/>
      <c r="BZ5438" s="26"/>
      <c r="CA5438" s="26"/>
      <c r="CB5438" s="26"/>
      <c r="CC5438" s="26"/>
      <c r="CD5438" s="26"/>
      <c r="CE5438" s="26"/>
      <c r="CF5438" s="26"/>
      <c r="CG5438" s="26"/>
      <c r="CH5438" s="26"/>
      <c r="CI5438" s="26"/>
      <c r="CJ5438" s="1"/>
      <c r="CK5438" s="1"/>
      <c r="CL5438" s="1"/>
      <c r="CM5438" s="1"/>
      <c r="CN5438" s="1"/>
      <c r="CO5438" s="1"/>
      <c r="CP5438" s="1"/>
      <c r="CQ5438" s="1"/>
      <c r="CR5438" s="1"/>
      <c r="CS5438" s="1"/>
      <c r="CT5438" s="1"/>
      <c r="CU5438" s="1"/>
    </row>
    <row r="5439" spans="1:99" x14ac:dyDescent="0.15">
      <c r="A5439" s="1"/>
      <c r="B5439" s="1"/>
      <c r="AM5439" s="1"/>
      <c r="AW5439" s="1"/>
      <c r="AX5439" s="1"/>
      <c r="AY5439" s="24"/>
      <c r="AZ5439" s="1"/>
      <c r="BA5439" s="1"/>
      <c r="BB5439" s="1"/>
      <c r="BC5439" s="1"/>
      <c r="BD5439" s="1"/>
      <c r="BE5439" s="1"/>
      <c r="BF5439" s="1"/>
      <c r="BG5439" s="1"/>
      <c r="BH5439" s="1"/>
      <c r="BI5439" s="1"/>
      <c r="BJ5439" s="1"/>
      <c r="BK5439" s="1"/>
      <c r="BL5439" s="1"/>
      <c r="BM5439" s="1"/>
      <c r="BN5439" s="1"/>
      <c r="BO5439" s="1"/>
      <c r="BP5439" s="20"/>
      <c r="BQ5439" s="41"/>
      <c r="BR5439" s="41"/>
      <c r="BS5439" s="41"/>
      <c r="BT5439" s="41"/>
      <c r="BU5439" s="41"/>
      <c r="BV5439" s="41"/>
      <c r="BW5439" s="41"/>
      <c r="BX5439" s="41"/>
      <c r="BY5439" s="26"/>
      <c r="BZ5439" s="26"/>
      <c r="CA5439" s="26"/>
      <c r="CB5439" s="26"/>
      <c r="CC5439" s="26"/>
      <c r="CD5439" s="26"/>
      <c r="CE5439" s="26"/>
      <c r="CF5439" s="26"/>
      <c r="CG5439" s="26"/>
      <c r="CH5439" s="26"/>
      <c r="CI5439" s="26"/>
      <c r="CJ5439" s="1"/>
      <c r="CK5439" s="1"/>
      <c r="CL5439" s="1"/>
      <c r="CM5439" s="1"/>
      <c r="CN5439" s="1"/>
      <c r="CO5439" s="1"/>
      <c r="CP5439" s="1"/>
      <c r="CQ5439" s="1"/>
      <c r="CR5439" s="1"/>
      <c r="CS5439" s="1"/>
      <c r="CT5439" s="1"/>
      <c r="CU5439" s="1"/>
    </row>
    <row r="5440" spans="1:99" x14ac:dyDescent="0.15">
      <c r="A5440" s="1"/>
      <c r="B5440" s="1"/>
      <c r="AM5440" s="1"/>
      <c r="AW5440" s="1"/>
      <c r="AX5440" s="1"/>
      <c r="AY5440" s="24"/>
      <c r="AZ5440" s="1"/>
      <c r="BA5440" s="1"/>
      <c r="BB5440" s="1"/>
      <c r="BC5440" s="1"/>
      <c r="BD5440" s="1"/>
      <c r="BE5440" s="1"/>
      <c r="BF5440" s="1"/>
      <c r="BG5440" s="1"/>
      <c r="BH5440" s="1"/>
      <c r="BI5440" s="1"/>
      <c r="BJ5440" s="1"/>
      <c r="BK5440" s="1"/>
      <c r="BL5440" s="1"/>
      <c r="BM5440" s="1"/>
      <c r="BN5440" s="1"/>
      <c r="BO5440" s="1"/>
      <c r="BP5440" s="20"/>
      <c r="BQ5440" s="41"/>
      <c r="BR5440" s="41"/>
      <c r="BS5440" s="41"/>
      <c r="BT5440" s="41"/>
      <c r="BU5440" s="41"/>
      <c r="BV5440" s="41"/>
      <c r="BW5440" s="41"/>
      <c r="BX5440" s="41"/>
      <c r="BY5440" s="26"/>
      <c r="BZ5440" s="26"/>
      <c r="CA5440" s="26"/>
      <c r="CB5440" s="26"/>
      <c r="CC5440" s="26"/>
      <c r="CD5440" s="26"/>
      <c r="CE5440" s="26"/>
      <c r="CF5440" s="26"/>
      <c r="CG5440" s="26"/>
      <c r="CH5440" s="26"/>
      <c r="CI5440" s="26"/>
      <c r="CJ5440" s="1"/>
      <c r="CK5440" s="1"/>
      <c r="CL5440" s="1"/>
      <c r="CM5440" s="1"/>
      <c r="CN5440" s="1"/>
      <c r="CO5440" s="1"/>
      <c r="CP5440" s="1"/>
      <c r="CQ5440" s="1"/>
      <c r="CR5440" s="1"/>
      <c r="CS5440" s="1"/>
      <c r="CT5440" s="1"/>
      <c r="CU5440" s="1"/>
    </row>
    <row r="5441" spans="1:99" x14ac:dyDescent="0.15">
      <c r="A5441" s="1"/>
      <c r="B5441" s="1"/>
      <c r="AM5441" s="1"/>
      <c r="AW5441" s="1"/>
      <c r="AX5441" s="1"/>
      <c r="AY5441" s="24"/>
      <c r="AZ5441" s="1"/>
      <c r="BA5441" s="1"/>
      <c r="BB5441" s="1"/>
      <c r="BC5441" s="1"/>
      <c r="BD5441" s="1"/>
      <c r="BE5441" s="1"/>
      <c r="BF5441" s="1"/>
      <c r="BG5441" s="1"/>
      <c r="BH5441" s="1"/>
      <c r="BI5441" s="1"/>
      <c r="BJ5441" s="1"/>
      <c r="BK5441" s="1"/>
      <c r="BL5441" s="1"/>
      <c r="BM5441" s="1"/>
      <c r="BN5441" s="1"/>
      <c r="BO5441" s="1"/>
      <c r="BP5441" s="20"/>
      <c r="BQ5441" s="41"/>
      <c r="BR5441" s="41"/>
      <c r="BS5441" s="41"/>
      <c r="BT5441" s="41"/>
      <c r="BU5441" s="41"/>
      <c r="BV5441" s="41"/>
      <c r="BW5441" s="41"/>
      <c r="BX5441" s="41"/>
      <c r="BY5441" s="26"/>
      <c r="BZ5441" s="26"/>
      <c r="CA5441" s="26"/>
      <c r="CB5441" s="26"/>
      <c r="CC5441" s="26"/>
      <c r="CD5441" s="26"/>
      <c r="CE5441" s="26"/>
      <c r="CF5441" s="26"/>
      <c r="CG5441" s="26"/>
      <c r="CH5441" s="26"/>
      <c r="CI5441" s="26"/>
      <c r="CJ5441" s="1"/>
      <c r="CK5441" s="1"/>
      <c r="CL5441" s="1"/>
      <c r="CM5441" s="1"/>
      <c r="CN5441" s="1"/>
      <c r="CO5441" s="1"/>
      <c r="CP5441" s="1"/>
      <c r="CQ5441" s="1"/>
      <c r="CR5441" s="1"/>
      <c r="CS5441" s="1"/>
      <c r="CT5441" s="1"/>
      <c r="CU5441" s="1"/>
    </row>
    <row r="5442" spans="1:99" x14ac:dyDescent="0.15">
      <c r="A5442" s="1"/>
      <c r="B5442" s="1"/>
      <c r="AM5442" s="1"/>
      <c r="AW5442" s="1"/>
      <c r="AX5442" s="1"/>
      <c r="AY5442" s="24"/>
      <c r="AZ5442" s="1"/>
      <c r="BA5442" s="1"/>
      <c r="BB5442" s="1"/>
      <c r="BC5442" s="1"/>
      <c r="BD5442" s="1"/>
      <c r="BE5442" s="1"/>
      <c r="BF5442" s="1"/>
      <c r="BG5442" s="1"/>
      <c r="BH5442" s="1"/>
      <c r="BI5442" s="1"/>
      <c r="BJ5442" s="1"/>
      <c r="BK5442" s="1"/>
      <c r="BL5442" s="1"/>
      <c r="BM5442" s="1"/>
      <c r="BN5442" s="1"/>
      <c r="BO5442" s="1"/>
      <c r="BP5442" s="20"/>
      <c r="BQ5442" s="41"/>
      <c r="BR5442" s="41"/>
      <c r="BS5442" s="41"/>
      <c r="BT5442" s="41"/>
      <c r="BU5442" s="41"/>
      <c r="BV5442" s="41"/>
      <c r="BW5442" s="41"/>
      <c r="BX5442" s="41"/>
      <c r="BY5442" s="26"/>
      <c r="BZ5442" s="26"/>
      <c r="CA5442" s="26"/>
      <c r="CB5442" s="26"/>
      <c r="CC5442" s="26"/>
      <c r="CD5442" s="26"/>
      <c r="CE5442" s="26"/>
      <c r="CF5442" s="26"/>
      <c r="CG5442" s="26"/>
      <c r="CH5442" s="26"/>
      <c r="CI5442" s="26"/>
      <c r="CJ5442" s="1"/>
      <c r="CK5442" s="1"/>
      <c r="CL5442" s="1"/>
      <c r="CM5442" s="1"/>
      <c r="CN5442" s="1"/>
      <c r="CO5442" s="1"/>
      <c r="CP5442" s="1"/>
      <c r="CQ5442" s="1"/>
      <c r="CR5442" s="1"/>
      <c r="CS5442" s="1"/>
      <c r="CT5442" s="1"/>
      <c r="CU5442" s="1"/>
    </row>
    <row r="5443" spans="1:99" x14ac:dyDescent="0.15">
      <c r="A5443" s="1"/>
      <c r="B5443" s="1"/>
      <c r="AM5443" s="1"/>
      <c r="AW5443" s="1"/>
      <c r="AX5443" s="1"/>
      <c r="AY5443" s="24"/>
      <c r="AZ5443" s="1"/>
      <c r="BA5443" s="1"/>
      <c r="BB5443" s="1"/>
      <c r="BC5443" s="1"/>
      <c r="BD5443" s="1"/>
      <c r="BE5443" s="1"/>
      <c r="BF5443" s="1"/>
      <c r="BG5443" s="1"/>
      <c r="BH5443" s="1"/>
      <c r="BI5443" s="1"/>
      <c r="BJ5443" s="1"/>
      <c r="BK5443" s="1"/>
      <c r="BL5443" s="1"/>
      <c r="BM5443" s="1"/>
      <c r="BN5443" s="1"/>
      <c r="BO5443" s="1"/>
      <c r="BP5443" s="20"/>
      <c r="BQ5443" s="41"/>
      <c r="BR5443" s="41"/>
      <c r="BS5443" s="41"/>
      <c r="BT5443" s="41"/>
      <c r="BU5443" s="41"/>
      <c r="BV5443" s="41"/>
      <c r="BW5443" s="41"/>
      <c r="BX5443" s="41"/>
      <c r="BY5443" s="26"/>
      <c r="BZ5443" s="26"/>
      <c r="CA5443" s="26"/>
      <c r="CB5443" s="26"/>
      <c r="CC5443" s="26"/>
      <c r="CD5443" s="26"/>
      <c r="CE5443" s="26"/>
      <c r="CF5443" s="26"/>
      <c r="CG5443" s="26"/>
      <c r="CH5443" s="26"/>
      <c r="CI5443" s="26"/>
      <c r="CJ5443" s="1"/>
      <c r="CK5443" s="1"/>
      <c r="CL5443" s="1"/>
      <c r="CM5443" s="1"/>
      <c r="CN5443" s="1"/>
      <c r="CO5443" s="1"/>
      <c r="CP5443" s="1"/>
      <c r="CQ5443" s="1"/>
      <c r="CR5443" s="1"/>
      <c r="CS5443" s="1"/>
      <c r="CT5443" s="1"/>
      <c r="CU5443" s="1"/>
    </row>
    <row r="5444" spans="1:99" x14ac:dyDescent="0.15">
      <c r="A5444" s="1"/>
      <c r="B5444" s="1"/>
      <c r="AM5444" s="1"/>
      <c r="AW5444" s="1"/>
      <c r="AX5444" s="1"/>
      <c r="AY5444" s="24"/>
      <c r="AZ5444" s="1"/>
      <c r="BA5444" s="1"/>
      <c r="BB5444" s="1"/>
      <c r="BC5444" s="1"/>
      <c r="BD5444" s="1"/>
      <c r="BE5444" s="1"/>
      <c r="BF5444" s="1"/>
      <c r="BG5444" s="1"/>
      <c r="BH5444" s="1"/>
      <c r="BI5444" s="1"/>
      <c r="BJ5444" s="1"/>
      <c r="BK5444" s="1"/>
      <c r="BL5444" s="1"/>
      <c r="BM5444" s="1"/>
      <c r="BN5444" s="1"/>
      <c r="BO5444" s="1"/>
      <c r="BP5444" s="20"/>
      <c r="BQ5444" s="41"/>
      <c r="BR5444" s="41"/>
      <c r="BS5444" s="41"/>
      <c r="BT5444" s="41"/>
      <c r="BU5444" s="41"/>
      <c r="BV5444" s="41"/>
      <c r="BW5444" s="41"/>
      <c r="BX5444" s="41"/>
      <c r="BY5444" s="26"/>
      <c r="BZ5444" s="26"/>
      <c r="CA5444" s="26"/>
      <c r="CB5444" s="26"/>
      <c r="CC5444" s="26"/>
      <c r="CD5444" s="26"/>
      <c r="CE5444" s="26"/>
      <c r="CF5444" s="26"/>
      <c r="CG5444" s="26"/>
      <c r="CH5444" s="26"/>
      <c r="CI5444" s="26"/>
      <c r="CJ5444" s="1"/>
      <c r="CK5444" s="1"/>
      <c r="CL5444" s="1"/>
      <c r="CM5444" s="1"/>
      <c r="CN5444" s="1"/>
      <c r="CO5444" s="1"/>
      <c r="CP5444" s="1"/>
      <c r="CQ5444" s="1"/>
      <c r="CR5444" s="1"/>
      <c r="CS5444" s="1"/>
      <c r="CT5444" s="1"/>
      <c r="CU5444" s="1"/>
    </row>
    <row r="5445" spans="1:99" x14ac:dyDescent="0.15">
      <c r="A5445" s="1"/>
      <c r="B5445" s="1"/>
      <c r="AM5445" s="1"/>
      <c r="AW5445" s="1"/>
      <c r="AX5445" s="1"/>
      <c r="AY5445" s="24"/>
      <c r="AZ5445" s="1"/>
      <c r="BA5445" s="1"/>
      <c r="BB5445" s="1"/>
      <c r="BC5445" s="1"/>
      <c r="BD5445" s="1"/>
      <c r="BE5445" s="1"/>
      <c r="BF5445" s="1"/>
      <c r="BG5445" s="1"/>
      <c r="BH5445" s="1"/>
      <c r="BI5445" s="1"/>
      <c r="BJ5445" s="1"/>
      <c r="BK5445" s="1"/>
      <c r="BL5445" s="1"/>
      <c r="BM5445" s="1"/>
      <c r="BN5445" s="1"/>
      <c r="BO5445" s="1"/>
      <c r="BP5445" s="20"/>
      <c r="BQ5445" s="41"/>
      <c r="BR5445" s="41"/>
      <c r="BS5445" s="41"/>
      <c r="BT5445" s="41"/>
      <c r="BU5445" s="41"/>
      <c r="BV5445" s="41"/>
      <c r="BW5445" s="41"/>
      <c r="BX5445" s="41"/>
      <c r="BY5445" s="26"/>
      <c r="BZ5445" s="26"/>
      <c r="CA5445" s="26"/>
      <c r="CB5445" s="26"/>
      <c r="CC5445" s="26"/>
      <c r="CD5445" s="26"/>
      <c r="CE5445" s="26"/>
      <c r="CF5445" s="26"/>
      <c r="CG5445" s="26"/>
      <c r="CH5445" s="26"/>
      <c r="CI5445" s="26"/>
      <c r="CJ5445" s="1"/>
      <c r="CK5445" s="1"/>
      <c r="CL5445" s="1"/>
      <c r="CM5445" s="1"/>
      <c r="CN5445" s="1"/>
      <c r="CO5445" s="1"/>
      <c r="CP5445" s="1"/>
      <c r="CQ5445" s="1"/>
      <c r="CR5445" s="1"/>
      <c r="CS5445" s="1"/>
      <c r="CT5445" s="1"/>
      <c r="CU5445" s="1"/>
    </row>
    <row r="5446" spans="1:99" x14ac:dyDescent="0.15">
      <c r="A5446" s="1"/>
      <c r="B5446" s="1"/>
      <c r="AM5446" s="1"/>
      <c r="AW5446" s="1"/>
      <c r="AX5446" s="1"/>
      <c r="AY5446" s="24"/>
      <c r="AZ5446" s="1"/>
      <c r="BA5446" s="1"/>
      <c r="BB5446" s="1"/>
      <c r="BC5446" s="1"/>
      <c r="BD5446" s="1"/>
      <c r="BE5446" s="1"/>
      <c r="BF5446" s="1"/>
      <c r="BG5446" s="1"/>
      <c r="BH5446" s="1"/>
      <c r="BI5446" s="1"/>
      <c r="BJ5446" s="1"/>
      <c r="BK5446" s="1"/>
      <c r="BL5446" s="1"/>
      <c r="BM5446" s="1"/>
      <c r="BN5446" s="1"/>
      <c r="BO5446" s="1"/>
      <c r="BP5446" s="20"/>
      <c r="BQ5446" s="41"/>
      <c r="BR5446" s="41"/>
      <c r="BS5446" s="41"/>
      <c r="BT5446" s="41"/>
      <c r="BU5446" s="41"/>
      <c r="BV5446" s="41"/>
      <c r="BW5446" s="41"/>
      <c r="BX5446" s="41"/>
      <c r="BY5446" s="26"/>
      <c r="BZ5446" s="26"/>
      <c r="CA5446" s="26"/>
      <c r="CB5446" s="26"/>
      <c r="CC5446" s="26"/>
      <c r="CD5446" s="26"/>
      <c r="CE5446" s="26"/>
      <c r="CF5446" s="26"/>
      <c r="CG5446" s="26"/>
      <c r="CH5446" s="26"/>
      <c r="CI5446" s="26"/>
      <c r="CJ5446" s="1"/>
      <c r="CK5446" s="1"/>
      <c r="CL5446" s="1"/>
      <c r="CM5446" s="1"/>
      <c r="CN5446" s="1"/>
      <c r="CO5446" s="1"/>
      <c r="CP5446" s="1"/>
      <c r="CQ5446" s="1"/>
      <c r="CR5446" s="1"/>
      <c r="CS5446" s="1"/>
      <c r="CT5446" s="1"/>
      <c r="CU5446" s="1"/>
    </row>
    <row r="5447" spans="1:99" x14ac:dyDescent="0.15">
      <c r="A5447" s="1"/>
      <c r="B5447" s="1"/>
      <c r="AM5447" s="1"/>
      <c r="AW5447" s="1"/>
      <c r="AX5447" s="1"/>
      <c r="AY5447" s="24"/>
      <c r="AZ5447" s="1"/>
      <c r="BA5447" s="1"/>
      <c r="BB5447" s="1"/>
      <c r="BC5447" s="1"/>
      <c r="BD5447" s="1"/>
      <c r="BE5447" s="1"/>
      <c r="BF5447" s="1"/>
      <c r="BG5447" s="1"/>
      <c r="BH5447" s="1"/>
      <c r="BI5447" s="1"/>
      <c r="BJ5447" s="1"/>
      <c r="BK5447" s="1"/>
      <c r="BL5447" s="1"/>
      <c r="BM5447" s="1"/>
      <c r="BN5447" s="1"/>
      <c r="BO5447" s="1"/>
      <c r="BP5447" s="20"/>
      <c r="BQ5447" s="41"/>
      <c r="BR5447" s="41"/>
      <c r="BS5447" s="41"/>
      <c r="BT5447" s="41"/>
      <c r="BU5447" s="41"/>
      <c r="BV5447" s="41"/>
      <c r="BW5447" s="41"/>
      <c r="BX5447" s="41"/>
      <c r="BY5447" s="26"/>
      <c r="BZ5447" s="26"/>
      <c r="CA5447" s="26"/>
      <c r="CB5447" s="26"/>
      <c r="CC5447" s="26"/>
      <c r="CD5447" s="26"/>
      <c r="CE5447" s="26"/>
      <c r="CF5447" s="26"/>
      <c r="CG5447" s="26"/>
      <c r="CH5447" s="26"/>
      <c r="CI5447" s="26"/>
      <c r="CJ5447" s="1"/>
      <c r="CK5447" s="1"/>
      <c r="CL5447" s="1"/>
      <c r="CM5447" s="1"/>
      <c r="CN5447" s="1"/>
      <c r="CO5447" s="1"/>
      <c r="CP5447" s="1"/>
      <c r="CQ5447" s="1"/>
      <c r="CR5447" s="1"/>
      <c r="CS5447" s="1"/>
      <c r="CT5447" s="1"/>
      <c r="CU5447" s="1"/>
    </row>
    <row r="5448" spans="1:99" x14ac:dyDescent="0.15">
      <c r="A5448" s="1"/>
      <c r="B5448" s="1"/>
      <c r="AM5448" s="1"/>
      <c r="AW5448" s="1"/>
      <c r="AX5448" s="1"/>
      <c r="AY5448" s="24"/>
      <c r="AZ5448" s="1"/>
      <c r="BA5448" s="1"/>
      <c r="BB5448" s="1"/>
      <c r="BC5448" s="1"/>
      <c r="BD5448" s="1"/>
      <c r="BE5448" s="1"/>
      <c r="BF5448" s="1"/>
      <c r="BG5448" s="1"/>
      <c r="BH5448" s="1"/>
      <c r="BI5448" s="1"/>
      <c r="BJ5448" s="1"/>
      <c r="BK5448" s="1"/>
      <c r="BL5448" s="1"/>
      <c r="BM5448" s="1"/>
      <c r="BN5448" s="1"/>
      <c r="BO5448" s="1"/>
      <c r="BP5448" s="20"/>
      <c r="BQ5448" s="41"/>
      <c r="BR5448" s="41"/>
      <c r="BS5448" s="41"/>
      <c r="BT5448" s="41"/>
      <c r="BU5448" s="41"/>
      <c r="BV5448" s="41"/>
      <c r="BW5448" s="41"/>
      <c r="BX5448" s="41"/>
      <c r="BY5448" s="26"/>
      <c r="BZ5448" s="26"/>
      <c r="CA5448" s="26"/>
      <c r="CB5448" s="26"/>
      <c r="CC5448" s="26"/>
      <c r="CD5448" s="26"/>
      <c r="CE5448" s="26"/>
      <c r="CF5448" s="26"/>
      <c r="CG5448" s="26"/>
      <c r="CH5448" s="26"/>
      <c r="CI5448" s="26"/>
      <c r="CJ5448" s="1"/>
      <c r="CK5448" s="1"/>
      <c r="CL5448" s="1"/>
      <c r="CM5448" s="1"/>
      <c r="CN5448" s="1"/>
      <c r="CO5448" s="1"/>
      <c r="CP5448" s="1"/>
      <c r="CQ5448" s="1"/>
      <c r="CR5448" s="1"/>
      <c r="CS5448" s="1"/>
      <c r="CT5448" s="1"/>
      <c r="CU5448" s="1"/>
    </row>
    <row r="5449" spans="1:99" x14ac:dyDescent="0.15">
      <c r="A5449" s="1"/>
      <c r="B5449" s="1"/>
      <c r="AM5449" s="1"/>
      <c r="AW5449" s="1"/>
      <c r="AX5449" s="1"/>
      <c r="AY5449" s="24"/>
      <c r="AZ5449" s="1"/>
      <c r="BA5449" s="1"/>
      <c r="BB5449" s="1"/>
      <c r="BC5449" s="1"/>
      <c r="BD5449" s="1"/>
      <c r="BE5449" s="1"/>
      <c r="BF5449" s="1"/>
      <c r="BG5449" s="1"/>
      <c r="BH5449" s="1"/>
      <c r="BI5449" s="1"/>
      <c r="BJ5449" s="1"/>
      <c r="BK5449" s="1"/>
      <c r="BL5449" s="1"/>
      <c r="BM5449" s="1"/>
      <c r="BN5449" s="1"/>
      <c r="BO5449" s="1"/>
      <c r="BP5449" s="20"/>
      <c r="BQ5449" s="41"/>
      <c r="BR5449" s="41"/>
      <c r="BS5449" s="41"/>
      <c r="BT5449" s="41"/>
      <c r="BU5449" s="41"/>
      <c r="BV5449" s="41"/>
      <c r="BW5449" s="41"/>
      <c r="BX5449" s="41"/>
      <c r="BY5449" s="26"/>
      <c r="BZ5449" s="26"/>
      <c r="CA5449" s="26"/>
      <c r="CB5449" s="26"/>
      <c r="CC5449" s="26"/>
      <c r="CD5449" s="26"/>
      <c r="CE5449" s="26"/>
      <c r="CF5449" s="26"/>
      <c r="CG5449" s="26"/>
      <c r="CH5449" s="26"/>
      <c r="CI5449" s="26"/>
      <c r="CJ5449" s="1"/>
      <c r="CK5449" s="1"/>
      <c r="CL5449" s="1"/>
      <c r="CM5449" s="1"/>
      <c r="CN5449" s="1"/>
      <c r="CO5449" s="1"/>
      <c r="CP5449" s="1"/>
      <c r="CQ5449" s="1"/>
      <c r="CR5449" s="1"/>
      <c r="CS5449" s="1"/>
      <c r="CT5449" s="1"/>
      <c r="CU5449" s="1"/>
    </row>
    <row r="5450" spans="1:99" x14ac:dyDescent="0.15">
      <c r="A5450" s="1"/>
      <c r="B5450" s="1"/>
      <c r="AM5450" s="1"/>
      <c r="AW5450" s="1"/>
      <c r="AX5450" s="1"/>
      <c r="AY5450" s="24"/>
      <c r="AZ5450" s="1"/>
      <c r="BA5450" s="1"/>
      <c r="BB5450" s="1"/>
      <c r="BC5450" s="1"/>
      <c r="BD5450" s="1"/>
      <c r="BE5450" s="1"/>
      <c r="BF5450" s="1"/>
      <c r="BG5450" s="1"/>
      <c r="BH5450" s="1"/>
      <c r="BI5450" s="1"/>
      <c r="BJ5450" s="1"/>
      <c r="BK5450" s="1"/>
      <c r="BL5450" s="1"/>
      <c r="BM5450" s="1"/>
      <c r="BN5450" s="1"/>
      <c r="BO5450" s="1"/>
      <c r="BP5450" s="20"/>
      <c r="BQ5450" s="41"/>
      <c r="BR5450" s="41"/>
      <c r="BS5450" s="41"/>
      <c r="BT5450" s="41"/>
      <c r="BU5450" s="41"/>
      <c r="BV5450" s="41"/>
      <c r="BW5450" s="41"/>
      <c r="BX5450" s="41"/>
      <c r="BY5450" s="26"/>
      <c r="BZ5450" s="26"/>
      <c r="CA5450" s="26"/>
      <c r="CB5450" s="26"/>
      <c r="CC5450" s="26"/>
      <c r="CD5450" s="26"/>
      <c r="CE5450" s="26"/>
      <c r="CF5450" s="26"/>
      <c r="CG5450" s="26"/>
      <c r="CH5450" s="26"/>
      <c r="CI5450" s="26"/>
      <c r="CJ5450" s="1"/>
      <c r="CK5450" s="1"/>
      <c r="CL5450" s="1"/>
      <c r="CM5450" s="1"/>
      <c r="CN5450" s="1"/>
      <c r="CO5450" s="1"/>
      <c r="CP5450" s="1"/>
      <c r="CQ5450" s="1"/>
      <c r="CR5450" s="1"/>
      <c r="CS5450" s="1"/>
      <c r="CT5450" s="1"/>
      <c r="CU5450" s="1"/>
    </row>
    <row r="5451" spans="1:99" x14ac:dyDescent="0.15">
      <c r="A5451" s="1"/>
      <c r="B5451" s="1"/>
      <c r="AM5451" s="1"/>
      <c r="AW5451" s="1"/>
      <c r="AX5451" s="1"/>
      <c r="AY5451" s="24"/>
      <c r="AZ5451" s="1"/>
      <c r="BA5451" s="1"/>
      <c r="BB5451" s="1"/>
      <c r="BC5451" s="1"/>
      <c r="BD5451" s="1"/>
      <c r="BE5451" s="1"/>
      <c r="BF5451" s="1"/>
      <c r="BG5451" s="1"/>
      <c r="BH5451" s="1"/>
      <c r="BI5451" s="1"/>
      <c r="BJ5451" s="1"/>
      <c r="BK5451" s="1"/>
      <c r="BL5451" s="1"/>
      <c r="BM5451" s="1"/>
      <c r="BN5451" s="1"/>
      <c r="BO5451" s="1"/>
      <c r="BP5451" s="20"/>
      <c r="BQ5451" s="41"/>
      <c r="BR5451" s="41"/>
      <c r="BS5451" s="41"/>
      <c r="BT5451" s="41"/>
      <c r="BU5451" s="41"/>
      <c r="BV5451" s="41"/>
      <c r="BW5451" s="41"/>
      <c r="BX5451" s="41"/>
      <c r="BY5451" s="26"/>
      <c r="BZ5451" s="26"/>
      <c r="CA5451" s="26"/>
      <c r="CB5451" s="26"/>
      <c r="CC5451" s="26"/>
      <c r="CD5451" s="26"/>
      <c r="CE5451" s="26"/>
      <c r="CF5451" s="26"/>
      <c r="CG5451" s="26"/>
      <c r="CH5451" s="26"/>
      <c r="CI5451" s="26"/>
      <c r="CJ5451" s="1"/>
      <c r="CK5451" s="1"/>
      <c r="CL5451" s="1"/>
      <c r="CM5451" s="1"/>
      <c r="CN5451" s="1"/>
      <c r="CO5451" s="1"/>
      <c r="CP5451" s="1"/>
      <c r="CQ5451" s="1"/>
      <c r="CR5451" s="1"/>
      <c r="CS5451" s="1"/>
      <c r="CT5451" s="1"/>
      <c r="CU5451" s="1"/>
    </row>
    <row r="5452" spans="1:99" x14ac:dyDescent="0.15">
      <c r="A5452" s="1"/>
      <c r="B5452" s="1"/>
      <c r="AM5452" s="1"/>
      <c r="AW5452" s="1"/>
      <c r="AX5452" s="1"/>
      <c r="AY5452" s="24"/>
      <c r="AZ5452" s="1"/>
      <c r="BA5452" s="1"/>
      <c r="BB5452" s="1"/>
      <c r="BC5452" s="1"/>
      <c r="BD5452" s="1"/>
      <c r="BE5452" s="1"/>
      <c r="BF5452" s="1"/>
      <c r="BG5452" s="1"/>
      <c r="BH5452" s="1"/>
      <c r="BI5452" s="1"/>
      <c r="BJ5452" s="1"/>
      <c r="BK5452" s="1"/>
      <c r="BL5452" s="1"/>
      <c r="BM5452" s="1"/>
      <c r="BN5452" s="1"/>
      <c r="BO5452" s="1"/>
      <c r="BP5452" s="20"/>
      <c r="BQ5452" s="41"/>
      <c r="BR5452" s="41"/>
      <c r="BS5452" s="41"/>
      <c r="BT5452" s="41"/>
      <c r="BU5452" s="41"/>
      <c r="BV5452" s="41"/>
      <c r="BW5452" s="41"/>
      <c r="BX5452" s="41"/>
      <c r="BY5452" s="26"/>
      <c r="BZ5452" s="26"/>
      <c r="CA5452" s="26"/>
      <c r="CB5452" s="26"/>
      <c r="CC5452" s="26"/>
      <c r="CD5452" s="26"/>
      <c r="CE5452" s="26"/>
      <c r="CF5452" s="26"/>
      <c r="CG5452" s="26"/>
      <c r="CH5452" s="26"/>
      <c r="CI5452" s="26"/>
      <c r="CJ5452" s="1"/>
      <c r="CK5452" s="1"/>
      <c r="CL5452" s="1"/>
      <c r="CM5452" s="1"/>
      <c r="CN5452" s="1"/>
      <c r="CO5452" s="1"/>
      <c r="CP5452" s="1"/>
      <c r="CQ5452" s="1"/>
      <c r="CR5452" s="1"/>
      <c r="CS5452" s="1"/>
      <c r="CT5452" s="1"/>
      <c r="CU5452" s="1"/>
    </row>
    <row r="5453" spans="1:99" x14ac:dyDescent="0.15">
      <c r="A5453" s="1"/>
      <c r="B5453" s="1"/>
      <c r="AM5453" s="1"/>
      <c r="AW5453" s="1"/>
      <c r="AX5453" s="1"/>
      <c r="AY5453" s="24"/>
      <c r="AZ5453" s="1"/>
      <c r="BA5453" s="1"/>
      <c r="BB5453" s="1"/>
      <c r="BC5453" s="1"/>
      <c r="BD5453" s="1"/>
      <c r="BE5453" s="1"/>
      <c r="BF5453" s="1"/>
      <c r="BG5453" s="1"/>
      <c r="BH5453" s="1"/>
      <c r="BI5453" s="1"/>
      <c r="BJ5453" s="1"/>
      <c r="BK5453" s="1"/>
      <c r="BL5453" s="1"/>
      <c r="BM5453" s="1"/>
      <c r="BN5453" s="1"/>
      <c r="BO5453" s="1"/>
      <c r="BP5453" s="20"/>
      <c r="BQ5453" s="41"/>
      <c r="BR5453" s="41"/>
      <c r="BS5453" s="41"/>
      <c r="BT5453" s="41"/>
      <c r="BU5453" s="41"/>
      <c r="BV5453" s="41"/>
      <c r="BW5453" s="41"/>
      <c r="BX5453" s="41"/>
      <c r="BY5453" s="26"/>
      <c r="BZ5453" s="26"/>
      <c r="CA5453" s="26"/>
      <c r="CB5453" s="26"/>
      <c r="CC5453" s="26"/>
      <c r="CD5453" s="26"/>
      <c r="CE5453" s="26"/>
      <c r="CF5453" s="26"/>
      <c r="CG5453" s="26"/>
      <c r="CH5453" s="26"/>
      <c r="CI5453" s="26"/>
      <c r="CJ5453" s="1"/>
      <c r="CK5453" s="1"/>
      <c r="CL5453" s="1"/>
      <c r="CM5453" s="1"/>
      <c r="CN5453" s="1"/>
      <c r="CO5453" s="1"/>
      <c r="CP5453" s="1"/>
      <c r="CQ5453" s="1"/>
      <c r="CR5453" s="1"/>
      <c r="CS5453" s="1"/>
      <c r="CT5453" s="1"/>
      <c r="CU5453" s="1"/>
    </row>
    <row r="5454" spans="1:99" x14ac:dyDescent="0.15">
      <c r="A5454" s="1"/>
      <c r="B5454" s="1"/>
      <c r="AM5454" s="1"/>
      <c r="AW5454" s="1"/>
      <c r="AX5454" s="1"/>
      <c r="AY5454" s="24"/>
      <c r="AZ5454" s="1"/>
      <c r="BA5454" s="1"/>
      <c r="BB5454" s="1"/>
      <c r="BC5454" s="1"/>
      <c r="BD5454" s="1"/>
      <c r="BE5454" s="1"/>
      <c r="BF5454" s="1"/>
      <c r="BG5454" s="1"/>
      <c r="BH5454" s="1"/>
      <c r="BI5454" s="1"/>
      <c r="BJ5454" s="1"/>
      <c r="BK5454" s="1"/>
      <c r="BL5454" s="1"/>
      <c r="BM5454" s="1"/>
      <c r="BN5454" s="1"/>
      <c r="BO5454" s="1"/>
      <c r="BP5454" s="20"/>
      <c r="BQ5454" s="41"/>
      <c r="BR5454" s="41"/>
      <c r="BS5454" s="41"/>
      <c r="BT5454" s="41"/>
      <c r="BU5454" s="41"/>
      <c r="BV5454" s="41"/>
      <c r="BW5454" s="41"/>
      <c r="BX5454" s="41"/>
      <c r="BY5454" s="26"/>
      <c r="BZ5454" s="26"/>
      <c r="CA5454" s="26"/>
      <c r="CB5454" s="26"/>
      <c r="CC5454" s="26"/>
      <c r="CD5454" s="26"/>
      <c r="CE5454" s="26"/>
      <c r="CF5454" s="26"/>
      <c r="CG5454" s="26"/>
      <c r="CH5454" s="26"/>
      <c r="CI5454" s="26"/>
      <c r="CJ5454" s="1"/>
      <c r="CK5454" s="1"/>
      <c r="CL5454" s="1"/>
      <c r="CM5454" s="1"/>
      <c r="CN5454" s="1"/>
      <c r="CO5454" s="1"/>
      <c r="CP5454" s="1"/>
      <c r="CQ5454" s="1"/>
      <c r="CR5454" s="1"/>
      <c r="CS5454" s="1"/>
      <c r="CT5454" s="1"/>
      <c r="CU5454" s="1"/>
    </row>
    <row r="5455" spans="1:99" x14ac:dyDescent="0.15">
      <c r="A5455" s="1"/>
      <c r="B5455" s="1"/>
      <c r="AM5455" s="1"/>
      <c r="AW5455" s="1"/>
      <c r="AX5455" s="1"/>
      <c r="AY5455" s="24"/>
      <c r="AZ5455" s="1"/>
      <c r="BA5455" s="1"/>
      <c r="BB5455" s="1"/>
      <c r="BC5455" s="1"/>
      <c r="BD5455" s="1"/>
      <c r="BE5455" s="1"/>
      <c r="BF5455" s="1"/>
      <c r="BG5455" s="1"/>
      <c r="BH5455" s="1"/>
      <c r="BI5455" s="1"/>
      <c r="BJ5455" s="1"/>
      <c r="BK5455" s="1"/>
      <c r="BL5455" s="1"/>
      <c r="BM5455" s="1"/>
      <c r="BN5455" s="1"/>
      <c r="BO5455" s="1"/>
      <c r="BP5455" s="20"/>
      <c r="BQ5455" s="41"/>
      <c r="BR5455" s="41"/>
      <c r="BS5455" s="41"/>
      <c r="BT5455" s="41"/>
      <c r="BU5455" s="41"/>
      <c r="BV5455" s="41"/>
      <c r="BW5455" s="41"/>
      <c r="BX5455" s="41"/>
      <c r="BY5455" s="26"/>
      <c r="BZ5455" s="26"/>
      <c r="CA5455" s="26"/>
      <c r="CB5455" s="26"/>
      <c r="CC5455" s="26"/>
      <c r="CD5455" s="26"/>
      <c r="CE5455" s="26"/>
      <c r="CF5455" s="26"/>
      <c r="CG5455" s="26"/>
      <c r="CH5455" s="26"/>
      <c r="CI5455" s="26"/>
      <c r="CJ5455" s="1"/>
      <c r="CK5455" s="1"/>
      <c r="CL5455" s="1"/>
      <c r="CM5455" s="1"/>
      <c r="CN5455" s="1"/>
      <c r="CO5455" s="1"/>
      <c r="CP5455" s="1"/>
      <c r="CQ5455" s="1"/>
      <c r="CR5455" s="1"/>
      <c r="CS5455" s="1"/>
      <c r="CT5455" s="1"/>
      <c r="CU5455" s="1"/>
    </row>
    <row r="5456" spans="1:99" x14ac:dyDescent="0.15">
      <c r="A5456" s="1"/>
      <c r="B5456" s="1"/>
      <c r="AM5456" s="1"/>
      <c r="AW5456" s="1"/>
      <c r="AX5456" s="1"/>
      <c r="AY5456" s="24"/>
      <c r="AZ5456" s="1"/>
      <c r="BA5456" s="1"/>
      <c r="BB5456" s="1"/>
      <c r="BC5456" s="1"/>
      <c r="BD5456" s="1"/>
      <c r="BE5456" s="1"/>
      <c r="BF5456" s="1"/>
      <c r="BG5456" s="1"/>
      <c r="BH5456" s="1"/>
      <c r="BI5456" s="1"/>
      <c r="BJ5456" s="1"/>
      <c r="BK5456" s="1"/>
      <c r="BL5456" s="1"/>
      <c r="BM5456" s="1"/>
      <c r="BN5456" s="1"/>
      <c r="BO5456" s="1"/>
      <c r="BP5456" s="20"/>
      <c r="BQ5456" s="41"/>
      <c r="BR5456" s="41"/>
      <c r="BS5456" s="41"/>
      <c r="BT5456" s="41"/>
      <c r="BU5456" s="41"/>
      <c r="BV5456" s="41"/>
      <c r="BW5456" s="41"/>
      <c r="BX5456" s="41"/>
      <c r="BY5456" s="26"/>
      <c r="BZ5456" s="26"/>
      <c r="CA5456" s="26"/>
      <c r="CB5456" s="26"/>
      <c r="CC5456" s="26"/>
      <c r="CD5456" s="26"/>
      <c r="CE5456" s="26"/>
      <c r="CF5456" s="26"/>
      <c r="CG5456" s="26"/>
      <c r="CH5456" s="26"/>
      <c r="CI5456" s="26"/>
      <c r="CJ5456" s="1"/>
      <c r="CK5456" s="1"/>
      <c r="CL5456" s="1"/>
      <c r="CM5456" s="1"/>
      <c r="CN5456" s="1"/>
      <c r="CO5456" s="1"/>
      <c r="CP5456" s="1"/>
      <c r="CQ5456" s="1"/>
      <c r="CR5456" s="1"/>
      <c r="CS5456" s="1"/>
      <c r="CT5456" s="1"/>
      <c r="CU5456" s="1"/>
    </row>
    <row r="5457" spans="1:99" x14ac:dyDescent="0.15">
      <c r="A5457" s="1"/>
      <c r="B5457" s="1"/>
      <c r="AM5457" s="1"/>
      <c r="AW5457" s="1"/>
      <c r="AX5457" s="1"/>
      <c r="AY5457" s="24"/>
      <c r="AZ5457" s="1"/>
      <c r="BA5457" s="1"/>
      <c r="BB5457" s="1"/>
      <c r="BC5457" s="1"/>
      <c r="BD5457" s="1"/>
      <c r="BE5457" s="1"/>
      <c r="BF5457" s="1"/>
      <c r="BG5457" s="1"/>
      <c r="BH5457" s="1"/>
      <c r="BI5457" s="1"/>
      <c r="BJ5457" s="1"/>
      <c r="BK5457" s="1"/>
      <c r="BL5457" s="1"/>
      <c r="BM5457" s="1"/>
      <c r="BN5457" s="1"/>
      <c r="BO5457" s="1"/>
      <c r="BP5457" s="20"/>
      <c r="BQ5457" s="41"/>
      <c r="BR5457" s="41"/>
      <c r="BS5457" s="41"/>
      <c r="BT5457" s="41"/>
      <c r="BU5457" s="41"/>
      <c r="BV5457" s="41"/>
      <c r="BW5457" s="41"/>
      <c r="BX5457" s="41"/>
      <c r="BY5457" s="26"/>
      <c r="BZ5457" s="26"/>
      <c r="CA5457" s="26"/>
      <c r="CB5457" s="26"/>
      <c r="CC5457" s="26"/>
      <c r="CD5457" s="26"/>
      <c r="CE5457" s="26"/>
      <c r="CF5457" s="26"/>
      <c r="CG5457" s="26"/>
      <c r="CH5457" s="26"/>
      <c r="CI5457" s="26"/>
      <c r="CJ5457" s="1"/>
      <c r="CK5457" s="1"/>
      <c r="CL5457" s="1"/>
      <c r="CM5457" s="1"/>
      <c r="CN5457" s="1"/>
      <c r="CO5457" s="1"/>
      <c r="CP5457" s="1"/>
      <c r="CQ5457" s="1"/>
      <c r="CR5457" s="1"/>
      <c r="CS5457" s="1"/>
      <c r="CT5457" s="1"/>
      <c r="CU5457" s="1"/>
    </row>
    <row r="5458" spans="1:99" x14ac:dyDescent="0.15">
      <c r="A5458" s="1"/>
      <c r="B5458" s="1"/>
      <c r="AM5458" s="1"/>
      <c r="AW5458" s="1"/>
      <c r="AX5458" s="1"/>
      <c r="AY5458" s="24"/>
      <c r="AZ5458" s="1"/>
      <c r="BA5458" s="1"/>
      <c r="BB5458" s="1"/>
      <c r="BC5458" s="1"/>
      <c r="BD5458" s="1"/>
      <c r="BE5458" s="1"/>
      <c r="BF5458" s="1"/>
      <c r="BG5458" s="1"/>
      <c r="BH5458" s="1"/>
      <c r="BI5458" s="1"/>
      <c r="BJ5458" s="1"/>
      <c r="BK5458" s="1"/>
      <c r="BL5458" s="1"/>
      <c r="BM5458" s="1"/>
      <c r="BN5458" s="1"/>
      <c r="BO5458" s="1"/>
      <c r="BP5458" s="20"/>
      <c r="BQ5458" s="41"/>
      <c r="BR5458" s="41"/>
      <c r="BS5458" s="41"/>
      <c r="BT5458" s="41"/>
      <c r="BU5458" s="41"/>
      <c r="BV5458" s="41"/>
      <c r="BW5458" s="41"/>
      <c r="BX5458" s="41"/>
      <c r="BY5458" s="26"/>
      <c r="BZ5458" s="26"/>
      <c r="CA5458" s="26"/>
      <c r="CB5458" s="26"/>
      <c r="CC5458" s="26"/>
      <c r="CD5458" s="26"/>
      <c r="CE5458" s="26"/>
      <c r="CF5458" s="26"/>
      <c r="CG5458" s="26"/>
      <c r="CH5458" s="26"/>
      <c r="CI5458" s="26"/>
      <c r="CJ5458" s="1"/>
      <c r="CK5458" s="1"/>
      <c r="CL5458" s="1"/>
      <c r="CM5458" s="1"/>
      <c r="CN5458" s="1"/>
      <c r="CO5458" s="1"/>
      <c r="CP5458" s="1"/>
      <c r="CQ5458" s="1"/>
      <c r="CR5458" s="1"/>
      <c r="CS5458" s="1"/>
      <c r="CT5458" s="1"/>
      <c r="CU5458" s="1"/>
    </row>
    <row r="5459" spans="1:99" x14ac:dyDescent="0.15">
      <c r="A5459" s="1"/>
      <c r="B5459" s="1"/>
      <c r="AM5459" s="1"/>
      <c r="AW5459" s="1"/>
      <c r="AX5459" s="1"/>
      <c r="AY5459" s="24"/>
      <c r="AZ5459" s="1"/>
      <c r="BA5459" s="1"/>
      <c r="BB5459" s="1"/>
      <c r="BC5459" s="1"/>
      <c r="BD5459" s="1"/>
      <c r="BE5459" s="1"/>
      <c r="BF5459" s="1"/>
      <c r="BG5459" s="1"/>
      <c r="BH5459" s="1"/>
      <c r="BI5459" s="1"/>
      <c r="BJ5459" s="1"/>
      <c r="BK5459" s="1"/>
      <c r="BL5459" s="1"/>
      <c r="BM5459" s="1"/>
      <c r="BN5459" s="1"/>
      <c r="BO5459" s="1"/>
      <c r="BP5459" s="20"/>
      <c r="BQ5459" s="41"/>
      <c r="BR5459" s="41"/>
      <c r="BS5459" s="41"/>
      <c r="BT5459" s="41"/>
      <c r="BU5459" s="41"/>
      <c r="BV5459" s="41"/>
      <c r="BW5459" s="41"/>
      <c r="BX5459" s="41"/>
      <c r="BY5459" s="26"/>
      <c r="BZ5459" s="26"/>
      <c r="CA5459" s="26"/>
      <c r="CB5459" s="26"/>
      <c r="CC5459" s="26"/>
      <c r="CD5459" s="26"/>
      <c r="CE5459" s="26"/>
      <c r="CF5459" s="26"/>
      <c r="CG5459" s="26"/>
      <c r="CH5459" s="26"/>
      <c r="CI5459" s="26"/>
      <c r="CJ5459" s="1"/>
      <c r="CK5459" s="1"/>
      <c r="CL5459" s="1"/>
      <c r="CM5459" s="1"/>
      <c r="CN5459" s="1"/>
      <c r="CO5459" s="1"/>
      <c r="CP5459" s="1"/>
      <c r="CQ5459" s="1"/>
      <c r="CR5459" s="1"/>
      <c r="CS5459" s="1"/>
      <c r="CT5459" s="1"/>
      <c r="CU5459" s="1"/>
    </row>
    <row r="5460" spans="1:99" x14ac:dyDescent="0.15">
      <c r="A5460" s="1"/>
      <c r="B5460" s="1"/>
      <c r="AM5460" s="1"/>
      <c r="AW5460" s="1"/>
      <c r="AX5460" s="1"/>
      <c r="AY5460" s="24"/>
      <c r="AZ5460" s="1"/>
      <c r="BA5460" s="1"/>
      <c r="BB5460" s="1"/>
      <c r="BC5460" s="1"/>
      <c r="BD5460" s="1"/>
      <c r="BE5460" s="1"/>
      <c r="BF5460" s="1"/>
      <c r="BG5460" s="1"/>
      <c r="BH5460" s="1"/>
      <c r="BI5460" s="1"/>
      <c r="BJ5460" s="1"/>
      <c r="BK5460" s="1"/>
      <c r="BL5460" s="1"/>
      <c r="BM5460" s="1"/>
      <c r="BN5460" s="1"/>
      <c r="BO5460" s="1"/>
      <c r="BP5460" s="20"/>
      <c r="BQ5460" s="41"/>
      <c r="BR5460" s="41"/>
      <c r="BS5460" s="41"/>
      <c r="BT5460" s="41"/>
      <c r="BU5460" s="41"/>
      <c r="BV5460" s="41"/>
      <c r="BW5460" s="41"/>
      <c r="BX5460" s="41"/>
      <c r="BY5460" s="26"/>
      <c r="BZ5460" s="26"/>
      <c r="CA5460" s="26"/>
      <c r="CB5460" s="26"/>
      <c r="CC5460" s="26"/>
      <c r="CD5460" s="26"/>
      <c r="CE5460" s="26"/>
      <c r="CF5460" s="26"/>
      <c r="CG5460" s="26"/>
      <c r="CH5460" s="26"/>
      <c r="CI5460" s="26"/>
      <c r="CJ5460" s="1"/>
      <c r="CK5460" s="1"/>
      <c r="CL5460" s="1"/>
      <c r="CM5460" s="1"/>
      <c r="CN5460" s="1"/>
      <c r="CO5460" s="1"/>
      <c r="CP5460" s="1"/>
      <c r="CQ5460" s="1"/>
      <c r="CR5460" s="1"/>
      <c r="CS5460" s="1"/>
      <c r="CT5460" s="1"/>
      <c r="CU5460" s="1"/>
    </row>
    <row r="5461" spans="1:99" x14ac:dyDescent="0.15">
      <c r="A5461" s="1"/>
      <c r="B5461" s="1"/>
      <c r="AM5461" s="1"/>
      <c r="AW5461" s="1"/>
      <c r="AX5461" s="1"/>
      <c r="AY5461" s="24"/>
      <c r="AZ5461" s="1"/>
      <c r="BA5461" s="1"/>
      <c r="BB5461" s="1"/>
      <c r="BC5461" s="1"/>
      <c r="BD5461" s="1"/>
      <c r="BE5461" s="1"/>
      <c r="BF5461" s="1"/>
      <c r="BG5461" s="1"/>
      <c r="BH5461" s="1"/>
      <c r="BI5461" s="1"/>
      <c r="BJ5461" s="1"/>
      <c r="BK5461" s="1"/>
      <c r="BL5461" s="1"/>
      <c r="BM5461" s="1"/>
      <c r="BN5461" s="1"/>
      <c r="BO5461" s="1"/>
      <c r="BP5461" s="20"/>
      <c r="BQ5461" s="41"/>
      <c r="BR5461" s="41"/>
      <c r="BS5461" s="41"/>
      <c r="BT5461" s="41"/>
      <c r="BU5461" s="41"/>
      <c r="BV5461" s="41"/>
      <c r="BW5461" s="41"/>
      <c r="BX5461" s="41"/>
      <c r="BY5461" s="26"/>
      <c r="BZ5461" s="26"/>
      <c r="CA5461" s="26"/>
      <c r="CB5461" s="26"/>
      <c r="CC5461" s="26"/>
      <c r="CD5461" s="26"/>
      <c r="CE5461" s="26"/>
      <c r="CF5461" s="26"/>
      <c r="CG5461" s="26"/>
      <c r="CH5461" s="26"/>
      <c r="CI5461" s="26"/>
      <c r="CJ5461" s="1"/>
      <c r="CK5461" s="1"/>
      <c r="CL5461" s="1"/>
      <c r="CM5461" s="1"/>
      <c r="CN5461" s="1"/>
      <c r="CO5461" s="1"/>
      <c r="CP5461" s="1"/>
      <c r="CQ5461" s="1"/>
      <c r="CR5461" s="1"/>
      <c r="CS5461" s="1"/>
      <c r="CT5461" s="1"/>
      <c r="CU5461" s="1"/>
    </row>
    <row r="5462" spans="1:99" x14ac:dyDescent="0.15">
      <c r="A5462" s="1"/>
      <c r="B5462" s="1"/>
      <c r="AM5462" s="1"/>
      <c r="AW5462" s="1"/>
      <c r="AX5462" s="1"/>
      <c r="AY5462" s="24"/>
      <c r="AZ5462" s="1"/>
      <c r="BA5462" s="1"/>
      <c r="BB5462" s="1"/>
      <c r="BC5462" s="1"/>
      <c r="BD5462" s="1"/>
      <c r="BE5462" s="1"/>
      <c r="BF5462" s="1"/>
      <c r="BG5462" s="1"/>
      <c r="BH5462" s="1"/>
      <c r="BI5462" s="1"/>
      <c r="BJ5462" s="1"/>
      <c r="BK5462" s="1"/>
      <c r="BL5462" s="1"/>
      <c r="BM5462" s="1"/>
      <c r="BN5462" s="1"/>
      <c r="BO5462" s="1"/>
      <c r="BP5462" s="20"/>
      <c r="BQ5462" s="41"/>
      <c r="BR5462" s="41"/>
      <c r="BS5462" s="41"/>
      <c r="BT5462" s="41"/>
      <c r="BU5462" s="41"/>
      <c r="BV5462" s="41"/>
      <c r="BW5462" s="41"/>
      <c r="BX5462" s="41"/>
      <c r="BY5462" s="26"/>
      <c r="BZ5462" s="26"/>
      <c r="CA5462" s="26"/>
      <c r="CB5462" s="26"/>
      <c r="CC5462" s="26"/>
      <c r="CD5462" s="26"/>
      <c r="CE5462" s="26"/>
      <c r="CF5462" s="26"/>
      <c r="CG5462" s="26"/>
      <c r="CH5462" s="26"/>
      <c r="CI5462" s="26"/>
      <c r="CJ5462" s="1"/>
      <c r="CK5462" s="1"/>
      <c r="CL5462" s="1"/>
      <c r="CM5462" s="1"/>
      <c r="CN5462" s="1"/>
      <c r="CO5462" s="1"/>
      <c r="CP5462" s="1"/>
      <c r="CQ5462" s="1"/>
      <c r="CR5462" s="1"/>
      <c r="CS5462" s="1"/>
      <c r="CT5462" s="1"/>
      <c r="CU5462" s="1"/>
    </row>
    <row r="5463" spans="1:99" x14ac:dyDescent="0.15">
      <c r="A5463" s="1"/>
      <c r="B5463" s="1"/>
      <c r="AM5463" s="1"/>
      <c r="AW5463" s="1"/>
      <c r="AX5463" s="1"/>
      <c r="AY5463" s="24"/>
      <c r="AZ5463" s="1"/>
      <c r="BA5463" s="1"/>
      <c r="BB5463" s="1"/>
      <c r="BC5463" s="1"/>
      <c r="BD5463" s="1"/>
      <c r="BE5463" s="1"/>
      <c r="BF5463" s="1"/>
      <c r="BG5463" s="1"/>
      <c r="BH5463" s="1"/>
      <c r="BI5463" s="1"/>
      <c r="BJ5463" s="1"/>
      <c r="BK5463" s="1"/>
      <c r="BL5463" s="1"/>
      <c r="BM5463" s="1"/>
      <c r="BN5463" s="1"/>
      <c r="BO5463" s="1"/>
      <c r="BP5463" s="20"/>
      <c r="BQ5463" s="41"/>
      <c r="BR5463" s="41"/>
      <c r="BS5463" s="41"/>
      <c r="BT5463" s="41"/>
      <c r="BU5463" s="41"/>
      <c r="BV5463" s="41"/>
      <c r="BW5463" s="41"/>
      <c r="BX5463" s="41"/>
      <c r="BY5463" s="26"/>
      <c r="BZ5463" s="26"/>
      <c r="CA5463" s="26"/>
      <c r="CB5463" s="26"/>
      <c r="CC5463" s="26"/>
      <c r="CD5463" s="26"/>
      <c r="CE5463" s="26"/>
      <c r="CF5463" s="26"/>
      <c r="CG5463" s="26"/>
      <c r="CH5463" s="26"/>
      <c r="CI5463" s="26"/>
      <c r="CJ5463" s="1"/>
      <c r="CK5463" s="1"/>
      <c r="CL5463" s="1"/>
      <c r="CM5463" s="1"/>
      <c r="CN5463" s="1"/>
      <c r="CO5463" s="1"/>
      <c r="CP5463" s="1"/>
      <c r="CQ5463" s="1"/>
      <c r="CR5463" s="1"/>
      <c r="CS5463" s="1"/>
      <c r="CT5463" s="1"/>
      <c r="CU5463" s="1"/>
    </row>
    <row r="5464" spans="1:99" x14ac:dyDescent="0.15">
      <c r="A5464" s="1"/>
      <c r="B5464" s="1"/>
      <c r="AM5464" s="1"/>
      <c r="AW5464" s="1"/>
      <c r="AX5464" s="1"/>
      <c r="AY5464" s="24"/>
      <c r="AZ5464" s="1"/>
      <c r="BA5464" s="1"/>
      <c r="BB5464" s="1"/>
      <c r="BC5464" s="1"/>
      <c r="BD5464" s="1"/>
      <c r="BE5464" s="1"/>
      <c r="BF5464" s="1"/>
      <c r="BG5464" s="1"/>
      <c r="BH5464" s="1"/>
      <c r="BI5464" s="1"/>
      <c r="BJ5464" s="1"/>
      <c r="BK5464" s="1"/>
      <c r="BL5464" s="1"/>
      <c r="BM5464" s="1"/>
      <c r="BN5464" s="1"/>
      <c r="BO5464" s="1"/>
      <c r="BP5464" s="20"/>
      <c r="BQ5464" s="41"/>
      <c r="BR5464" s="41"/>
      <c r="BS5464" s="41"/>
      <c r="BT5464" s="41"/>
      <c r="BU5464" s="41"/>
      <c r="BV5464" s="41"/>
      <c r="BW5464" s="41"/>
      <c r="BX5464" s="41"/>
      <c r="BY5464" s="26"/>
      <c r="BZ5464" s="26"/>
      <c r="CA5464" s="26"/>
      <c r="CB5464" s="26"/>
      <c r="CC5464" s="26"/>
      <c r="CD5464" s="26"/>
      <c r="CE5464" s="26"/>
      <c r="CF5464" s="26"/>
      <c r="CG5464" s="26"/>
      <c r="CH5464" s="26"/>
      <c r="CI5464" s="26"/>
      <c r="CJ5464" s="1"/>
      <c r="CK5464" s="1"/>
      <c r="CL5464" s="1"/>
      <c r="CM5464" s="1"/>
      <c r="CN5464" s="1"/>
      <c r="CO5464" s="1"/>
      <c r="CP5464" s="1"/>
      <c r="CQ5464" s="1"/>
      <c r="CR5464" s="1"/>
      <c r="CS5464" s="1"/>
      <c r="CT5464" s="1"/>
      <c r="CU5464" s="1"/>
    </row>
    <row r="5465" spans="1:99" x14ac:dyDescent="0.15">
      <c r="A5465" s="1"/>
      <c r="B5465" s="1"/>
      <c r="AM5465" s="1"/>
      <c r="AW5465" s="1"/>
      <c r="AX5465" s="1"/>
      <c r="AY5465" s="24"/>
      <c r="AZ5465" s="1"/>
      <c r="BA5465" s="1"/>
      <c r="BB5465" s="1"/>
      <c r="BC5465" s="1"/>
      <c r="BD5465" s="1"/>
      <c r="BE5465" s="1"/>
      <c r="BF5465" s="1"/>
      <c r="BG5465" s="1"/>
      <c r="BH5465" s="1"/>
      <c r="BI5465" s="1"/>
      <c r="BJ5465" s="1"/>
      <c r="BK5465" s="1"/>
      <c r="BL5465" s="1"/>
      <c r="BM5465" s="1"/>
      <c r="BN5465" s="1"/>
      <c r="BO5465" s="1"/>
      <c r="BP5465" s="20"/>
      <c r="BQ5465" s="41"/>
      <c r="BR5465" s="41"/>
      <c r="BS5465" s="41"/>
      <c r="BT5465" s="41"/>
      <c r="BU5465" s="41"/>
      <c r="BV5465" s="41"/>
      <c r="BW5465" s="41"/>
      <c r="BX5465" s="41"/>
      <c r="BY5465" s="26"/>
      <c r="BZ5465" s="26"/>
      <c r="CA5465" s="26"/>
      <c r="CB5465" s="26"/>
      <c r="CC5465" s="26"/>
      <c r="CD5465" s="26"/>
      <c r="CE5465" s="26"/>
      <c r="CF5465" s="26"/>
      <c r="CG5465" s="26"/>
      <c r="CH5465" s="26"/>
      <c r="CI5465" s="26"/>
      <c r="CJ5465" s="1"/>
      <c r="CK5465" s="1"/>
      <c r="CL5465" s="1"/>
      <c r="CM5465" s="1"/>
      <c r="CN5465" s="1"/>
      <c r="CO5465" s="1"/>
      <c r="CP5465" s="1"/>
      <c r="CQ5465" s="1"/>
      <c r="CR5465" s="1"/>
      <c r="CS5465" s="1"/>
      <c r="CT5465" s="1"/>
      <c r="CU5465" s="1"/>
    </row>
    <row r="5466" spans="1:99" x14ac:dyDescent="0.15">
      <c r="A5466" s="1"/>
      <c r="B5466" s="1"/>
      <c r="AM5466" s="1"/>
      <c r="AW5466" s="1"/>
      <c r="AX5466" s="1"/>
      <c r="AY5466" s="24"/>
      <c r="AZ5466" s="1"/>
      <c r="BA5466" s="1"/>
      <c r="BB5466" s="1"/>
      <c r="BC5466" s="1"/>
      <c r="BD5466" s="1"/>
      <c r="BE5466" s="1"/>
      <c r="BF5466" s="1"/>
      <c r="BG5466" s="1"/>
      <c r="BH5466" s="1"/>
      <c r="BI5466" s="1"/>
      <c r="BJ5466" s="1"/>
      <c r="BK5466" s="1"/>
      <c r="BL5466" s="1"/>
      <c r="BM5466" s="1"/>
      <c r="BN5466" s="1"/>
      <c r="BO5466" s="1"/>
      <c r="BP5466" s="20"/>
      <c r="BQ5466" s="41"/>
      <c r="BR5466" s="41"/>
      <c r="BS5466" s="41"/>
      <c r="BT5466" s="41"/>
      <c r="BU5466" s="41"/>
      <c r="BV5466" s="41"/>
      <c r="BW5466" s="41"/>
      <c r="BX5466" s="41"/>
      <c r="BY5466" s="26"/>
      <c r="BZ5466" s="26"/>
      <c r="CA5466" s="26"/>
      <c r="CB5466" s="26"/>
      <c r="CC5466" s="26"/>
      <c r="CD5466" s="26"/>
      <c r="CE5466" s="26"/>
      <c r="CF5466" s="26"/>
      <c r="CG5466" s="26"/>
      <c r="CH5466" s="26"/>
      <c r="CI5466" s="26"/>
      <c r="CJ5466" s="1"/>
      <c r="CK5466" s="1"/>
      <c r="CL5466" s="1"/>
      <c r="CM5466" s="1"/>
      <c r="CN5466" s="1"/>
      <c r="CO5466" s="1"/>
      <c r="CP5466" s="1"/>
      <c r="CQ5466" s="1"/>
      <c r="CR5466" s="1"/>
      <c r="CS5466" s="1"/>
      <c r="CT5466" s="1"/>
      <c r="CU5466" s="1"/>
    </row>
    <row r="5467" spans="1:99" x14ac:dyDescent="0.15">
      <c r="A5467" s="1"/>
      <c r="B5467" s="1"/>
      <c r="AM5467" s="1"/>
      <c r="AW5467" s="1"/>
      <c r="AX5467" s="1"/>
      <c r="AY5467" s="24"/>
      <c r="AZ5467" s="1"/>
      <c r="BA5467" s="1"/>
      <c r="BB5467" s="1"/>
      <c r="BC5467" s="1"/>
      <c r="BD5467" s="1"/>
      <c r="BE5467" s="1"/>
      <c r="BF5467" s="1"/>
      <c r="BG5467" s="1"/>
      <c r="BH5467" s="1"/>
      <c r="BI5467" s="1"/>
      <c r="BJ5467" s="1"/>
      <c r="BK5467" s="1"/>
      <c r="BL5467" s="1"/>
      <c r="BM5467" s="1"/>
      <c r="BN5467" s="1"/>
      <c r="BO5467" s="1"/>
      <c r="BP5467" s="20"/>
      <c r="BQ5467" s="41"/>
      <c r="BR5467" s="41"/>
      <c r="BS5467" s="41"/>
      <c r="BT5467" s="41"/>
      <c r="BU5467" s="41"/>
      <c r="BV5467" s="41"/>
      <c r="BW5467" s="41"/>
      <c r="BX5467" s="41"/>
      <c r="BY5467" s="26"/>
      <c r="BZ5467" s="26"/>
      <c r="CA5467" s="26"/>
      <c r="CB5467" s="26"/>
      <c r="CC5467" s="26"/>
      <c r="CD5467" s="26"/>
      <c r="CE5467" s="26"/>
      <c r="CF5467" s="26"/>
      <c r="CG5467" s="26"/>
      <c r="CH5467" s="26"/>
      <c r="CI5467" s="26"/>
      <c r="CJ5467" s="1"/>
      <c r="CK5467" s="1"/>
      <c r="CL5467" s="1"/>
      <c r="CM5467" s="1"/>
      <c r="CN5467" s="1"/>
      <c r="CO5467" s="1"/>
      <c r="CP5467" s="1"/>
      <c r="CQ5467" s="1"/>
      <c r="CR5467" s="1"/>
      <c r="CS5467" s="1"/>
      <c r="CT5467" s="1"/>
      <c r="CU5467" s="1"/>
    </row>
    <row r="5468" spans="1:99" x14ac:dyDescent="0.15">
      <c r="A5468" s="1"/>
      <c r="B5468" s="1"/>
      <c r="AM5468" s="1"/>
      <c r="AW5468" s="1"/>
      <c r="AX5468" s="1"/>
      <c r="AY5468" s="24"/>
      <c r="AZ5468" s="1"/>
      <c r="BA5468" s="1"/>
      <c r="BB5468" s="1"/>
      <c r="BC5468" s="1"/>
      <c r="BD5468" s="1"/>
      <c r="BE5468" s="1"/>
      <c r="BF5468" s="1"/>
      <c r="BG5468" s="1"/>
      <c r="BH5468" s="1"/>
      <c r="BI5468" s="1"/>
      <c r="BJ5468" s="1"/>
      <c r="BK5468" s="1"/>
      <c r="BL5468" s="1"/>
      <c r="BM5468" s="1"/>
      <c r="BN5468" s="1"/>
      <c r="BO5468" s="1"/>
      <c r="BP5468" s="20"/>
      <c r="BQ5468" s="41"/>
      <c r="BR5468" s="41"/>
      <c r="BS5468" s="41"/>
      <c r="BT5468" s="41"/>
      <c r="BU5468" s="41"/>
      <c r="BV5468" s="41"/>
      <c r="BW5468" s="41"/>
      <c r="BX5468" s="41"/>
      <c r="BY5468" s="26"/>
      <c r="BZ5468" s="26"/>
      <c r="CA5468" s="26"/>
      <c r="CB5468" s="26"/>
      <c r="CC5468" s="26"/>
      <c r="CD5468" s="26"/>
      <c r="CE5468" s="26"/>
      <c r="CF5468" s="26"/>
      <c r="CG5468" s="26"/>
      <c r="CH5468" s="26"/>
      <c r="CI5468" s="26"/>
      <c r="CJ5468" s="1"/>
      <c r="CK5468" s="1"/>
      <c r="CL5468" s="1"/>
      <c r="CM5468" s="1"/>
      <c r="CN5468" s="1"/>
      <c r="CO5468" s="1"/>
      <c r="CP5468" s="1"/>
      <c r="CQ5468" s="1"/>
      <c r="CR5468" s="1"/>
      <c r="CS5468" s="1"/>
      <c r="CT5468" s="1"/>
      <c r="CU5468" s="1"/>
    </row>
    <row r="5469" spans="1:99" x14ac:dyDescent="0.15">
      <c r="A5469" s="1"/>
      <c r="B5469" s="1"/>
      <c r="AM5469" s="1"/>
      <c r="AW5469" s="1"/>
      <c r="AX5469" s="1"/>
      <c r="AY5469" s="24"/>
      <c r="AZ5469" s="1"/>
      <c r="BA5469" s="1"/>
      <c r="BB5469" s="1"/>
      <c r="BC5469" s="1"/>
      <c r="BD5469" s="1"/>
      <c r="BE5469" s="1"/>
      <c r="BF5469" s="1"/>
      <c r="BG5469" s="1"/>
      <c r="BH5469" s="1"/>
      <c r="BI5469" s="1"/>
      <c r="BJ5469" s="1"/>
      <c r="BK5469" s="1"/>
      <c r="BL5469" s="1"/>
      <c r="BM5469" s="1"/>
      <c r="BN5469" s="1"/>
      <c r="BO5469" s="1"/>
      <c r="BP5469" s="20"/>
      <c r="BQ5469" s="41"/>
      <c r="BR5469" s="41"/>
      <c r="BS5469" s="41"/>
      <c r="BT5469" s="41"/>
      <c r="BU5469" s="41"/>
      <c r="BV5469" s="41"/>
      <c r="BW5469" s="41"/>
      <c r="BX5469" s="41"/>
      <c r="BY5469" s="26"/>
      <c r="BZ5469" s="26"/>
      <c r="CA5469" s="26"/>
      <c r="CB5469" s="26"/>
      <c r="CC5469" s="26"/>
      <c r="CD5469" s="26"/>
      <c r="CE5469" s="26"/>
      <c r="CF5469" s="26"/>
      <c r="CG5469" s="26"/>
      <c r="CH5469" s="26"/>
      <c r="CI5469" s="26"/>
      <c r="CJ5469" s="1"/>
      <c r="CK5469" s="1"/>
      <c r="CL5469" s="1"/>
      <c r="CM5469" s="1"/>
      <c r="CN5469" s="1"/>
      <c r="CO5469" s="1"/>
      <c r="CP5469" s="1"/>
      <c r="CQ5469" s="1"/>
      <c r="CR5469" s="1"/>
      <c r="CS5469" s="1"/>
      <c r="CT5469" s="1"/>
      <c r="CU5469" s="1"/>
    </row>
    <row r="5470" spans="1:99" x14ac:dyDescent="0.15">
      <c r="A5470" s="1"/>
      <c r="B5470" s="1"/>
      <c r="AM5470" s="1"/>
      <c r="AW5470" s="1"/>
      <c r="AX5470" s="1"/>
      <c r="AY5470" s="24"/>
      <c r="AZ5470" s="1"/>
      <c r="BA5470" s="1"/>
      <c r="BB5470" s="1"/>
      <c r="BC5470" s="1"/>
      <c r="BD5470" s="1"/>
      <c r="BE5470" s="1"/>
      <c r="BF5470" s="1"/>
      <c r="BG5470" s="1"/>
      <c r="BH5470" s="1"/>
      <c r="BI5470" s="1"/>
      <c r="BJ5470" s="1"/>
      <c r="BK5470" s="1"/>
      <c r="BL5470" s="1"/>
      <c r="BM5470" s="1"/>
      <c r="BN5470" s="1"/>
      <c r="BO5470" s="1"/>
      <c r="BP5470" s="20"/>
      <c r="BQ5470" s="41"/>
      <c r="BR5470" s="41"/>
      <c r="BS5470" s="41"/>
      <c r="BT5470" s="41"/>
      <c r="BU5470" s="41"/>
      <c r="BV5470" s="41"/>
      <c r="BW5470" s="41"/>
      <c r="BX5470" s="41"/>
      <c r="BY5470" s="26"/>
      <c r="BZ5470" s="26"/>
      <c r="CA5470" s="26"/>
      <c r="CB5470" s="26"/>
      <c r="CC5470" s="26"/>
      <c r="CD5470" s="26"/>
      <c r="CE5470" s="26"/>
      <c r="CF5470" s="26"/>
      <c r="CG5470" s="26"/>
      <c r="CH5470" s="26"/>
      <c r="CI5470" s="26"/>
      <c r="CJ5470" s="1"/>
      <c r="CK5470" s="1"/>
      <c r="CL5470" s="1"/>
      <c r="CM5470" s="1"/>
      <c r="CN5470" s="1"/>
      <c r="CO5470" s="1"/>
      <c r="CP5470" s="1"/>
      <c r="CQ5470" s="1"/>
      <c r="CR5470" s="1"/>
      <c r="CS5470" s="1"/>
      <c r="CT5470" s="1"/>
      <c r="CU5470" s="1"/>
    </row>
    <row r="5471" spans="1:99" x14ac:dyDescent="0.15">
      <c r="A5471" s="1"/>
      <c r="B5471" s="1"/>
      <c r="AM5471" s="1"/>
      <c r="AW5471" s="1"/>
      <c r="AX5471" s="1"/>
      <c r="AY5471" s="24"/>
      <c r="AZ5471" s="1"/>
      <c r="BA5471" s="1"/>
      <c r="BB5471" s="1"/>
      <c r="BC5471" s="1"/>
      <c r="BD5471" s="1"/>
      <c r="BE5471" s="1"/>
      <c r="BF5471" s="1"/>
      <c r="BG5471" s="1"/>
      <c r="BH5471" s="1"/>
      <c r="BI5471" s="1"/>
      <c r="BJ5471" s="1"/>
      <c r="BK5471" s="1"/>
      <c r="BL5471" s="1"/>
      <c r="BM5471" s="1"/>
      <c r="BN5471" s="1"/>
      <c r="BO5471" s="1"/>
      <c r="BP5471" s="20"/>
      <c r="BQ5471" s="41"/>
      <c r="BR5471" s="41"/>
      <c r="BS5471" s="41"/>
      <c r="BT5471" s="41"/>
      <c r="BU5471" s="41"/>
      <c r="BV5471" s="41"/>
      <c r="BW5471" s="41"/>
      <c r="BX5471" s="41"/>
      <c r="BY5471" s="26"/>
      <c r="BZ5471" s="26"/>
      <c r="CA5471" s="26"/>
      <c r="CB5471" s="26"/>
      <c r="CC5471" s="26"/>
      <c r="CD5471" s="26"/>
      <c r="CE5471" s="26"/>
      <c r="CF5471" s="26"/>
      <c r="CG5471" s="26"/>
      <c r="CH5471" s="26"/>
      <c r="CI5471" s="26"/>
      <c r="CJ5471" s="1"/>
      <c r="CK5471" s="1"/>
      <c r="CL5471" s="1"/>
      <c r="CM5471" s="1"/>
      <c r="CN5471" s="1"/>
      <c r="CO5471" s="1"/>
      <c r="CP5471" s="1"/>
      <c r="CQ5471" s="1"/>
      <c r="CR5471" s="1"/>
      <c r="CS5471" s="1"/>
      <c r="CT5471" s="1"/>
      <c r="CU5471" s="1"/>
    </row>
    <row r="5472" spans="1:99" x14ac:dyDescent="0.15">
      <c r="A5472" s="1"/>
      <c r="B5472" s="1"/>
      <c r="AM5472" s="1"/>
      <c r="AW5472" s="1"/>
      <c r="AX5472" s="1"/>
      <c r="AY5472" s="24"/>
      <c r="AZ5472" s="1"/>
      <c r="BA5472" s="1"/>
      <c r="BB5472" s="1"/>
      <c r="BC5472" s="1"/>
      <c r="BD5472" s="1"/>
      <c r="BE5472" s="1"/>
      <c r="BF5472" s="1"/>
      <c r="BG5472" s="1"/>
      <c r="BH5472" s="1"/>
      <c r="BI5472" s="1"/>
      <c r="BJ5472" s="1"/>
      <c r="BK5472" s="1"/>
      <c r="BL5472" s="1"/>
      <c r="BM5472" s="1"/>
      <c r="BN5472" s="1"/>
      <c r="BO5472" s="1"/>
      <c r="BP5472" s="20"/>
      <c r="BQ5472" s="41"/>
      <c r="BR5472" s="41"/>
      <c r="BS5472" s="41"/>
      <c r="BT5472" s="41"/>
      <c r="BU5472" s="41"/>
      <c r="BV5472" s="41"/>
      <c r="BW5472" s="41"/>
      <c r="BX5472" s="41"/>
      <c r="BY5472" s="26"/>
      <c r="BZ5472" s="26"/>
      <c r="CA5472" s="26"/>
      <c r="CB5472" s="26"/>
      <c r="CC5472" s="26"/>
      <c r="CD5472" s="26"/>
      <c r="CE5472" s="26"/>
      <c r="CF5472" s="26"/>
      <c r="CG5472" s="26"/>
      <c r="CH5472" s="26"/>
      <c r="CI5472" s="26"/>
      <c r="CJ5472" s="1"/>
      <c r="CK5472" s="1"/>
      <c r="CL5472" s="1"/>
      <c r="CM5472" s="1"/>
      <c r="CN5472" s="1"/>
      <c r="CO5472" s="1"/>
      <c r="CP5472" s="1"/>
      <c r="CQ5472" s="1"/>
      <c r="CR5472" s="1"/>
      <c r="CS5472" s="1"/>
      <c r="CT5472" s="1"/>
      <c r="CU5472" s="1"/>
    </row>
    <row r="5473" spans="1:99" x14ac:dyDescent="0.15">
      <c r="A5473" s="1"/>
      <c r="B5473" s="1"/>
      <c r="AM5473" s="1"/>
      <c r="AW5473" s="1"/>
      <c r="AX5473" s="1"/>
      <c r="AY5473" s="24"/>
      <c r="AZ5473" s="1"/>
      <c r="BA5473" s="1"/>
      <c r="BB5473" s="1"/>
      <c r="BC5473" s="1"/>
      <c r="BD5473" s="1"/>
      <c r="BE5473" s="1"/>
      <c r="BF5473" s="1"/>
      <c r="BG5473" s="1"/>
      <c r="BH5473" s="1"/>
      <c r="BI5473" s="1"/>
      <c r="BJ5473" s="1"/>
      <c r="BK5473" s="1"/>
      <c r="BL5473" s="1"/>
      <c r="BM5473" s="1"/>
      <c r="BN5473" s="1"/>
      <c r="BO5473" s="1"/>
      <c r="BP5473" s="20"/>
      <c r="BQ5473" s="41"/>
      <c r="BR5473" s="41"/>
      <c r="BS5473" s="41"/>
      <c r="BT5473" s="41"/>
      <c r="BU5473" s="41"/>
      <c r="BV5473" s="41"/>
      <c r="BW5473" s="41"/>
      <c r="BX5473" s="41"/>
      <c r="BY5473" s="26"/>
      <c r="BZ5473" s="26"/>
      <c r="CA5473" s="26"/>
      <c r="CB5473" s="26"/>
      <c r="CC5473" s="26"/>
      <c r="CD5473" s="26"/>
      <c r="CE5473" s="26"/>
      <c r="CF5473" s="26"/>
      <c r="CG5473" s="26"/>
      <c r="CH5473" s="26"/>
      <c r="CI5473" s="26"/>
      <c r="CJ5473" s="1"/>
      <c r="CK5473" s="1"/>
      <c r="CL5473" s="1"/>
      <c r="CM5473" s="1"/>
      <c r="CN5473" s="1"/>
      <c r="CO5473" s="1"/>
      <c r="CP5473" s="1"/>
      <c r="CQ5473" s="1"/>
      <c r="CR5473" s="1"/>
      <c r="CS5473" s="1"/>
      <c r="CT5473" s="1"/>
      <c r="CU5473" s="1"/>
    </row>
    <row r="5474" spans="1:99" x14ac:dyDescent="0.15">
      <c r="A5474" s="1"/>
      <c r="B5474" s="1"/>
      <c r="AM5474" s="1"/>
      <c r="AW5474" s="1"/>
      <c r="AX5474" s="1"/>
      <c r="AY5474" s="24"/>
      <c r="AZ5474" s="1"/>
      <c r="BA5474" s="1"/>
      <c r="BB5474" s="1"/>
      <c r="BC5474" s="1"/>
      <c r="BD5474" s="1"/>
      <c r="BE5474" s="1"/>
      <c r="BF5474" s="1"/>
      <c r="BG5474" s="1"/>
      <c r="BH5474" s="1"/>
      <c r="BI5474" s="1"/>
      <c r="BJ5474" s="1"/>
      <c r="BK5474" s="1"/>
      <c r="BL5474" s="1"/>
      <c r="BM5474" s="1"/>
      <c r="BN5474" s="1"/>
      <c r="BO5474" s="1"/>
      <c r="BP5474" s="20"/>
      <c r="BQ5474" s="41"/>
      <c r="BR5474" s="41"/>
      <c r="BS5474" s="41"/>
      <c r="BT5474" s="41"/>
      <c r="BU5474" s="41"/>
      <c r="BV5474" s="41"/>
      <c r="BW5474" s="41"/>
      <c r="BX5474" s="41"/>
      <c r="BY5474" s="26"/>
      <c r="BZ5474" s="26"/>
      <c r="CA5474" s="26"/>
      <c r="CB5474" s="26"/>
      <c r="CC5474" s="26"/>
      <c r="CD5474" s="26"/>
      <c r="CE5474" s="26"/>
      <c r="CF5474" s="26"/>
      <c r="CG5474" s="26"/>
      <c r="CH5474" s="26"/>
      <c r="CI5474" s="26"/>
      <c r="CJ5474" s="1"/>
      <c r="CK5474" s="1"/>
      <c r="CL5474" s="1"/>
      <c r="CM5474" s="1"/>
      <c r="CN5474" s="1"/>
      <c r="CO5474" s="1"/>
      <c r="CP5474" s="1"/>
      <c r="CQ5474" s="1"/>
      <c r="CR5474" s="1"/>
      <c r="CS5474" s="1"/>
      <c r="CT5474" s="1"/>
      <c r="CU5474" s="1"/>
    </row>
    <row r="5475" spans="1:99" x14ac:dyDescent="0.15">
      <c r="A5475" s="1"/>
      <c r="B5475" s="1"/>
      <c r="AM5475" s="1"/>
      <c r="AW5475" s="1"/>
      <c r="AX5475" s="1"/>
      <c r="AY5475" s="24"/>
      <c r="AZ5475" s="1"/>
      <c r="BA5475" s="1"/>
      <c r="BB5475" s="1"/>
      <c r="BC5475" s="1"/>
      <c r="BD5475" s="1"/>
      <c r="BE5475" s="1"/>
      <c r="BF5475" s="1"/>
      <c r="BG5475" s="1"/>
      <c r="BH5475" s="1"/>
      <c r="BI5475" s="1"/>
      <c r="BJ5475" s="1"/>
      <c r="BK5475" s="1"/>
      <c r="BL5475" s="1"/>
      <c r="BM5475" s="1"/>
      <c r="BN5475" s="1"/>
      <c r="BO5475" s="1"/>
      <c r="BP5475" s="20"/>
      <c r="BQ5475" s="41"/>
      <c r="BR5475" s="41"/>
      <c r="BS5475" s="41"/>
      <c r="BT5475" s="41"/>
      <c r="BU5475" s="41"/>
      <c r="BV5475" s="41"/>
      <c r="BW5475" s="41"/>
      <c r="BX5475" s="41"/>
      <c r="BY5475" s="26"/>
      <c r="BZ5475" s="26"/>
      <c r="CA5475" s="26"/>
      <c r="CB5475" s="26"/>
      <c r="CC5475" s="26"/>
      <c r="CD5475" s="26"/>
      <c r="CE5475" s="26"/>
      <c r="CF5475" s="26"/>
      <c r="CG5475" s="26"/>
      <c r="CH5475" s="26"/>
      <c r="CI5475" s="26"/>
      <c r="CJ5475" s="1"/>
      <c r="CK5475" s="1"/>
      <c r="CL5475" s="1"/>
      <c r="CM5475" s="1"/>
      <c r="CN5475" s="1"/>
      <c r="CO5475" s="1"/>
      <c r="CP5475" s="1"/>
      <c r="CQ5475" s="1"/>
      <c r="CR5475" s="1"/>
      <c r="CS5475" s="1"/>
      <c r="CT5475" s="1"/>
      <c r="CU5475" s="1"/>
    </row>
    <row r="5476" spans="1:99" x14ac:dyDescent="0.15">
      <c r="A5476" s="1"/>
      <c r="B5476" s="1"/>
      <c r="AM5476" s="1"/>
      <c r="AW5476" s="1"/>
      <c r="AX5476" s="1"/>
      <c r="AY5476" s="24"/>
      <c r="AZ5476" s="1"/>
      <c r="BA5476" s="1"/>
      <c r="BB5476" s="1"/>
      <c r="BC5476" s="1"/>
      <c r="BD5476" s="1"/>
      <c r="BE5476" s="1"/>
      <c r="BF5476" s="1"/>
      <c r="BG5476" s="1"/>
      <c r="BH5476" s="1"/>
      <c r="BI5476" s="1"/>
      <c r="BJ5476" s="1"/>
      <c r="BK5476" s="1"/>
      <c r="BL5476" s="1"/>
      <c r="BM5476" s="1"/>
      <c r="BN5476" s="1"/>
      <c r="BO5476" s="1"/>
      <c r="BP5476" s="20"/>
      <c r="BQ5476" s="41"/>
      <c r="BR5476" s="41"/>
      <c r="BS5476" s="41"/>
      <c r="BT5476" s="41"/>
      <c r="BU5476" s="41"/>
      <c r="BV5476" s="41"/>
      <c r="BW5476" s="41"/>
      <c r="BX5476" s="41"/>
      <c r="BY5476" s="26"/>
      <c r="BZ5476" s="26"/>
      <c r="CA5476" s="26"/>
      <c r="CB5476" s="26"/>
      <c r="CC5476" s="26"/>
      <c r="CD5476" s="26"/>
      <c r="CE5476" s="26"/>
      <c r="CF5476" s="26"/>
      <c r="CG5476" s="26"/>
      <c r="CH5476" s="26"/>
      <c r="CI5476" s="26"/>
      <c r="CJ5476" s="1"/>
      <c r="CK5476" s="1"/>
      <c r="CL5476" s="1"/>
      <c r="CM5476" s="1"/>
      <c r="CN5476" s="1"/>
      <c r="CO5476" s="1"/>
      <c r="CP5476" s="1"/>
      <c r="CQ5476" s="1"/>
      <c r="CR5476" s="1"/>
      <c r="CS5476" s="1"/>
      <c r="CT5476" s="1"/>
      <c r="CU5476" s="1"/>
    </row>
    <row r="5477" spans="1:99" x14ac:dyDescent="0.15">
      <c r="A5477" s="1"/>
      <c r="B5477" s="1"/>
      <c r="AM5477" s="1"/>
      <c r="AW5477" s="1"/>
      <c r="AX5477" s="1"/>
      <c r="AY5477" s="24"/>
      <c r="AZ5477" s="1"/>
      <c r="BA5477" s="1"/>
      <c r="BB5477" s="1"/>
      <c r="BC5477" s="1"/>
      <c r="BD5477" s="1"/>
      <c r="BE5477" s="1"/>
      <c r="BF5477" s="1"/>
      <c r="BG5477" s="1"/>
      <c r="BH5477" s="1"/>
      <c r="BI5477" s="1"/>
      <c r="BJ5477" s="1"/>
      <c r="BK5477" s="1"/>
      <c r="BL5477" s="1"/>
      <c r="BM5477" s="1"/>
      <c r="BN5477" s="1"/>
      <c r="BO5477" s="1"/>
      <c r="BP5477" s="20"/>
      <c r="BQ5477" s="41"/>
      <c r="BR5477" s="41"/>
      <c r="BS5477" s="41"/>
      <c r="BT5477" s="41"/>
      <c r="BU5477" s="41"/>
      <c r="BV5477" s="41"/>
      <c r="BW5477" s="41"/>
      <c r="BX5477" s="41"/>
      <c r="BY5477" s="26"/>
      <c r="BZ5477" s="26"/>
      <c r="CA5477" s="26"/>
      <c r="CB5477" s="26"/>
      <c r="CC5477" s="26"/>
      <c r="CD5477" s="26"/>
      <c r="CE5477" s="26"/>
      <c r="CF5477" s="26"/>
      <c r="CG5477" s="26"/>
      <c r="CH5477" s="26"/>
      <c r="CI5477" s="26"/>
      <c r="CJ5477" s="1"/>
      <c r="CK5477" s="1"/>
      <c r="CL5477" s="1"/>
      <c r="CM5477" s="1"/>
      <c r="CN5477" s="1"/>
      <c r="CO5477" s="1"/>
      <c r="CP5477" s="1"/>
      <c r="CQ5477" s="1"/>
      <c r="CR5477" s="1"/>
      <c r="CS5477" s="1"/>
      <c r="CT5477" s="1"/>
      <c r="CU5477" s="1"/>
    </row>
    <row r="5478" spans="1:99" x14ac:dyDescent="0.15">
      <c r="A5478" s="1"/>
      <c r="B5478" s="1"/>
      <c r="AM5478" s="1"/>
      <c r="AW5478" s="1"/>
      <c r="AX5478" s="1"/>
      <c r="AY5478" s="24"/>
      <c r="AZ5478" s="1"/>
      <c r="BA5478" s="1"/>
      <c r="BB5478" s="1"/>
      <c r="BC5478" s="1"/>
      <c r="BD5478" s="1"/>
      <c r="BE5478" s="1"/>
      <c r="BF5478" s="1"/>
      <c r="BG5478" s="1"/>
      <c r="BH5478" s="1"/>
      <c r="BI5478" s="1"/>
      <c r="BJ5478" s="1"/>
      <c r="BK5478" s="1"/>
      <c r="BL5478" s="1"/>
      <c r="BM5478" s="1"/>
      <c r="BN5478" s="1"/>
      <c r="BO5478" s="1"/>
      <c r="BP5478" s="20"/>
      <c r="BQ5478" s="41"/>
      <c r="BR5478" s="41"/>
      <c r="BS5478" s="41"/>
      <c r="BT5478" s="41"/>
      <c r="BU5478" s="41"/>
      <c r="BV5478" s="41"/>
      <c r="BW5478" s="41"/>
      <c r="BX5478" s="41"/>
      <c r="BY5478" s="26"/>
      <c r="BZ5478" s="26"/>
      <c r="CA5478" s="26"/>
      <c r="CB5478" s="26"/>
      <c r="CC5478" s="26"/>
      <c r="CD5478" s="26"/>
      <c r="CE5478" s="26"/>
      <c r="CF5478" s="26"/>
      <c r="CG5478" s="26"/>
      <c r="CH5478" s="26"/>
      <c r="CI5478" s="26"/>
      <c r="CJ5478" s="1"/>
      <c r="CK5478" s="1"/>
      <c r="CL5478" s="1"/>
      <c r="CM5478" s="1"/>
      <c r="CN5478" s="1"/>
      <c r="CO5478" s="1"/>
      <c r="CP5478" s="1"/>
      <c r="CQ5478" s="1"/>
      <c r="CR5478" s="1"/>
      <c r="CS5478" s="1"/>
      <c r="CT5478" s="1"/>
      <c r="CU5478" s="1"/>
    </row>
    <row r="5479" spans="1:99" x14ac:dyDescent="0.15">
      <c r="A5479" s="1"/>
      <c r="B5479" s="1"/>
      <c r="AM5479" s="1"/>
      <c r="AW5479" s="1"/>
      <c r="AX5479" s="1"/>
      <c r="AY5479" s="24"/>
      <c r="AZ5479" s="1"/>
      <c r="BA5479" s="1"/>
      <c r="BB5479" s="1"/>
      <c r="BC5479" s="1"/>
      <c r="BD5479" s="1"/>
      <c r="BE5479" s="1"/>
      <c r="BF5479" s="1"/>
      <c r="BG5479" s="1"/>
      <c r="BH5479" s="1"/>
      <c r="BI5479" s="1"/>
      <c r="BJ5479" s="1"/>
      <c r="BK5479" s="1"/>
      <c r="BL5479" s="1"/>
      <c r="BM5479" s="1"/>
      <c r="BN5479" s="1"/>
      <c r="BO5479" s="1"/>
      <c r="BP5479" s="20"/>
      <c r="BQ5479" s="41"/>
      <c r="BR5479" s="41"/>
      <c r="BS5479" s="41"/>
      <c r="BT5479" s="41"/>
      <c r="BU5479" s="41"/>
      <c r="BV5479" s="41"/>
      <c r="BW5479" s="41"/>
      <c r="BX5479" s="41"/>
      <c r="BY5479" s="26"/>
      <c r="BZ5479" s="26"/>
      <c r="CA5479" s="26"/>
      <c r="CB5479" s="26"/>
      <c r="CC5479" s="26"/>
      <c r="CD5479" s="26"/>
      <c r="CE5479" s="26"/>
      <c r="CF5479" s="26"/>
      <c r="CG5479" s="26"/>
      <c r="CH5479" s="26"/>
      <c r="CI5479" s="26"/>
      <c r="CJ5479" s="1"/>
      <c r="CK5479" s="1"/>
      <c r="CL5479" s="1"/>
      <c r="CM5479" s="1"/>
      <c r="CN5479" s="1"/>
      <c r="CO5479" s="1"/>
      <c r="CP5479" s="1"/>
      <c r="CQ5479" s="1"/>
      <c r="CR5479" s="1"/>
      <c r="CS5479" s="1"/>
      <c r="CT5479" s="1"/>
      <c r="CU5479" s="1"/>
    </row>
    <row r="5480" spans="1:99" x14ac:dyDescent="0.15">
      <c r="A5480" s="1"/>
      <c r="B5480" s="1"/>
      <c r="AM5480" s="1"/>
      <c r="AW5480" s="1"/>
      <c r="AX5480" s="1"/>
      <c r="AY5480" s="24"/>
      <c r="AZ5480" s="1"/>
      <c r="BA5480" s="1"/>
      <c r="BB5480" s="1"/>
      <c r="BC5480" s="1"/>
      <c r="BD5480" s="1"/>
      <c r="BE5480" s="1"/>
      <c r="BF5480" s="1"/>
      <c r="BG5480" s="1"/>
      <c r="BH5480" s="1"/>
      <c r="BI5480" s="1"/>
      <c r="BJ5480" s="1"/>
      <c r="BK5480" s="1"/>
      <c r="BL5480" s="1"/>
      <c r="BM5480" s="1"/>
      <c r="BN5480" s="1"/>
      <c r="BO5480" s="1"/>
      <c r="BP5480" s="20"/>
      <c r="BQ5480" s="41"/>
      <c r="BR5480" s="41"/>
      <c r="BS5480" s="41"/>
      <c r="BT5480" s="41"/>
      <c r="BU5480" s="41"/>
      <c r="BV5480" s="41"/>
      <c r="BW5480" s="41"/>
      <c r="BX5480" s="41"/>
      <c r="BY5480" s="26"/>
      <c r="BZ5480" s="26"/>
      <c r="CA5480" s="26"/>
      <c r="CB5480" s="26"/>
      <c r="CC5480" s="26"/>
      <c r="CD5480" s="26"/>
      <c r="CE5480" s="26"/>
      <c r="CF5480" s="26"/>
      <c r="CG5480" s="26"/>
      <c r="CH5480" s="26"/>
      <c r="CI5480" s="26"/>
      <c r="CJ5480" s="1"/>
      <c r="CK5480" s="1"/>
      <c r="CL5480" s="1"/>
      <c r="CM5480" s="1"/>
      <c r="CN5480" s="1"/>
      <c r="CO5480" s="1"/>
      <c r="CP5480" s="1"/>
      <c r="CQ5480" s="1"/>
      <c r="CR5480" s="1"/>
      <c r="CS5480" s="1"/>
      <c r="CT5480" s="1"/>
      <c r="CU5480" s="1"/>
    </row>
    <row r="5481" spans="1:99" x14ac:dyDescent="0.15">
      <c r="A5481" s="1"/>
      <c r="B5481" s="1"/>
      <c r="AM5481" s="1"/>
      <c r="AW5481" s="1"/>
      <c r="AX5481" s="1"/>
      <c r="AY5481" s="24"/>
      <c r="AZ5481" s="1"/>
      <c r="BA5481" s="1"/>
      <c r="BB5481" s="1"/>
      <c r="BC5481" s="1"/>
      <c r="BD5481" s="1"/>
      <c r="BE5481" s="1"/>
      <c r="BF5481" s="1"/>
      <c r="BG5481" s="1"/>
      <c r="BH5481" s="1"/>
      <c r="BI5481" s="1"/>
      <c r="BJ5481" s="1"/>
      <c r="BK5481" s="1"/>
      <c r="BL5481" s="1"/>
      <c r="BM5481" s="1"/>
      <c r="BN5481" s="1"/>
      <c r="BO5481" s="1"/>
      <c r="BP5481" s="20"/>
      <c r="BQ5481" s="41"/>
      <c r="BR5481" s="41"/>
      <c r="BS5481" s="41"/>
      <c r="BT5481" s="41"/>
      <c r="BU5481" s="41"/>
      <c r="BV5481" s="41"/>
      <c r="BW5481" s="41"/>
      <c r="BX5481" s="41"/>
      <c r="BY5481" s="26"/>
      <c r="BZ5481" s="26"/>
      <c r="CA5481" s="26"/>
      <c r="CB5481" s="26"/>
      <c r="CC5481" s="26"/>
      <c r="CD5481" s="26"/>
      <c r="CE5481" s="26"/>
      <c r="CF5481" s="26"/>
      <c r="CG5481" s="26"/>
      <c r="CH5481" s="26"/>
      <c r="CI5481" s="26"/>
      <c r="CJ5481" s="1"/>
      <c r="CK5481" s="1"/>
      <c r="CL5481" s="1"/>
      <c r="CM5481" s="1"/>
      <c r="CN5481" s="1"/>
      <c r="CO5481" s="1"/>
      <c r="CP5481" s="1"/>
      <c r="CQ5481" s="1"/>
      <c r="CR5481" s="1"/>
      <c r="CS5481" s="1"/>
      <c r="CT5481" s="1"/>
      <c r="CU5481" s="1"/>
    </row>
    <row r="5482" spans="1:99" x14ac:dyDescent="0.15">
      <c r="A5482" s="1"/>
      <c r="B5482" s="1"/>
      <c r="AM5482" s="1"/>
      <c r="AW5482" s="1"/>
      <c r="AX5482" s="1"/>
      <c r="AY5482" s="24"/>
      <c r="AZ5482" s="1"/>
      <c r="BA5482" s="1"/>
      <c r="BB5482" s="1"/>
      <c r="BC5482" s="1"/>
      <c r="BD5482" s="1"/>
      <c r="BE5482" s="1"/>
      <c r="BF5482" s="1"/>
      <c r="BG5482" s="1"/>
      <c r="BH5482" s="1"/>
      <c r="BI5482" s="1"/>
      <c r="BJ5482" s="1"/>
      <c r="BK5482" s="1"/>
      <c r="BL5482" s="1"/>
      <c r="BM5482" s="1"/>
      <c r="BN5482" s="1"/>
      <c r="BO5482" s="1"/>
      <c r="BP5482" s="20"/>
      <c r="BQ5482" s="41"/>
      <c r="BR5482" s="41"/>
      <c r="BS5482" s="41"/>
      <c r="BT5482" s="41"/>
      <c r="BU5482" s="41"/>
      <c r="BV5482" s="41"/>
      <c r="BW5482" s="41"/>
      <c r="BX5482" s="41"/>
      <c r="BY5482" s="26"/>
      <c r="BZ5482" s="26"/>
      <c r="CA5482" s="26"/>
      <c r="CB5482" s="26"/>
      <c r="CC5482" s="26"/>
      <c r="CD5482" s="26"/>
      <c r="CE5482" s="26"/>
      <c r="CF5482" s="26"/>
      <c r="CG5482" s="26"/>
      <c r="CH5482" s="26"/>
      <c r="CI5482" s="26"/>
      <c r="CJ5482" s="1"/>
      <c r="CK5482" s="1"/>
      <c r="CL5482" s="1"/>
      <c r="CM5482" s="1"/>
      <c r="CN5482" s="1"/>
      <c r="CO5482" s="1"/>
      <c r="CP5482" s="1"/>
      <c r="CQ5482" s="1"/>
      <c r="CR5482" s="1"/>
      <c r="CS5482" s="1"/>
      <c r="CT5482" s="1"/>
      <c r="CU5482" s="1"/>
    </row>
    <row r="5483" spans="1:99" x14ac:dyDescent="0.15">
      <c r="A5483" s="1"/>
      <c r="B5483" s="1"/>
      <c r="AM5483" s="1"/>
      <c r="AW5483" s="1"/>
      <c r="AX5483" s="1"/>
      <c r="AY5483" s="24"/>
      <c r="AZ5483" s="1"/>
      <c r="BA5483" s="1"/>
      <c r="BB5483" s="1"/>
      <c r="BC5483" s="1"/>
      <c r="BD5483" s="1"/>
      <c r="BE5483" s="1"/>
      <c r="BF5483" s="1"/>
      <c r="BG5483" s="1"/>
      <c r="BH5483" s="1"/>
      <c r="BI5483" s="1"/>
      <c r="BJ5483" s="1"/>
      <c r="BK5483" s="1"/>
      <c r="BL5483" s="1"/>
      <c r="BM5483" s="1"/>
      <c r="BN5483" s="1"/>
      <c r="BO5483" s="1"/>
      <c r="BP5483" s="20"/>
      <c r="BQ5483" s="41"/>
      <c r="BR5483" s="41"/>
      <c r="BS5483" s="41"/>
      <c r="BT5483" s="41"/>
      <c r="BU5483" s="41"/>
      <c r="BV5483" s="41"/>
      <c r="BW5483" s="41"/>
      <c r="BX5483" s="41"/>
      <c r="BY5483" s="26"/>
      <c r="BZ5483" s="26"/>
      <c r="CA5483" s="26"/>
      <c r="CB5483" s="26"/>
      <c r="CC5483" s="26"/>
      <c r="CD5483" s="26"/>
      <c r="CE5483" s="26"/>
      <c r="CF5483" s="26"/>
      <c r="CG5483" s="26"/>
      <c r="CH5483" s="26"/>
      <c r="CI5483" s="26"/>
      <c r="CJ5483" s="1"/>
      <c r="CK5483" s="1"/>
      <c r="CL5483" s="1"/>
      <c r="CM5483" s="1"/>
      <c r="CN5483" s="1"/>
      <c r="CO5483" s="1"/>
      <c r="CP5483" s="1"/>
      <c r="CQ5483" s="1"/>
      <c r="CR5483" s="1"/>
      <c r="CS5483" s="1"/>
      <c r="CT5483" s="1"/>
      <c r="CU5483" s="1"/>
    </row>
    <row r="5484" spans="1:99" x14ac:dyDescent="0.15">
      <c r="A5484" s="1"/>
      <c r="B5484" s="1"/>
      <c r="AM5484" s="1"/>
      <c r="AW5484" s="1"/>
      <c r="AX5484" s="1"/>
      <c r="AY5484" s="24"/>
      <c r="AZ5484" s="1"/>
      <c r="BA5484" s="1"/>
      <c r="BB5484" s="1"/>
      <c r="BC5484" s="1"/>
      <c r="BD5484" s="1"/>
      <c r="BE5484" s="1"/>
      <c r="BF5484" s="1"/>
      <c r="BG5484" s="1"/>
      <c r="BH5484" s="1"/>
      <c r="BI5484" s="1"/>
      <c r="BJ5484" s="1"/>
      <c r="BK5484" s="1"/>
      <c r="BL5484" s="1"/>
      <c r="BM5484" s="1"/>
      <c r="BN5484" s="1"/>
      <c r="BO5484" s="1"/>
      <c r="BP5484" s="20"/>
      <c r="BQ5484" s="41"/>
      <c r="BR5484" s="41"/>
      <c r="BS5484" s="41"/>
      <c r="BT5484" s="41"/>
      <c r="BU5484" s="41"/>
      <c r="BV5484" s="41"/>
      <c r="BW5484" s="41"/>
      <c r="BX5484" s="41"/>
      <c r="BY5484" s="26"/>
      <c r="BZ5484" s="26"/>
      <c r="CA5484" s="26"/>
      <c r="CB5484" s="26"/>
      <c r="CC5484" s="26"/>
      <c r="CD5484" s="26"/>
      <c r="CE5484" s="26"/>
      <c r="CF5484" s="26"/>
      <c r="CG5484" s="26"/>
      <c r="CH5484" s="26"/>
      <c r="CI5484" s="26"/>
      <c r="CJ5484" s="1"/>
      <c r="CK5484" s="1"/>
      <c r="CL5484" s="1"/>
      <c r="CM5484" s="1"/>
      <c r="CN5484" s="1"/>
      <c r="CO5484" s="1"/>
      <c r="CP5484" s="1"/>
      <c r="CQ5484" s="1"/>
      <c r="CR5484" s="1"/>
      <c r="CS5484" s="1"/>
      <c r="CT5484" s="1"/>
      <c r="CU5484" s="1"/>
    </row>
    <row r="5485" spans="1:99" x14ac:dyDescent="0.15">
      <c r="A5485" s="1"/>
      <c r="B5485" s="1"/>
      <c r="AM5485" s="1"/>
      <c r="AW5485" s="1"/>
      <c r="AX5485" s="1"/>
      <c r="AY5485" s="24"/>
      <c r="AZ5485" s="1"/>
      <c r="BA5485" s="1"/>
      <c r="BB5485" s="1"/>
      <c r="BC5485" s="1"/>
      <c r="BD5485" s="1"/>
      <c r="BE5485" s="1"/>
      <c r="BF5485" s="1"/>
      <c r="BG5485" s="1"/>
      <c r="BH5485" s="1"/>
      <c r="BI5485" s="1"/>
      <c r="BJ5485" s="1"/>
      <c r="BK5485" s="1"/>
      <c r="BL5485" s="1"/>
      <c r="BM5485" s="1"/>
      <c r="BN5485" s="1"/>
      <c r="BO5485" s="1"/>
      <c r="BP5485" s="20"/>
      <c r="BQ5485" s="41"/>
      <c r="BR5485" s="41"/>
      <c r="BS5485" s="41"/>
      <c r="BT5485" s="41"/>
      <c r="BU5485" s="41"/>
      <c r="BV5485" s="41"/>
      <c r="BW5485" s="41"/>
      <c r="BX5485" s="41"/>
      <c r="BY5485" s="26"/>
      <c r="BZ5485" s="26"/>
      <c r="CA5485" s="26"/>
      <c r="CB5485" s="26"/>
      <c r="CC5485" s="26"/>
      <c r="CD5485" s="26"/>
      <c r="CE5485" s="26"/>
      <c r="CF5485" s="26"/>
      <c r="CG5485" s="26"/>
      <c r="CH5485" s="26"/>
      <c r="CI5485" s="26"/>
      <c r="CJ5485" s="1"/>
      <c r="CK5485" s="1"/>
      <c r="CL5485" s="1"/>
      <c r="CM5485" s="1"/>
      <c r="CN5485" s="1"/>
      <c r="CO5485" s="1"/>
      <c r="CP5485" s="1"/>
      <c r="CQ5485" s="1"/>
      <c r="CR5485" s="1"/>
      <c r="CS5485" s="1"/>
      <c r="CT5485" s="1"/>
      <c r="CU5485" s="1"/>
    </row>
    <row r="5486" spans="1:99" x14ac:dyDescent="0.15">
      <c r="A5486" s="1"/>
      <c r="B5486" s="1"/>
      <c r="AM5486" s="1"/>
      <c r="AW5486" s="1"/>
      <c r="AX5486" s="1"/>
      <c r="AY5486" s="24"/>
      <c r="AZ5486" s="1"/>
      <c r="BA5486" s="1"/>
      <c r="BB5486" s="1"/>
      <c r="BC5486" s="1"/>
      <c r="BD5486" s="1"/>
      <c r="BE5486" s="1"/>
      <c r="BF5486" s="1"/>
      <c r="BG5486" s="1"/>
      <c r="BH5486" s="1"/>
      <c r="BI5486" s="1"/>
      <c r="BJ5486" s="1"/>
      <c r="BK5486" s="1"/>
      <c r="BL5486" s="1"/>
      <c r="BM5486" s="1"/>
      <c r="BN5486" s="1"/>
      <c r="BO5486" s="1"/>
      <c r="BP5486" s="20"/>
      <c r="BQ5486" s="41"/>
      <c r="BR5486" s="41"/>
      <c r="BS5486" s="41"/>
      <c r="BT5486" s="41"/>
      <c r="BU5486" s="41"/>
      <c r="BV5486" s="41"/>
      <c r="BW5486" s="41"/>
      <c r="BX5486" s="41"/>
      <c r="BY5486" s="26"/>
      <c r="BZ5486" s="26"/>
      <c r="CA5486" s="26"/>
      <c r="CB5486" s="26"/>
      <c r="CC5486" s="26"/>
      <c r="CD5486" s="26"/>
      <c r="CE5486" s="26"/>
      <c r="CF5486" s="26"/>
      <c r="CG5486" s="26"/>
      <c r="CH5486" s="26"/>
      <c r="CI5486" s="26"/>
      <c r="CJ5486" s="1"/>
      <c r="CK5486" s="1"/>
      <c r="CL5486" s="1"/>
      <c r="CM5486" s="1"/>
      <c r="CN5486" s="1"/>
      <c r="CO5486" s="1"/>
      <c r="CP5486" s="1"/>
      <c r="CQ5486" s="1"/>
      <c r="CR5486" s="1"/>
      <c r="CS5486" s="1"/>
      <c r="CT5486" s="1"/>
      <c r="CU5486" s="1"/>
    </row>
    <row r="5487" spans="1:99" x14ac:dyDescent="0.15">
      <c r="A5487" s="1"/>
      <c r="B5487" s="1"/>
      <c r="AM5487" s="1"/>
      <c r="AW5487" s="1"/>
      <c r="AX5487" s="1"/>
      <c r="AY5487" s="24"/>
      <c r="AZ5487" s="1"/>
      <c r="BA5487" s="1"/>
      <c r="BB5487" s="1"/>
      <c r="BC5487" s="1"/>
      <c r="BD5487" s="1"/>
      <c r="BE5487" s="1"/>
      <c r="BF5487" s="1"/>
      <c r="BG5487" s="1"/>
      <c r="BH5487" s="1"/>
      <c r="BI5487" s="1"/>
      <c r="BJ5487" s="1"/>
      <c r="BK5487" s="1"/>
      <c r="BL5487" s="1"/>
      <c r="BM5487" s="1"/>
      <c r="BN5487" s="1"/>
      <c r="BO5487" s="1"/>
      <c r="BP5487" s="20"/>
      <c r="BQ5487" s="41"/>
      <c r="BR5487" s="41"/>
      <c r="BS5487" s="41"/>
      <c r="BT5487" s="41"/>
      <c r="BU5487" s="41"/>
      <c r="BV5487" s="41"/>
      <c r="BW5487" s="41"/>
      <c r="BX5487" s="41"/>
      <c r="BY5487" s="26"/>
      <c r="BZ5487" s="26"/>
      <c r="CA5487" s="26"/>
      <c r="CB5487" s="26"/>
      <c r="CC5487" s="26"/>
      <c r="CD5487" s="26"/>
      <c r="CE5487" s="26"/>
      <c r="CF5487" s="26"/>
      <c r="CG5487" s="26"/>
      <c r="CH5487" s="26"/>
      <c r="CI5487" s="26"/>
      <c r="CJ5487" s="1"/>
      <c r="CK5487" s="1"/>
      <c r="CL5487" s="1"/>
      <c r="CM5487" s="1"/>
      <c r="CN5487" s="1"/>
      <c r="CO5487" s="1"/>
      <c r="CP5487" s="1"/>
      <c r="CQ5487" s="1"/>
      <c r="CR5487" s="1"/>
      <c r="CS5487" s="1"/>
      <c r="CT5487" s="1"/>
      <c r="CU5487" s="1"/>
    </row>
    <row r="5488" spans="1:99" x14ac:dyDescent="0.15">
      <c r="A5488" s="1"/>
      <c r="B5488" s="1"/>
      <c r="AM5488" s="1"/>
      <c r="AW5488" s="1"/>
      <c r="AX5488" s="1"/>
      <c r="AY5488" s="24"/>
      <c r="AZ5488" s="1"/>
      <c r="BA5488" s="1"/>
      <c r="BB5488" s="1"/>
      <c r="BC5488" s="1"/>
      <c r="BD5488" s="1"/>
      <c r="BE5488" s="1"/>
      <c r="BF5488" s="1"/>
      <c r="BG5488" s="1"/>
      <c r="BH5488" s="1"/>
      <c r="BI5488" s="1"/>
      <c r="BJ5488" s="1"/>
      <c r="BK5488" s="1"/>
      <c r="BL5488" s="1"/>
      <c r="BM5488" s="1"/>
      <c r="BN5488" s="1"/>
      <c r="BO5488" s="1"/>
      <c r="BP5488" s="20"/>
      <c r="BQ5488" s="41"/>
      <c r="BR5488" s="41"/>
      <c r="BS5488" s="41"/>
      <c r="BT5488" s="41"/>
      <c r="BU5488" s="41"/>
      <c r="BV5488" s="41"/>
      <c r="BW5488" s="41"/>
      <c r="BX5488" s="41"/>
      <c r="BY5488" s="26"/>
      <c r="BZ5488" s="26"/>
      <c r="CA5488" s="26"/>
      <c r="CB5488" s="26"/>
      <c r="CC5488" s="26"/>
      <c r="CD5488" s="26"/>
      <c r="CE5488" s="26"/>
      <c r="CF5488" s="26"/>
      <c r="CG5488" s="26"/>
      <c r="CH5488" s="26"/>
      <c r="CI5488" s="26"/>
      <c r="CJ5488" s="1"/>
      <c r="CK5488" s="1"/>
      <c r="CL5488" s="1"/>
      <c r="CM5488" s="1"/>
      <c r="CN5488" s="1"/>
      <c r="CO5488" s="1"/>
      <c r="CP5488" s="1"/>
      <c r="CQ5488" s="1"/>
      <c r="CR5488" s="1"/>
      <c r="CS5488" s="1"/>
      <c r="CT5488" s="1"/>
      <c r="CU5488" s="1"/>
    </row>
    <row r="5489" spans="1:99" x14ac:dyDescent="0.15">
      <c r="A5489" s="1"/>
      <c r="B5489" s="1"/>
      <c r="AM5489" s="1"/>
      <c r="AW5489" s="1"/>
      <c r="AX5489" s="1"/>
      <c r="AY5489" s="24"/>
      <c r="AZ5489" s="1"/>
      <c r="BA5489" s="1"/>
      <c r="BB5489" s="1"/>
      <c r="BC5489" s="1"/>
      <c r="BD5489" s="1"/>
      <c r="BE5489" s="1"/>
      <c r="BF5489" s="1"/>
      <c r="BG5489" s="1"/>
      <c r="BH5489" s="1"/>
      <c r="BI5489" s="1"/>
      <c r="BJ5489" s="1"/>
      <c r="BK5489" s="1"/>
      <c r="BL5489" s="1"/>
      <c r="BM5489" s="1"/>
      <c r="BN5489" s="1"/>
      <c r="BO5489" s="1"/>
      <c r="BP5489" s="20"/>
      <c r="BQ5489" s="41"/>
      <c r="BR5489" s="41"/>
      <c r="BS5489" s="41"/>
      <c r="BT5489" s="41"/>
      <c r="BU5489" s="41"/>
      <c r="BV5489" s="41"/>
      <c r="BW5489" s="41"/>
      <c r="BX5489" s="41"/>
      <c r="BY5489" s="26"/>
      <c r="BZ5489" s="26"/>
      <c r="CA5489" s="26"/>
      <c r="CB5489" s="26"/>
      <c r="CC5489" s="26"/>
      <c r="CD5489" s="26"/>
      <c r="CE5489" s="26"/>
      <c r="CF5489" s="26"/>
      <c r="CG5489" s="26"/>
      <c r="CH5489" s="26"/>
      <c r="CI5489" s="26"/>
      <c r="CJ5489" s="1"/>
      <c r="CK5489" s="1"/>
      <c r="CL5489" s="1"/>
      <c r="CM5489" s="1"/>
      <c r="CN5489" s="1"/>
      <c r="CO5489" s="1"/>
      <c r="CP5489" s="1"/>
      <c r="CQ5489" s="1"/>
      <c r="CR5489" s="1"/>
      <c r="CS5489" s="1"/>
      <c r="CT5489" s="1"/>
      <c r="CU5489" s="1"/>
    </row>
    <row r="5490" spans="1:99" x14ac:dyDescent="0.15">
      <c r="A5490" s="1"/>
      <c r="B5490" s="1"/>
      <c r="AM5490" s="1"/>
      <c r="AW5490" s="1"/>
      <c r="AX5490" s="1"/>
      <c r="AY5490" s="24"/>
      <c r="AZ5490" s="1"/>
      <c r="BA5490" s="1"/>
      <c r="BB5490" s="1"/>
      <c r="BC5490" s="1"/>
      <c r="BD5490" s="1"/>
      <c r="BE5490" s="1"/>
      <c r="BF5490" s="1"/>
      <c r="BG5490" s="1"/>
      <c r="BH5490" s="1"/>
      <c r="BI5490" s="1"/>
      <c r="BJ5490" s="1"/>
      <c r="BK5490" s="1"/>
      <c r="BL5490" s="1"/>
      <c r="BM5490" s="1"/>
      <c r="BN5490" s="1"/>
      <c r="BO5490" s="1"/>
      <c r="BP5490" s="20"/>
      <c r="BQ5490" s="41"/>
      <c r="BR5490" s="41"/>
      <c r="BS5490" s="41"/>
      <c r="BT5490" s="41"/>
      <c r="BU5490" s="41"/>
      <c r="BV5490" s="41"/>
      <c r="BW5490" s="41"/>
      <c r="BX5490" s="41"/>
      <c r="BY5490" s="26"/>
      <c r="BZ5490" s="26"/>
      <c r="CA5490" s="26"/>
      <c r="CB5490" s="26"/>
      <c r="CC5490" s="26"/>
      <c r="CD5490" s="26"/>
      <c r="CE5490" s="26"/>
      <c r="CF5490" s="26"/>
      <c r="CG5490" s="26"/>
      <c r="CH5490" s="26"/>
      <c r="CI5490" s="26"/>
      <c r="CJ5490" s="1"/>
      <c r="CK5490" s="1"/>
      <c r="CL5490" s="1"/>
      <c r="CM5490" s="1"/>
      <c r="CN5490" s="1"/>
      <c r="CO5490" s="1"/>
      <c r="CP5490" s="1"/>
      <c r="CQ5490" s="1"/>
      <c r="CR5490" s="1"/>
      <c r="CS5490" s="1"/>
      <c r="CT5490" s="1"/>
      <c r="CU5490" s="1"/>
    </row>
    <row r="5491" spans="1:99" x14ac:dyDescent="0.15">
      <c r="A5491" s="1"/>
      <c r="B5491" s="1"/>
      <c r="AM5491" s="1"/>
      <c r="AW5491" s="1"/>
      <c r="AX5491" s="1"/>
      <c r="AY5491" s="24"/>
      <c r="AZ5491" s="1"/>
      <c r="BA5491" s="1"/>
      <c r="BB5491" s="1"/>
      <c r="BC5491" s="1"/>
      <c r="BD5491" s="1"/>
      <c r="BE5491" s="1"/>
      <c r="BF5491" s="1"/>
      <c r="BG5491" s="1"/>
      <c r="BH5491" s="1"/>
      <c r="BI5491" s="1"/>
      <c r="BJ5491" s="1"/>
      <c r="BK5491" s="1"/>
      <c r="BL5491" s="1"/>
      <c r="BM5491" s="1"/>
      <c r="BN5491" s="1"/>
      <c r="BO5491" s="1"/>
      <c r="BP5491" s="20"/>
      <c r="BQ5491" s="41"/>
      <c r="BR5491" s="41"/>
      <c r="BS5491" s="41"/>
      <c r="BT5491" s="41"/>
      <c r="BU5491" s="41"/>
      <c r="BV5491" s="41"/>
      <c r="BW5491" s="41"/>
      <c r="BX5491" s="41"/>
      <c r="BY5491" s="26"/>
      <c r="BZ5491" s="26"/>
      <c r="CA5491" s="26"/>
      <c r="CB5491" s="26"/>
      <c r="CC5491" s="26"/>
      <c r="CD5491" s="26"/>
      <c r="CE5491" s="26"/>
      <c r="CF5491" s="26"/>
      <c r="CG5491" s="26"/>
      <c r="CH5491" s="26"/>
      <c r="CI5491" s="26"/>
      <c r="CJ5491" s="1"/>
      <c r="CK5491" s="1"/>
      <c r="CL5491" s="1"/>
      <c r="CM5491" s="1"/>
      <c r="CN5491" s="1"/>
      <c r="CO5491" s="1"/>
      <c r="CP5491" s="1"/>
      <c r="CQ5491" s="1"/>
      <c r="CR5491" s="1"/>
      <c r="CS5491" s="1"/>
      <c r="CT5491" s="1"/>
      <c r="CU5491" s="1"/>
    </row>
    <row r="5492" spans="1:99" x14ac:dyDescent="0.15">
      <c r="A5492" s="1"/>
      <c r="B5492" s="1"/>
      <c r="AM5492" s="1"/>
      <c r="AW5492" s="1"/>
      <c r="AX5492" s="1"/>
      <c r="AY5492" s="24"/>
      <c r="AZ5492" s="1"/>
      <c r="BA5492" s="1"/>
      <c r="BB5492" s="1"/>
      <c r="BC5492" s="1"/>
      <c r="BD5492" s="1"/>
      <c r="BE5492" s="1"/>
      <c r="BF5492" s="1"/>
      <c r="BG5492" s="1"/>
      <c r="BH5492" s="1"/>
      <c r="BI5492" s="1"/>
      <c r="BJ5492" s="1"/>
      <c r="BK5492" s="1"/>
      <c r="BL5492" s="1"/>
      <c r="BM5492" s="1"/>
      <c r="BN5492" s="1"/>
      <c r="BO5492" s="1"/>
      <c r="BP5492" s="20"/>
      <c r="BQ5492" s="41"/>
      <c r="BR5492" s="41"/>
      <c r="BS5492" s="41"/>
      <c r="BT5492" s="41"/>
      <c r="BU5492" s="41"/>
      <c r="BV5492" s="41"/>
      <c r="BW5492" s="41"/>
      <c r="BX5492" s="41"/>
      <c r="BY5492" s="26"/>
      <c r="BZ5492" s="26"/>
      <c r="CA5492" s="26"/>
      <c r="CB5492" s="26"/>
      <c r="CC5492" s="26"/>
      <c r="CD5492" s="26"/>
      <c r="CE5492" s="26"/>
      <c r="CF5492" s="26"/>
      <c r="CG5492" s="26"/>
      <c r="CH5492" s="26"/>
      <c r="CI5492" s="26"/>
      <c r="CJ5492" s="1"/>
      <c r="CK5492" s="1"/>
      <c r="CL5492" s="1"/>
      <c r="CM5492" s="1"/>
      <c r="CN5492" s="1"/>
      <c r="CO5492" s="1"/>
      <c r="CP5492" s="1"/>
      <c r="CQ5492" s="1"/>
      <c r="CR5492" s="1"/>
      <c r="CS5492" s="1"/>
      <c r="CT5492" s="1"/>
      <c r="CU5492" s="1"/>
    </row>
    <row r="5493" spans="1:99" x14ac:dyDescent="0.15">
      <c r="A5493" s="1"/>
      <c r="B5493" s="1"/>
      <c r="AM5493" s="1"/>
      <c r="AW5493" s="1"/>
      <c r="AX5493" s="1"/>
      <c r="AY5493" s="24"/>
      <c r="AZ5493" s="1"/>
      <c r="BA5493" s="1"/>
      <c r="BB5493" s="1"/>
      <c r="BC5493" s="1"/>
      <c r="BD5493" s="1"/>
      <c r="BE5493" s="1"/>
      <c r="BF5493" s="1"/>
      <c r="BG5493" s="1"/>
      <c r="BH5493" s="1"/>
      <c r="BI5493" s="1"/>
      <c r="BJ5493" s="1"/>
      <c r="BK5493" s="1"/>
      <c r="BL5493" s="1"/>
      <c r="BM5493" s="1"/>
      <c r="BN5493" s="1"/>
      <c r="BO5493" s="1"/>
      <c r="BP5493" s="20"/>
      <c r="BQ5493" s="41"/>
      <c r="BR5493" s="41"/>
      <c r="BS5493" s="41"/>
      <c r="BT5493" s="41"/>
      <c r="BU5493" s="41"/>
      <c r="BV5493" s="41"/>
      <c r="BW5493" s="41"/>
      <c r="BX5493" s="41"/>
      <c r="BY5493" s="26"/>
      <c r="BZ5493" s="26"/>
      <c r="CA5493" s="26"/>
      <c r="CB5493" s="26"/>
      <c r="CC5493" s="26"/>
      <c r="CD5493" s="26"/>
      <c r="CE5493" s="26"/>
      <c r="CF5493" s="26"/>
      <c r="CG5493" s="26"/>
      <c r="CH5493" s="26"/>
      <c r="CI5493" s="26"/>
      <c r="CJ5493" s="1"/>
      <c r="CK5493" s="1"/>
      <c r="CL5493" s="1"/>
      <c r="CM5493" s="1"/>
      <c r="CN5493" s="1"/>
      <c r="CO5493" s="1"/>
      <c r="CP5493" s="1"/>
      <c r="CQ5493" s="1"/>
      <c r="CR5493" s="1"/>
      <c r="CS5493" s="1"/>
      <c r="CT5493" s="1"/>
      <c r="CU5493" s="1"/>
    </row>
    <row r="5494" spans="1:99" x14ac:dyDescent="0.15">
      <c r="A5494" s="1"/>
      <c r="B5494" s="1"/>
      <c r="AM5494" s="1"/>
      <c r="AW5494" s="1"/>
      <c r="AX5494" s="1"/>
      <c r="AY5494" s="24"/>
      <c r="AZ5494" s="1"/>
      <c r="BA5494" s="1"/>
      <c r="BB5494" s="1"/>
      <c r="BC5494" s="1"/>
      <c r="BD5494" s="1"/>
      <c r="BE5494" s="1"/>
      <c r="BF5494" s="1"/>
      <c r="BG5494" s="1"/>
      <c r="BH5494" s="1"/>
      <c r="BI5494" s="1"/>
      <c r="BJ5494" s="1"/>
      <c r="BK5494" s="1"/>
      <c r="BL5494" s="1"/>
      <c r="BM5494" s="1"/>
      <c r="BN5494" s="1"/>
      <c r="BO5494" s="1"/>
      <c r="BP5494" s="20"/>
      <c r="BQ5494" s="41"/>
      <c r="BR5494" s="41"/>
      <c r="BS5494" s="41"/>
      <c r="BT5494" s="41"/>
      <c r="BU5494" s="41"/>
      <c r="BV5494" s="41"/>
      <c r="BW5494" s="41"/>
      <c r="BX5494" s="41"/>
      <c r="BY5494" s="26"/>
      <c r="BZ5494" s="26"/>
      <c r="CA5494" s="26"/>
      <c r="CB5494" s="26"/>
      <c r="CC5494" s="26"/>
      <c r="CD5494" s="26"/>
      <c r="CE5494" s="26"/>
      <c r="CF5494" s="26"/>
      <c r="CG5494" s="26"/>
      <c r="CH5494" s="26"/>
      <c r="CI5494" s="26"/>
      <c r="CJ5494" s="1"/>
      <c r="CK5494" s="1"/>
      <c r="CL5494" s="1"/>
      <c r="CM5494" s="1"/>
      <c r="CN5494" s="1"/>
      <c r="CO5494" s="1"/>
      <c r="CP5494" s="1"/>
      <c r="CQ5494" s="1"/>
      <c r="CR5494" s="1"/>
      <c r="CS5494" s="1"/>
      <c r="CT5494" s="1"/>
      <c r="CU5494" s="1"/>
    </row>
    <row r="5495" spans="1:99" x14ac:dyDescent="0.15">
      <c r="A5495" s="1"/>
      <c r="B5495" s="1"/>
      <c r="AM5495" s="1"/>
      <c r="AW5495" s="1"/>
      <c r="AX5495" s="1"/>
      <c r="AY5495" s="24"/>
      <c r="AZ5495" s="1"/>
      <c r="BA5495" s="1"/>
      <c r="BB5495" s="1"/>
      <c r="BC5495" s="1"/>
      <c r="BD5495" s="1"/>
      <c r="BE5495" s="1"/>
      <c r="BF5495" s="1"/>
      <c r="BG5495" s="1"/>
      <c r="BH5495" s="1"/>
      <c r="BI5495" s="1"/>
      <c r="BJ5495" s="1"/>
      <c r="BK5495" s="1"/>
      <c r="BL5495" s="1"/>
      <c r="BM5495" s="1"/>
      <c r="BN5495" s="1"/>
      <c r="BO5495" s="1"/>
      <c r="BP5495" s="20"/>
      <c r="BQ5495" s="41"/>
      <c r="BR5495" s="41"/>
      <c r="BS5495" s="41"/>
      <c r="BT5495" s="41"/>
      <c r="BU5495" s="41"/>
      <c r="BV5495" s="41"/>
      <c r="BW5495" s="41"/>
      <c r="BX5495" s="41"/>
      <c r="BY5495" s="26"/>
      <c r="BZ5495" s="26"/>
      <c r="CA5495" s="26"/>
      <c r="CB5495" s="26"/>
      <c r="CC5495" s="26"/>
      <c r="CD5495" s="26"/>
      <c r="CE5495" s="26"/>
      <c r="CF5495" s="26"/>
      <c r="CG5495" s="26"/>
      <c r="CH5495" s="26"/>
      <c r="CI5495" s="26"/>
      <c r="CJ5495" s="1"/>
      <c r="CK5495" s="1"/>
      <c r="CL5495" s="1"/>
      <c r="CM5495" s="1"/>
      <c r="CN5495" s="1"/>
      <c r="CO5495" s="1"/>
      <c r="CP5495" s="1"/>
      <c r="CQ5495" s="1"/>
      <c r="CR5495" s="1"/>
      <c r="CS5495" s="1"/>
      <c r="CT5495" s="1"/>
      <c r="CU5495" s="1"/>
    </row>
    <row r="5496" spans="1:99" x14ac:dyDescent="0.15">
      <c r="A5496" s="1"/>
      <c r="B5496" s="1"/>
      <c r="AM5496" s="1"/>
      <c r="AW5496" s="1"/>
      <c r="AX5496" s="1"/>
      <c r="AY5496" s="24"/>
      <c r="AZ5496" s="1"/>
      <c r="BA5496" s="1"/>
      <c r="BB5496" s="1"/>
      <c r="BC5496" s="1"/>
      <c r="BD5496" s="1"/>
      <c r="BE5496" s="1"/>
      <c r="BF5496" s="1"/>
      <c r="BG5496" s="1"/>
      <c r="BH5496" s="1"/>
      <c r="BI5496" s="1"/>
      <c r="BJ5496" s="1"/>
      <c r="BK5496" s="1"/>
      <c r="BL5496" s="1"/>
      <c r="BM5496" s="1"/>
      <c r="BN5496" s="1"/>
      <c r="BO5496" s="1"/>
      <c r="BP5496" s="20"/>
      <c r="BQ5496" s="41"/>
      <c r="BR5496" s="41"/>
      <c r="BS5496" s="41"/>
      <c r="BT5496" s="41"/>
      <c r="BU5496" s="41"/>
      <c r="BV5496" s="41"/>
      <c r="BW5496" s="41"/>
      <c r="BX5496" s="41"/>
      <c r="BY5496" s="26"/>
      <c r="BZ5496" s="26"/>
      <c r="CA5496" s="26"/>
      <c r="CB5496" s="26"/>
      <c r="CC5496" s="26"/>
      <c r="CD5496" s="26"/>
      <c r="CE5496" s="26"/>
      <c r="CF5496" s="26"/>
      <c r="CG5496" s="26"/>
      <c r="CH5496" s="26"/>
      <c r="CI5496" s="26"/>
      <c r="CJ5496" s="1"/>
      <c r="CK5496" s="1"/>
      <c r="CL5496" s="1"/>
      <c r="CM5496" s="1"/>
      <c r="CN5496" s="1"/>
      <c r="CO5496" s="1"/>
      <c r="CP5496" s="1"/>
      <c r="CQ5496" s="1"/>
      <c r="CR5496" s="1"/>
      <c r="CS5496" s="1"/>
      <c r="CT5496" s="1"/>
      <c r="CU5496" s="1"/>
    </row>
    <row r="5497" spans="1:99" x14ac:dyDescent="0.15">
      <c r="A5497" s="1"/>
      <c r="B5497" s="1"/>
      <c r="AM5497" s="1"/>
      <c r="AW5497" s="1"/>
      <c r="AX5497" s="1"/>
      <c r="AY5497" s="24"/>
      <c r="AZ5497" s="1"/>
      <c r="BA5497" s="1"/>
      <c r="BB5497" s="1"/>
      <c r="BC5497" s="1"/>
      <c r="BD5497" s="1"/>
      <c r="BE5497" s="1"/>
      <c r="BF5497" s="1"/>
      <c r="BG5497" s="1"/>
      <c r="BH5497" s="1"/>
      <c r="BI5497" s="1"/>
      <c r="BJ5497" s="1"/>
      <c r="BK5497" s="1"/>
      <c r="BL5497" s="1"/>
      <c r="BM5497" s="1"/>
      <c r="BN5497" s="1"/>
      <c r="BO5497" s="1"/>
      <c r="BP5497" s="20"/>
      <c r="BQ5497" s="41"/>
      <c r="BR5497" s="41"/>
      <c r="BS5497" s="41"/>
      <c r="BT5497" s="41"/>
      <c r="BU5497" s="41"/>
      <c r="BV5497" s="41"/>
      <c r="BW5497" s="41"/>
      <c r="BX5497" s="41"/>
      <c r="BY5497" s="26"/>
      <c r="BZ5497" s="26"/>
      <c r="CA5497" s="26"/>
      <c r="CB5497" s="26"/>
      <c r="CC5497" s="26"/>
      <c r="CD5497" s="26"/>
      <c r="CE5497" s="26"/>
      <c r="CF5497" s="26"/>
      <c r="CG5497" s="26"/>
      <c r="CH5497" s="26"/>
      <c r="CI5497" s="26"/>
      <c r="CJ5497" s="1"/>
      <c r="CK5497" s="1"/>
      <c r="CL5497" s="1"/>
      <c r="CM5497" s="1"/>
      <c r="CN5497" s="1"/>
      <c r="CO5497" s="1"/>
      <c r="CP5497" s="1"/>
      <c r="CQ5497" s="1"/>
      <c r="CR5497" s="1"/>
      <c r="CS5497" s="1"/>
      <c r="CT5497" s="1"/>
      <c r="CU5497" s="1"/>
    </row>
    <row r="5498" spans="1:99" x14ac:dyDescent="0.15">
      <c r="A5498" s="1"/>
      <c r="B5498" s="1"/>
      <c r="AM5498" s="1"/>
      <c r="AW5498" s="1"/>
      <c r="AX5498" s="1"/>
      <c r="AY5498" s="24"/>
      <c r="AZ5498" s="1"/>
      <c r="BA5498" s="1"/>
      <c r="BB5498" s="1"/>
      <c r="BC5498" s="1"/>
      <c r="BD5498" s="1"/>
      <c r="BE5498" s="1"/>
      <c r="BF5498" s="1"/>
      <c r="BG5498" s="1"/>
      <c r="BH5498" s="1"/>
      <c r="BI5498" s="1"/>
      <c r="BJ5498" s="1"/>
      <c r="BK5498" s="1"/>
      <c r="BL5498" s="1"/>
      <c r="BM5498" s="1"/>
      <c r="BN5498" s="1"/>
      <c r="BO5498" s="1"/>
      <c r="BP5498" s="20"/>
      <c r="BQ5498" s="41"/>
      <c r="BR5498" s="41"/>
      <c r="BS5498" s="41"/>
      <c r="BT5498" s="41"/>
      <c r="BU5498" s="41"/>
      <c r="BV5498" s="41"/>
      <c r="BW5498" s="41"/>
      <c r="BX5498" s="41"/>
      <c r="BY5498" s="26"/>
      <c r="BZ5498" s="26"/>
      <c r="CA5498" s="26"/>
      <c r="CB5498" s="26"/>
      <c r="CC5498" s="26"/>
      <c r="CD5498" s="26"/>
      <c r="CE5498" s="26"/>
      <c r="CF5498" s="26"/>
      <c r="CG5498" s="26"/>
      <c r="CH5498" s="26"/>
      <c r="CI5498" s="26"/>
      <c r="CJ5498" s="1"/>
      <c r="CK5498" s="1"/>
      <c r="CL5498" s="1"/>
      <c r="CM5498" s="1"/>
      <c r="CN5498" s="1"/>
      <c r="CO5498" s="1"/>
      <c r="CP5498" s="1"/>
      <c r="CQ5498" s="1"/>
      <c r="CR5498" s="1"/>
      <c r="CS5498" s="1"/>
      <c r="CT5498" s="1"/>
      <c r="CU5498" s="1"/>
    </row>
    <row r="5499" spans="1:99" x14ac:dyDescent="0.15">
      <c r="A5499" s="1"/>
      <c r="B5499" s="1"/>
      <c r="AM5499" s="1"/>
      <c r="AW5499" s="1"/>
      <c r="AX5499" s="1"/>
      <c r="AY5499" s="24"/>
      <c r="AZ5499" s="1"/>
      <c r="BA5499" s="1"/>
      <c r="BB5499" s="1"/>
      <c r="BC5499" s="1"/>
      <c r="BD5499" s="1"/>
      <c r="BE5499" s="1"/>
      <c r="BF5499" s="1"/>
      <c r="BG5499" s="1"/>
      <c r="BH5499" s="1"/>
      <c r="BI5499" s="1"/>
      <c r="BJ5499" s="1"/>
      <c r="BK5499" s="1"/>
      <c r="BL5499" s="1"/>
      <c r="BM5499" s="1"/>
      <c r="BN5499" s="1"/>
      <c r="BO5499" s="1"/>
      <c r="BP5499" s="20"/>
      <c r="BQ5499" s="41"/>
      <c r="BR5499" s="41"/>
      <c r="BS5499" s="41"/>
      <c r="BT5499" s="41"/>
      <c r="BU5499" s="41"/>
      <c r="BV5499" s="41"/>
      <c r="BW5499" s="41"/>
      <c r="BX5499" s="41"/>
      <c r="BY5499" s="26"/>
      <c r="BZ5499" s="26"/>
      <c r="CA5499" s="26"/>
      <c r="CB5499" s="26"/>
      <c r="CC5499" s="26"/>
      <c r="CD5499" s="26"/>
      <c r="CE5499" s="26"/>
      <c r="CF5499" s="26"/>
      <c r="CG5499" s="26"/>
      <c r="CH5499" s="26"/>
      <c r="CI5499" s="26"/>
      <c r="CJ5499" s="1"/>
      <c r="CK5499" s="1"/>
      <c r="CL5499" s="1"/>
      <c r="CM5499" s="1"/>
      <c r="CN5499" s="1"/>
      <c r="CO5499" s="1"/>
      <c r="CP5499" s="1"/>
      <c r="CQ5499" s="1"/>
      <c r="CR5499" s="1"/>
      <c r="CS5499" s="1"/>
      <c r="CT5499" s="1"/>
      <c r="CU5499" s="1"/>
    </row>
    <row r="5500" spans="1:99" x14ac:dyDescent="0.15">
      <c r="A5500" s="1"/>
      <c r="B5500" s="1"/>
      <c r="AM5500" s="1"/>
      <c r="AW5500" s="1"/>
      <c r="AX5500" s="1"/>
      <c r="AY5500" s="24"/>
      <c r="AZ5500" s="1"/>
      <c r="BA5500" s="1"/>
      <c r="BB5500" s="1"/>
      <c r="BC5500" s="1"/>
      <c r="BD5500" s="1"/>
      <c r="BE5500" s="1"/>
      <c r="BF5500" s="1"/>
      <c r="BG5500" s="1"/>
      <c r="BH5500" s="1"/>
      <c r="BI5500" s="1"/>
      <c r="BJ5500" s="1"/>
      <c r="BK5500" s="1"/>
      <c r="BL5500" s="1"/>
      <c r="BM5500" s="1"/>
      <c r="BN5500" s="1"/>
      <c r="BO5500" s="1"/>
      <c r="BP5500" s="20"/>
      <c r="BQ5500" s="41"/>
      <c r="BR5500" s="41"/>
      <c r="BS5500" s="41"/>
      <c r="BT5500" s="41"/>
      <c r="BU5500" s="41"/>
      <c r="BV5500" s="41"/>
      <c r="BW5500" s="41"/>
      <c r="BX5500" s="41"/>
      <c r="BY5500" s="26"/>
      <c r="BZ5500" s="26"/>
      <c r="CA5500" s="26"/>
      <c r="CB5500" s="26"/>
      <c r="CC5500" s="26"/>
      <c r="CD5500" s="26"/>
      <c r="CE5500" s="26"/>
      <c r="CF5500" s="26"/>
      <c r="CG5500" s="26"/>
      <c r="CH5500" s="26"/>
      <c r="CI5500" s="26"/>
      <c r="CJ5500" s="1"/>
      <c r="CK5500" s="1"/>
      <c r="CL5500" s="1"/>
      <c r="CM5500" s="1"/>
      <c r="CN5500" s="1"/>
      <c r="CO5500" s="1"/>
      <c r="CP5500" s="1"/>
      <c r="CQ5500" s="1"/>
      <c r="CR5500" s="1"/>
      <c r="CS5500" s="1"/>
      <c r="CT5500" s="1"/>
      <c r="CU5500" s="1"/>
    </row>
    <row r="5501" spans="1:99" x14ac:dyDescent="0.15">
      <c r="A5501" s="1"/>
      <c r="B5501" s="1"/>
      <c r="AM5501" s="1"/>
      <c r="AW5501" s="1"/>
      <c r="AX5501" s="1"/>
      <c r="AY5501" s="24"/>
      <c r="AZ5501" s="1"/>
      <c r="BA5501" s="1"/>
      <c r="BB5501" s="1"/>
      <c r="BC5501" s="1"/>
      <c r="BD5501" s="1"/>
      <c r="BE5501" s="1"/>
      <c r="BF5501" s="1"/>
      <c r="BG5501" s="1"/>
      <c r="BH5501" s="1"/>
      <c r="BI5501" s="1"/>
      <c r="BJ5501" s="1"/>
      <c r="BK5501" s="1"/>
      <c r="BL5501" s="1"/>
      <c r="BM5501" s="1"/>
      <c r="BN5501" s="1"/>
      <c r="BO5501" s="1"/>
      <c r="BP5501" s="20"/>
      <c r="BQ5501" s="41"/>
      <c r="BR5501" s="41"/>
      <c r="BS5501" s="41"/>
      <c r="BT5501" s="41"/>
      <c r="BU5501" s="41"/>
      <c r="BV5501" s="41"/>
      <c r="BW5501" s="41"/>
      <c r="BX5501" s="41"/>
      <c r="BY5501" s="26"/>
      <c r="BZ5501" s="26"/>
      <c r="CA5501" s="26"/>
      <c r="CB5501" s="26"/>
      <c r="CC5501" s="26"/>
      <c r="CD5501" s="26"/>
      <c r="CE5501" s="26"/>
      <c r="CF5501" s="26"/>
      <c r="CG5501" s="26"/>
      <c r="CH5501" s="26"/>
      <c r="CI5501" s="26"/>
      <c r="CJ5501" s="1"/>
      <c r="CK5501" s="1"/>
      <c r="CL5501" s="1"/>
      <c r="CM5501" s="1"/>
      <c r="CN5501" s="1"/>
      <c r="CO5501" s="1"/>
      <c r="CP5501" s="1"/>
      <c r="CQ5501" s="1"/>
      <c r="CR5501" s="1"/>
      <c r="CS5501" s="1"/>
      <c r="CT5501" s="1"/>
      <c r="CU5501" s="1"/>
    </row>
    <row r="5502" spans="1:99" x14ac:dyDescent="0.15">
      <c r="A5502" s="1"/>
      <c r="B5502" s="1"/>
      <c r="AM5502" s="1"/>
      <c r="AW5502" s="1"/>
      <c r="AX5502" s="1"/>
      <c r="AY5502" s="24"/>
      <c r="AZ5502" s="1"/>
      <c r="BA5502" s="1"/>
      <c r="BB5502" s="1"/>
      <c r="BC5502" s="1"/>
      <c r="BD5502" s="1"/>
      <c r="BE5502" s="1"/>
      <c r="BF5502" s="1"/>
      <c r="BG5502" s="1"/>
      <c r="BH5502" s="1"/>
      <c r="BI5502" s="1"/>
      <c r="BJ5502" s="1"/>
      <c r="BK5502" s="1"/>
      <c r="BL5502" s="1"/>
      <c r="BM5502" s="1"/>
      <c r="BN5502" s="1"/>
      <c r="BO5502" s="1"/>
      <c r="BP5502" s="20"/>
      <c r="BQ5502" s="41"/>
      <c r="BR5502" s="41"/>
      <c r="BS5502" s="41"/>
      <c r="BT5502" s="41"/>
      <c r="BU5502" s="41"/>
      <c r="BV5502" s="41"/>
      <c r="BW5502" s="41"/>
      <c r="BX5502" s="41"/>
      <c r="BY5502" s="26"/>
      <c r="BZ5502" s="26"/>
      <c r="CA5502" s="26"/>
      <c r="CB5502" s="26"/>
      <c r="CC5502" s="26"/>
      <c r="CD5502" s="26"/>
      <c r="CE5502" s="26"/>
      <c r="CF5502" s="26"/>
      <c r="CG5502" s="26"/>
      <c r="CH5502" s="26"/>
      <c r="CI5502" s="26"/>
      <c r="CJ5502" s="1"/>
      <c r="CK5502" s="1"/>
      <c r="CL5502" s="1"/>
      <c r="CM5502" s="1"/>
      <c r="CN5502" s="1"/>
      <c r="CO5502" s="1"/>
      <c r="CP5502" s="1"/>
      <c r="CQ5502" s="1"/>
      <c r="CR5502" s="1"/>
      <c r="CS5502" s="1"/>
      <c r="CT5502" s="1"/>
      <c r="CU5502" s="1"/>
    </row>
    <row r="5503" spans="1:99" x14ac:dyDescent="0.15">
      <c r="A5503" s="1"/>
      <c r="B5503" s="1"/>
      <c r="AM5503" s="1"/>
      <c r="AW5503" s="1"/>
      <c r="AX5503" s="1"/>
      <c r="AY5503" s="24"/>
      <c r="AZ5503" s="1"/>
      <c r="BA5503" s="1"/>
      <c r="BB5503" s="1"/>
      <c r="BC5503" s="1"/>
      <c r="BD5503" s="1"/>
      <c r="BE5503" s="1"/>
      <c r="BF5503" s="1"/>
      <c r="BG5503" s="1"/>
      <c r="BH5503" s="1"/>
      <c r="BI5503" s="1"/>
      <c r="BJ5503" s="1"/>
      <c r="BK5503" s="1"/>
      <c r="BL5503" s="1"/>
      <c r="BM5503" s="1"/>
      <c r="BN5503" s="1"/>
      <c r="BO5503" s="1"/>
      <c r="BP5503" s="20"/>
      <c r="BQ5503" s="41"/>
      <c r="BR5503" s="41"/>
      <c r="BS5503" s="41"/>
      <c r="BT5503" s="41"/>
      <c r="BU5503" s="41"/>
      <c r="BV5503" s="41"/>
      <c r="BW5503" s="41"/>
      <c r="BX5503" s="41"/>
      <c r="BY5503" s="26"/>
      <c r="BZ5503" s="26"/>
      <c r="CA5503" s="26"/>
      <c r="CB5503" s="26"/>
      <c r="CC5503" s="26"/>
      <c r="CD5503" s="26"/>
      <c r="CE5503" s="26"/>
      <c r="CF5503" s="26"/>
      <c r="CG5503" s="26"/>
      <c r="CH5503" s="26"/>
      <c r="CI5503" s="26"/>
      <c r="CJ5503" s="1"/>
      <c r="CK5503" s="1"/>
      <c r="CL5503" s="1"/>
      <c r="CM5503" s="1"/>
      <c r="CN5503" s="1"/>
      <c r="CO5503" s="1"/>
      <c r="CP5503" s="1"/>
      <c r="CQ5503" s="1"/>
      <c r="CR5503" s="1"/>
      <c r="CS5503" s="1"/>
      <c r="CT5503" s="1"/>
      <c r="CU5503" s="1"/>
    </row>
    <row r="5504" spans="1:99" x14ac:dyDescent="0.15">
      <c r="A5504" s="1"/>
      <c r="B5504" s="1"/>
      <c r="AM5504" s="1"/>
      <c r="AW5504" s="1"/>
      <c r="AX5504" s="1"/>
      <c r="AY5504" s="24"/>
      <c r="AZ5504" s="1"/>
      <c r="BA5504" s="1"/>
      <c r="BB5504" s="1"/>
      <c r="BC5504" s="1"/>
      <c r="BD5504" s="1"/>
      <c r="BE5504" s="1"/>
      <c r="BF5504" s="1"/>
      <c r="BG5504" s="1"/>
      <c r="BH5504" s="1"/>
      <c r="BI5504" s="1"/>
      <c r="BJ5504" s="1"/>
      <c r="BK5504" s="1"/>
      <c r="BL5504" s="1"/>
      <c r="BM5504" s="1"/>
      <c r="BN5504" s="1"/>
      <c r="BO5504" s="1"/>
      <c r="BP5504" s="20"/>
      <c r="BQ5504" s="41"/>
      <c r="BR5504" s="41"/>
      <c r="BS5504" s="41"/>
      <c r="BT5504" s="41"/>
      <c r="BU5504" s="41"/>
      <c r="BV5504" s="41"/>
      <c r="BW5504" s="41"/>
      <c r="BX5504" s="41"/>
      <c r="BY5504" s="26"/>
      <c r="BZ5504" s="26"/>
      <c r="CA5504" s="26"/>
      <c r="CB5504" s="26"/>
      <c r="CC5504" s="26"/>
      <c r="CD5504" s="26"/>
      <c r="CE5504" s="26"/>
      <c r="CF5504" s="26"/>
      <c r="CG5504" s="26"/>
      <c r="CH5504" s="26"/>
      <c r="CI5504" s="26"/>
      <c r="CJ5504" s="1"/>
      <c r="CK5504" s="1"/>
      <c r="CL5504" s="1"/>
      <c r="CM5504" s="1"/>
      <c r="CN5504" s="1"/>
      <c r="CO5504" s="1"/>
      <c r="CP5504" s="1"/>
      <c r="CQ5504" s="1"/>
      <c r="CR5504" s="1"/>
      <c r="CS5504" s="1"/>
      <c r="CT5504" s="1"/>
      <c r="CU5504" s="1"/>
    </row>
    <row r="5505" spans="1:99" x14ac:dyDescent="0.15">
      <c r="A5505" s="1"/>
      <c r="B5505" s="1"/>
      <c r="AM5505" s="1"/>
      <c r="AW5505" s="1"/>
      <c r="AX5505" s="1"/>
      <c r="AY5505" s="24"/>
      <c r="AZ5505" s="1"/>
      <c r="BA5505" s="1"/>
      <c r="BB5505" s="1"/>
      <c r="BC5505" s="1"/>
      <c r="BD5505" s="1"/>
      <c r="BE5505" s="1"/>
      <c r="BF5505" s="1"/>
      <c r="BG5505" s="1"/>
      <c r="BH5505" s="1"/>
      <c r="BI5505" s="1"/>
      <c r="BJ5505" s="1"/>
      <c r="BK5505" s="1"/>
      <c r="BL5505" s="1"/>
      <c r="BM5505" s="1"/>
      <c r="BN5505" s="1"/>
      <c r="BO5505" s="1"/>
      <c r="BP5505" s="20"/>
      <c r="BQ5505" s="41"/>
      <c r="BR5505" s="41"/>
      <c r="BS5505" s="41"/>
      <c r="BT5505" s="41"/>
      <c r="BU5505" s="41"/>
      <c r="BV5505" s="41"/>
      <c r="BW5505" s="41"/>
      <c r="BX5505" s="41"/>
      <c r="BY5505" s="26"/>
      <c r="BZ5505" s="26"/>
      <c r="CA5505" s="26"/>
      <c r="CB5505" s="26"/>
      <c r="CC5505" s="26"/>
      <c r="CD5505" s="26"/>
      <c r="CE5505" s="26"/>
      <c r="CF5505" s="26"/>
      <c r="CG5505" s="26"/>
      <c r="CH5505" s="26"/>
      <c r="CI5505" s="26"/>
      <c r="CJ5505" s="1"/>
      <c r="CK5505" s="1"/>
      <c r="CL5505" s="1"/>
      <c r="CM5505" s="1"/>
      <c r="CN5505" s="1"/>
      <c r="CO5505" s="1"/>
      <c r="CP5505" s="1"/>
      <c r="CQ5505" s="1"/>
      <c r="CR5505" s="1"/>
      <c r="CS5505" s="1"/>
      <c r="CT5505" s="1"/>
      <c r="CU5505" s="1"/>
    </row>
    <row r="5506" spans="1:99" x14ac:dyDescent="0.15">
      <c r="A5506" s="1"/>
      <c r="B5506" s="1"/>
      <c r="AM5506" s="1"/>
      <c r="AW5506" s="1"/>
      <c r="AX5506" s="1"/>
      <c r="AY5506" s="24"/>
      <c r="AZ5506" s="1"/>
      <c r="BA5506" s="1"/>
      <c r="BB5506" s="1"/>
      <c r="BC5506" s="1"/>
      <c r="BD5506" s="1"/>
      <c r="BE5506" s="1"/>
      <c r="BF5506" s="1"/>
      <c r="BG5506" s="1"/>
      <c r="BH5506" s="1"/>
      <c r="BI5506" s="1"/>
      <c r="BJ5506" s="1"/>
      <c r="BK5506" s="1"/>
      <c r="BL5506" s="1"/>
      <c r="BM5506" s="1"/>
      <c r="BN5506" s="1"/>
      <c r="BO5506" s="1"/>
      <c r="BP5506" s="20"/>
      <c r="BQ5506" s="41"/>
      <c r="BR5506" s="41"/>
      <c r="BS5506" s="41"/>
      <c r="BT5506" s="41"/>
      <c r="BU5506" s="41"/>
      <c r="BV5506" s="41"/>
      <c r="BW5506" s="41"/>
      <c r="BX5506" s="41"/>
      <c r="BY5506" s="26"/>
      <c r="BZ5506" s="26"/>
      <c r="CA5506" s="26"/>
      <c r="CB5506" s="26"/>
      <c r="CC5506" s="26"/>
      <c r="CD5506" s="26"/>
      <c r="CE5506" s="26"/>
      <c r="CF5506" s="26"/>
      <c r="CG5506" s="26"/>
      <c r="CH5506" s="26"/>
      <c r="CI5506" s="26"/>
      <c r="CJ5506" s="1"/>
      <c r="CK5506" s="1"/>
      <c r="CL5506" s="1"/>
      <c r="CM5506" s="1"/>
      <c r="CN5506" s="1"/>
      <c r="CO5506" s="1"/>
      <c r="CP5506" s="1"/>
      <c r="CQ5506" s="1"/>
      <c r="CR5506" s="1"/>
      <c r="CS5506" s="1"/>
      <c r="CT5506" s="1"/>
      <c r="CU5506" s="1"/>
    </row>
    <row r="5507" spans="1:99" x14ac:dyDescent="0.15">
      <c r="A5507" s="1"/>
      <c r="B5507" s="1"/>
      <c r="AM5507" s="1"/>
      <c r="AW5507" s="1"/>
      <c r="AX5507" s="1"/>
      <c r="AY5507" s="24"/>
      <c r="AZ5507" s="1"/>
      <c r="BA5507" s="1"/>
      <c r="BB5507" s="1"/>
      <c r="BC5507" s="1"/>
      <c r="BD5507" s="1"/>
      <c r="BE5507" s="1"/>
      <c r="BF5507" s="1"/>
      <c r="BG5507" s="1"/>
      <c r="BH5507" s="1"/>
      <c r="BI5507" s="1"/>
      <c r="BJ5507" s="1"/>
      <c r="BK5507" s="1"/>
      <c r="BL5507" s="1"/>
      <c r="BM5507" s="1"/>
      <c r="BN5507" s="1"/>
      <c r="BO5507" s="1"/>
      <c r="BP5507" s="20"/>
      <c r="BQ5507" s="41"/>
      <c r="BR5507" s="41"/>
      <c r="BS5507" s="41"/>
      <c r="BT5507" s="41"/>
      <c r="BU5507" s="41"/>
      <c r="BV5507" s="41"/>
      <c r="BW5507" s="41"/>
      <c r="BX5507" s="41"/>
      <c r="BY5507" s="26"/>
      <c r="BZ5507" s="26"/>
      <c r="CA5507" s="26"/>
      <c r="CB5507" s="26"/>
      <c r="CC5507" s="26"/>
      <c r="CD5507" s="26"/>
      <c r="CE5507" s="26"/>
      <c r="CF5507" s="26"/>
      <c r="CG5507" s="26"/>
      <c r="CH5507" s="26"/>
      <c r="CI5507" s="26"/>
      <c r="CJ5507" s="1"/>
      <c r="CK5507" s="1"/>
      <c r="CL5507" s="1"/>
      <c r="CM5507" s="1"/>
      <c r="CN5507" s="1"/>
      <c r="CO5507" s="1"/>
      <c r="CP5507" s="1"/>
      <c r="CQ5507" s="1"/>
      <c r="CR5507" s="1"/>
      <c r="CS5507" s="1"/>
      <c r="CT5507" s="1"/>
      <c r="CU5507" s="1"/>
    </row>
    <row r="5508" spans="1:99" x14ac:dyDescent="0.15">
      <c r="A5508" s="1"/>
      <c r="B5508" s="1"/>
      <c r="AM5508" s="1"/>
      <c r="AW5508" s="1"/>
      <c r="AX5508" s="1"/>
      <c r="AY5508" s="24"/>
      <c r="AZ5508" s="1"/>
      <c r="BA5508" s="1"/>
      <c r="BB5508" s="1"/>
      <c r="BC5508" s="1"/>
      <c r="BD5508" s="1"/>
      <c r="BE5508" s="1"/>
      <c r="BF5508" s="1"/>
      <c r="BG5508" s="1"/>
      <c r="BH5508" s="1"/>
      <c r="BI5508" s="1"/>
      <c r="BJ5508" s="1"/>
      <c r="BK5508" s="1"/>
      <c r="BL5508" s="1"/>
      <c r="BM5508" s="1"/>
      <c r="BN5508" s="1"/>
      <c r="BO5508" s="1"/>
      <c r="BP5508" s="20"/>
      <c r="BQ5508" s="41"/>
      <c r="BR5508" s="41"/>
      <c r="BS5508" s="41"/>
      <c r="BT5508" s="41"/>
      <c r="BU5508" s="41"/>
      <c r="BV5508" s="41"/>
      <c r="BW5508" s="41"/>
      <c r="BX5508" s="41"/>
      <c r="BY5508" s="26"/>
      <c r="BZ5508" s="26"/>
      <c r="CA5508" s="26"/>
      <c r="CB5508" s="26"/>
      <c r="CC5508" s="26"/>
      <c r="CD5508" s="26"/>
      <c r="CE5508" s="26"/>
      <c r="CF5508" s="26"/>
      <c r="CG5508" s="26"/>
      <c r="CH5508" s="26"/>
      <c r="CI5508" s="26"/>
      <c r="CJ5508" s="1"/>
      <c r="CK5508" s="1"/>
      <c r="CL5508" s="1"/>
      <c r="CM5508" s="1"/>
      <c r="CN5508" s="1"/>
      <c r="CO5508" s="1"/>
      <c r="CP5508" s="1"/>
      <c r="CQ5508" s="1"/>
      <c r="CR5508" s="1"/>
      <c r="CS5508" s="1"/>
      <c r="CT5508" s="1"/>
      <c r="CU5508" s="1"/>
    </row>
    <row r="5509" spans="1:99" x14ac:dyDescent="0.15">
      <c r="A5509" s="1"/>
      <c r="B5509" s="1"/>
      <c r="AM5509" s="1"/>
      <c r="AW5509" s="1"/>
      <c r="AX5509" s="1"/>
      <c r="AY5509" s="24"/>
      <c r="AZ5509" s="1"/>
      <c r="BA5509" s="1"/>
      <c r="BB5509" s="1"/>
      <c r="BC5509" s="1"/>
      <c r="BD5509" s="1"/>
      <c r="BE5509" s="1"/>
      <c r="BF5509" s="1"/>
      <c r="BG5509" s="1"/>
      <c r="BH5509" s="1"/>
      <c r="BI5509" s="1"/>
      <c r="BJ5509" s="1"/>
      <c r="BK5509" s="1"/>
      <c r="BL5509" s="1"/>
      <c r="BM5509" s="1"/>
      <c r="BN5509" s="1"/>
      <c r="BO5509" s="1"/>
      <c r="BP5509" s="20"/>
      <c r="BQ5509" s="41"/>
      <c r="BR5509" s="41"/>
      <c r="BS5509" s="41"/>
      <c r="BT5509" s="41"/>
      <c r="BU5509" s="41"/>
      <c r="BV5509" s="41"/>
      <c r="BW5509" s="41"/>
      <c r="BX5509" s="41"/>
      <c r="BY5509" s="26"/>
      <c r="BZ5509" s="26"/>
      <c r="CA5509" s="26"/>
      <c r="CB5509" s="26"/>
      <c r="CC5509" s="26"/>
      <c r="CD5509" s="26"/>
      <c r="CE5509" s="26"/>
      <c r="CF5509" s="26"/>
      <c r="CG5509" s="26"/>
      <c r="CH5509" s="26"/>
      <c r="CI5509" s="26"/>
      <c r="CJ5509" s="1"/>
      <c r="CK5509" s="1"/>
      <c r="CL5509" s="1"/>
      <c r="CM5509" s="1"/>
      <c r="CN5509" s="1"/>
      <c r="CO5509" s="1"/>
      <c r="CP5509" s="1"/>
      <c r="CQ5509" s="1"/>
      <c r="CR5509" s="1"/>
      <c r="CS5509" s="1"/>
      <c r="CT5509" s="1"/>
      <c r="CU5509" s="1"/>
    </row>
    <row r="5510" spans="1:99" x14ac:dyDescent="0.15">
      <c r="A5510" s="1"/>
      <c r="B5510" s="1"/>
      <c r="AM5510" s="1"/>
      <c r="AW5510" s="1"/>
      <c r="AX5510" s="1"/>
      <c r="AY5510" s="24"/>
      <c r="AZ5510" s="1"/>
      <c r="BA5510" s="1"/>
      <c r="BB5510" s="1"/>
      <c r="BC5510" s="1"/>
      <c r="BD5510" s="1"/>
      <c r="BE5510" s="1"/>
      <c r="BF5510" s="1"/>
      <c r="BG5510" s="1"/>
      <c r="BH5510" s="1"/>
      <c r="BI5510" s="1"/>
      <c r="BJ5510" s="1"/>
      <c r="BK5510" s="1"/>
      <c r="BL5510" s="1"/>
      <c r="BM5510" s="1"/>
      <c r="BN5510" s="1"/>
      <c r="BO5510" s="1"/>
      <c r="BP5510" s="20"/>
      <c r="BQ5510" s="41"/>
      <c r="BR5510" s="41"/>
      <c r="BS5510" s="41"/>
      <c r="BT5510" s="41"/>
      <c r="BU5510" s="41"/>
      <c r="BV5510" s="41"/>
      <c r="BW5510" s="41"/>
      <c r="BX5510" s="41"/>
      <c r="BY5510" s="26"/>
      <c r="BZ5510" s="26"/>
      <c r="CA5510" s="26"/>
      <c r="CB5510" s="26"/>
      <c r="CC5510" s="26"/>
      <c r="CD5510" s="26"/>
      <c r="CE5510" s="26"/>
      <c r="CF5510" s="26"/>
      <c r="CG5510" s="26"/>
      <c r="CH5510" s="26"/>
      <c r="CI5510" s="26"/>
      <c r="CJ5510" s="1"/>
      <c r="CK5510" s="1"/>
      <c r="CL5510" s="1"/>
      <c r="CM5510" s="1"/>
      <c r="CN5510" s="1"/>
      <c r="CO5510" s="1"/>
      <c r="CP5510" s="1"/>
      <c r="CQ5510" s="1"/>
      <c r="CR5510" s="1"/>
      <c r="CS5510" s="1"/>
      <c r="CT5510" s="1"/>
      <c r="CU5510" s="1"/>
    </row>
    <row r="5511" spans="1:99" x14ac:dyDescent="0.15">
      <c r="A5511" s="1"/>
      <c r="B5511" s="1"/>
      <c r="AM5511" s="1"/>
      <c r="AW5511" s="1"/>
      <c r="AX5511" s="1"/>
      <c r="AY5511" s="24"/>
      <c r="AZ5511" s="1"/>
      <c r="BA5511" s="1"/>
      <c r="BB5511" s="1"/>
      <c r="BC5511" s="1"/>
      <c r="BD5511" s="1"/>
      <c r="BE5511" s="1"/>
      <c r="BF5511" s="1"/>
      <c r="BG5511" s="1"/>
      <c r="BH5511" s="1"/>
      <c r="BI5511" s="1"/>
      <c r="BJ5511" s="1"/>
      <c r="BK5511" s="1"/>
      <c r="BL5511" s="1"/>
      <c r="BM5511" s="1"/>
      <c r="BN5511" s="1"/>
      <c r="BO5511" s="1"/>
      <c r="BP5511" s="20"/>
      <c r="BQ5511" s="41"/>
      <c r="BR5511" s="41"/>
      <c r="BS5511" s="41"/>
      <c r="BT5511" s="41"/>
      <c r="BU5511" s="41"/>
      <c r="BV5511" s="41"/>
      <c r="BW5511" s="41"/>
      <c r="BX5511" s="41"/>
      <c r="BY5511" s="26"/>
      <c r="BZ5511" s="26"/>
      <c r="CA5511" s="26"/>
      <c r="CB5511" s="26"/>
      <c r="CC5511" s="26"/>
      <c r="CD5511" s="26"/>
      <c r="CE5511" s="26"/>
      <c r="CF5511" s="26"/>
      <c r="CG5511" s="26"/>
      <c r="CH5511" s="26"/>
      <c r="CI5511" s="26"/>
      <c r="CJ5511" s="1"/>
      <c r="CK5511" s="1"/>
      <c r="CL5511" s="1"/>
      <c r="CM5511" s="1"/>
      <c r="CN5511" s="1"/>
      <c r="CO5511" s="1"/>
      <c r="CP5511" s="1"/>
      <c r="CQ5511" s="1"/>
      <c r="CR5511" s="1"/>
      <c r="CS5511" s="1"/>
      <c r="CT5511" s="1"/>
      <c r="CU5511" s="1"/>
    </row>
    <row r="5512" spans="1:99" x14ac:dyDescent="0.15">
      <c r="A5512" s="1"/>
      <c r="B5512" s="1"/>
      <c r="AM5512" s="1"/>
      <c r="AW5512" s="1"/>
      <c r="AX5512" s="1"/>
      <c r="AY5512" s="24"/>
      <c r="AZ5512" s="1"/>
      <c r="BA5512" s="1"/>
      <c r="BB5512" s="1"/>
      <c r="BC5512" s="1"/>
      <c r="BD5512" s="1"/>
      <c r="BE5512" s="1"/>
      <c r="BF5512" s="1"/>
      <c r="BG5512" s="1"/>
      <c r="BH5512" s="1"/>
      <c r="BI5512" s="1"/>
      <c r="BJ5512" s="1"/>
      <c r="BK5512" s="1"/>
      <c r="BL5512" s="1"/>
      <c r="BM5512" s="1"/>
      <c r="BN5512" s="1"/>
      <c r="BO5512" s="1"/>
      <c r="BP5512" s="20"/>
      <c r="BQ5512" s="41"/>
      <c r="BR5512" s="41"/>
      <c r="BS5512" s="41"/>
      <c r="BT5512" s="41"/>
      <c r="BU5512" s="41"/>
      <c r="BV5512" s="41"/>
      <c r="BW5512" s="41"/>
      <c r="BX5512" s="41"/>
      <c r="BY5512" s="26"/>
      <c r="BZ5512" s="26"/>
      <c r="CA5512" s="26"/>
      <c r="CB5512" s="26"/>
      <c r="CC5512" s="26"/>
      <c r="CD5512" s="26"/>
      <c r="CE5512" s="26"/>
      <c r="CF5512" s="26"/>
      <c r="CG5512" s="26"/>
      <c r="CH5512" s="26"/>
      <c r="CI5512" s="26"/>
      <c r="CJ5512" s="1"/>
      <c r="CK5512" s="1"/>
      <c r="CL5512" s="1"/>
      <c r="CM5512" s="1"/>
      <c r="CN5512" s="1"/>
      <c r="CO5512" s="1"/>
      <c r="CP5512" s="1"/>
      <c r="CQ5512" s="1"/>
      <c r="CR5512" s="1"/>
      <c r="CS5512" s="1"/>
      <c r="CT5512" s="1"/>
      <c r="CU5512" s="1"/>
    </row>
    <row r="5513" spans="1:99" x14ac:dyDescent="0.15">
      <c r="A5513" s="1"/>
      <c r="B5513" s="1"/>
      <c r="AM5513" s="1"/>
      <c r="AW5513" s="1"/>
      <c r="AX5513" s="1"/>
      <c r="AY5513" s="24"/>
      <c r="AZ5513" s="1"/>
      <c r="BA5513" s="1"/>
      <c r="BB5513" s="1"/>
      <c r="BC5513" s="1"/>
      <c r="BD5513" s="1"/>
      <c r="BE5513" s="1"/>
      <c r="BF5513" s="1"/>
      <c r="BG5513" s="1"/>
      <c r="BH5513" s="1"/>
      <c r="BI5513" s="1"/>
      <c r="BJ5513" s="1"/>
      <c r="BK5513" s="1"/>
      <c r="BL5513" s="1"/>
      <c r="BM5513" s="1"/>
      <c r="BN5513" s="1"/>
      <c r="BO5513" s="1"/>
      <c r="BP5513" s="20"/>
      <c r="BQ5513" s="41"/>
      <c r="BR5513" s="41"/>
      <c r="BS5513" s="41"/>
      <c r="BT5513" s="41"/>
      <c r="BU5513" s="41"/>
      <c r="BV5513" s="41"/>
      <c r="BW5513" s="41"/>
      <c r="BX5513" s="41"/>
      <c r="BY5513" s="26"/>
      <c r="BZ5513" s="26"/>
      <c r="CA5513" s="26"/>
      <c r="CB5513" s="26"/>
      <c r="CC5513" s="26"/>
      <c r="CD5513" s="26"/>
      <c r="CE5513" s="26"/>
      <c r="CF5513" s="26"/>
      <c r="CG5513" s="26"/>
      <c r="CH5513" s="26"/>
      <c r="CI5513" s="26"/>
      <c r="CJ5513" s="1"/>
      <c r="CK5513" s="1"/>
      <c r="CL5513" s="1"/>
      <c r="CM5513" s="1"/>
      <c r="CN5513" s="1"/>
      <c r="CO5513" s="1"/>
      <c r="CP5513" s="1"/>
      <c r="CQ5513" s="1"/>
      <c r="CR5513" s="1"/>
      <c r="CS5513" s="1"/>
      <c r="CT5513" s="1"/>
      <c r="CU5513" s="1"/>
    </row>
    <row r="5514" spans="1:99" x14ac:dyDescent="0.15">
      <c r="A5514" s="1"/>
      <c r="B5514" s="1"/>
      <c r="AM5514" s="1"/>
      <c r="AW5514" s="1"/>
      <c r="AX5514" s="1"/>
      <c r="AY5514" s="24"/>
      <c r="AZ5514" s="1"/>
      <c r="BA5514" s="1"/>
      <c r="BB5514" s="1"/>
      <c r="BC5514" s="1"/>
      <c r="BD5514" s="1"/>
      <c r="BE5514" s="1"/>
      <c r="BF5514" s="1"/>
      <c r="BG5514" s="1"/>
      <c r="BH5514" s="1"/>
      <c r="BI5514" s="1"/>
      <c r="BJ5514" s="1"/>
      <c r="BK5514" s="1"/>
      <c r="BL5514" s="1"/>
      <c r="BM5514" s="1"/>
      <c r="BN5514" s="1"/>
      <c r="BO5514" s="1"/>
      <c r="BP5514" s="20"/>
      <c r="BQ5514" s="41"/>
      <c r="BR5514" s="41"/>
      <c r="BS5514" s="41"/>
      <c r="BT5514" s="41"/>
      <c r="BU5514" s="41"/>
      <c r="BV5514" s="41"/>
      <c r="BW5514" s="41"/>
      <c r="BX5514" s="41"/>
      <c r="BY5514" s="26"/>
      <c r="BZ5514" s="26"/>
      <c r="CA5514" s="26"/>
      <c r="CB5514" s="26"/>
      <c r="CC5514" s="26"/>
      <c r="CD5514" s="26"/>
      <c r="CE5514" s="26"/>
      <c r="CF5514" s="26"/>
      <c r="CG5514" s="26"/>
      <c r="CH5514" s="26"/>
      <c r="CI5514" s="26"/>
      <c r="CJ5514" s="1"/>
      <c r="CK5514" s="1"/>
      <c r="CL5514" s="1"/>
      <c r="CM5514" s="1"/>
      <c r="CN5514" s="1"/>
      <c r="CO5514" s="1"/>
      <c r="CP5514" s="1"/>
      <c r="CQ5514" s="1"/>
      <c r="CR5514" s="1"/>
      <c r="CS5514" s="1"/>
      <c r="CT5514" s="1"/>
      <c r="CU5514" s="1"/>
    </row>
    <row r="5515" spans="1:99" x14ac:dyDescent="0.15">
      <c r="A5515" s="1"/>
      <c r="B5515" s="1"/>
      <c r="AM5515" s="1"/>
      <c r="AW5515" s="1"/>
      <c r="AX5515" s="1"/>
      <c r="AY5515" s="24"/>
      <c r="AZ5515" s="1"/>
      <c r="BA5515" s="1"/>
      <c r="BB5515" s="1"/>
      <c r="BC5515" s="1"/>
      <c r="BD5515" s="1"/>
      <c r="BE5515" s="1"/>
      <c r="BF5515" s="1"/>
      <c r="BG5515" s="1"/>
      <c r="BH5515" s="1"/>
      <c r="BI5515" s="1"/>
      <c r="BJ5515" s="1"/>
      <c r="BK5515" s="1"/>
      <c r="BL5515" s="1"/>
      <c r="BM5515" s="1"/>
      <c r="BN5515" s="1"/>
      <c r="BO5515" s="1"/>
      <c r="BP5515" s="20"/>
      <c r="BQ5515" s="41"/>
      <c r="BR5515" s="41"/>
      <c r="BS5515" s="41"/>
      <c r="BT5515" s="41"/>
      <c r="BU5515" s="41"/>
      <c r="BV5515" s="41"/>
      <c r="BW5515" s="41"/>
      <c r="BX5515" s="41"/>
      <c r="BY5515" s="26"/>
      <c r="BZ5515" s="26"/>
      <c r="CA5515" s="26"/>
      <c r="CB5515" s="26"/>
      <c r="CC5515" s="26"/>
      <c r="CD5515" s="26"/>
      <c r="CE5515" s="26"/>
      <c r="CF5515" s="26"/>
      <c r="CG5515" s="26"/>
      <c r="CH5515" s="26"/>
      <c r="CI5515" s="26"/>
      <c r="CJ5515" s="1"/>
      <c r="CK5515" s="1"/>
      <c r="CL5515" s="1"/>
      <c r="CM5515" s="1"/>
      <c r="CN5515" s="1"/>
      <c r="CO5515" s="1"/>
      <c r="CP5515" s="1"/>
      <c r="CQ5515" s="1"/>
      <c r="CR5515" s="1"/>
      <c r="CS5515" s="1"/>
      <c r="CT5515" s="1"/>
      <c r="CU5515" s="1"/>
    </row>
    <row r="5516" spans="1:99" x14ac:dyDescent="0.15">
      <c r="A5516" s="1"/>
      <c r="B5516" s="1"/>
      <c r="AM5516" s="1"/>
      <c r="AW5516" s="1"/>
      <c r="AX5516" s="1"/>
      <c r="AY5516" s="24"/>
      <c r="AZ5516" s="1"/>
      <c r="BA5516" s="1"/>
      <c r="BB5516" s="1"/>
      <c r="BC5516" s="1"/>
      <c r="BD5516" s="1"/>
      <c r="BE5516" s="1"/>
      <c r="BF5516" s="1"/>
      <c r="BG5516" s="1"/>
      <c r="BH5516" s="1"/>
      <c r="BI5516" s="1"/>
      <c r="BJ5516" s="1"/>
      <c r="BK5516" s="1"/>
      <c r="BL5516" s="1"/>
      <c r="BM5516" s="1"/>
      <c r="BN5516" s="1"/>
      <c r="BO5516" s="1"/>
      <c r="BP5516" s="20"/>
      <c r="BQ5516" s="41"/>
      <c r="BR5516" s="41"/>
      <c r="BS5516" s="41"/>
      <c r="BT5516" s="41"/>
      <c r="BU5516" s="41"/>
      <c r="BV5516" s="41"/>
      <c r="BW5516" s="41"/>
      <c r="BX5516" s="41"/>
      <c r="BY5516" s="26"/>
      <c r="BZ5516" s="26"/>
      <c r="CA5516" s="26"/>
      <c r="CB5516" s="26"/>
      <c r="CC5516" s="26"/>
      <c r="CD5516" s="26"/>
      <c r="CE5516" s="26"/>
      <c r="CF5516" s="26"/>
      <c r="CG5516" s="26"/>
      <c r="CH5516" s="26"/>
      <c r="CI5516" s="26"/>
      <c r="CJ5516" s="1"/>
      <c r="CK5516" s="1"/>
      <c r="CL5516" s="1"/>
      <c r="CM5516" s="1"/>
      <c r="CN5516" s="1"/>
      <c r="CO5516" s="1"/>
      <c r="CP5516" s="1"/>
      <c r="CQ5516" s="1"/>
      <c r="CR5516" s="1"/>
      <c r="CS5516" s="1"/>
      <c r="CT5516" s="1"/>
      <c r="CU5516" s="1"/>
    </row>
    <row r="5517" spans="1:99" x14ac:dyDescent="0.15">
      <c r="A5517" s="1"/>
      <c r="B5517" s="1"/>
      <c r="AM5517" s="1"/>
      <c r="AW5517" s="1"/>
      <c r="AX5517" s="1"/>
      <c r="AY5517" s="24"/>
      <c r="AZ5517" s="1"/>
      <c r="BA5517" s="1"/>
      <c r="BB5517" s="1"/>
      <c r="BC5517" s="1"/>
      <c r="BD5517" s="1"/>
      <c r="BE5517" s="1"/>
      <c r="BF5517" s="1"/>
      <c r="BG5517" s="1"/>
      <c r="BH5517" s="1"/>
      <c r="BI5517" s="1"/>
      <c r="BJ5517" s="1"/>
      <c r="BK5517" s="1"/>
      <c r="BL5517" s="1"/>
      <c r="BM5517" s="1"/>
      <c r="BN5517" s="1"/>
      <c r="BO5517" s="1"/>
      <c r="BP5517" s="20"/>
      <c r="BQ5517" s="41"/>
      <c r="BR5517" s="41"/>
      <c r="BS5517" s="41"/>
      <c r="BT5517" s="41"/>
      <c r="BU5517" s="41"/>
      <c r="BV5517" s="41"/>
      <c r="BW5517" s="41"/>
      <c r="BX5517" s="41"/>
      <c r="BY5517" s="26"/>
      <c r="BZ5517" s="26"/>
      <c r="CA5517" s="26"/>
      <c r="CB5517" s="26"/>
      <c r="CC5517" s="26"/>
      <c r="CD5517" s="26"/>
      <c r="CE5517" s="26"/>
      <c r="CF5517" s="26"/>
      <c r="CG5517" s="26"/>
      <c r="CH5517" s="26"/>
      <c r="CI5517" s="26"/>
      <c r="CJ5517" s="1"/>
      <c r="CK5517" s="1"/>
      <c r="CL5517" s="1"/>
      <c r="CM5517" s="1"/>
      <c r="CN5517" s="1"/>
      <c r="CO5517" s="1"/>
      <c r="CP5517" s="1"/>
      <c r="CQ5517" s="1"/>
      <c r="CR5517" s="1"/>
      <c r="CS5517" s="1"/>
      <c r="CT5517" s="1"/>
      <c r="CU5517" s="1"/>
    </row>
    <row r="5518" spans="1:99" x14ac:dyDescent="0.15">
      <c r="A5518" s="1"/>
      <c r="B5518" s="1"/>
      <c r="AM5518" s="1"/>
      <c r="AW5518" s="1"/>
      <c r="AX5518" s="1"/>
      <c r="AY5518" s="24"/>
      <c r="AZ5518" s="1"/>
      <c r="BA5518" s="1"/>
      <c r="BB5518" s="1"/>
      <c r="BC5518" s="1"/>
      <c r="BD5518" s="1"/>
      <c r="BE5518" s="1"/>
      <c r="BF5518" s="1"/>
      <c r="BG5518" s="1"/>
      <c r="BH5518" s="1"/>
      <c r="BI5518" s="1"/>
      <c r="BJ5518" s="1"/>
      <c r="BK5518" s="1"/>
      <c r="BL5518" s="1"/>
      <c r="BM5518" s="1"/>
      <c r="BN5518" s="1"/>
      <c r="BO5518" s="1"/>
      <c r="BP5518" s="20"/>
      <c r="BQ5518" s="41"/>
      <c r="BR5518" s="41"/>
      <c r="BS5518" s="41"/>
      <c r="BT5518" s="41"/>
      <c r="BU5518" s="41"/>
      <c r="BV5518" s="41"/>
      <c r="BW5518" s="41"/>
      <c r="BX5518" s="41"/>
      <c r="BY5518" s="26"/>
      <c r="BZ5518" s="26"/>
      <c r="CA5518" s="26"/>
      <c r="CB5518" s="26"/>
      <c r="CC5518" s="26"/>
      <c r="CD5518" s="26"/>
      <c r="CE5518" s="26"/>
      <c r="CF5518" s="26"/>
      <c r="CG5518" s="26"/>
      <c r="CH5518" s="26"/>
      <c r="CI5518" s="26"/>
      <c r="CJ5518" s="1"/>
      <c r="CK5518" s="1"/>
      <c r="CL5518" s="1"/>
      <c r="CM5518" s="1"/>
      <c r="CN5518" s="1"/>
      <c r="CO5518" s="1"/>
      <c r="CP5518" s="1"/>
      <c r="CQ5518" s="1"/>
      <c r="CR5518" s="1"/>
      <c r="CS5518" s="1"/>
      <c r="CT5518" s="1"/>
      <c r="CU5518" s="1"/>
    </row>
    <row r="5519" spans="1:99" x14ac:dyDescent="0.15">
      <c r="A5519" s="1"/>
      <c r="B5519" s="1"/>
      <c r="AM5519" s="1"/>
      <c r="AW5519" s="1"/>
      <c r="AX5519" s="1"/>
      <c r="AY5519" s="24"/>
      <c r="AZ5519" s="1"/>
      <c r="BA5519" s="1"/>
      <c r="BB5519" s="1"/>
      <c r="BC5519" s="1"/>
      <c r="BD5519" s="1"/>
      <c r="BE5519" s="1"/>
      <c r="BF5519" s="1"/>
      <c r="BG5519" s="1"/>
      <c r="BH5519" s="1"/>
      <c r="BI5519" s="1"/>
      <c r="BJ5519" s="1"/>
      <c r="BK5519" s="1"/>
      <c r="BL5519" s="1"/>
      <c r="BM5519" s="1"/>
      <c r="BN5519" s="1"/>
      <c r="BO5519" s="1"/>
      <c r="BP5519" s="20"/>
      <c r="BQ5519" s="41"/>
      <c r="BR5519" s="41"/>
      <c r="BS5519" s="41"/>
      <c r="BT5519" s="41"/>
      <c r="BU5519" s="41"/>
      <c r="BV5519" s="41"/>
      <c r="BW5519" s="41"/>
      <c r="BX5519" s="41"/>
      <c r="BY5519" s="26"/>
      <c r="BZ5519" s="26"/>
      <c r="CA5519" s="26"/>
      <c r="CB5519" s="26"/>
      <c r="CC5519" s="26"/>
      <c r="CD5519" s="26"/>
      <c r="CE5519" s="26"/>
      <c r="CF5519" s="26"/>
      <c r="CG5519" s="26"/>
      <c r="CH5519" s="26"/>
      <c r="CI5519" s="26"/>
      <c r="CJ5519" s="1"/>
      <c r="CK5519" s="1"/>
      <c r="CL5519" s="1"/>
      <c r="CM5519" s="1"/>
      <c r="CN5519" s="1"/>
      <c r="CO5519" s="1"/>
      <c r="CP5519" s="1"/>
      <c r="CQ5519" s="1"/>
      <c r="CR5519" s="1"/>
      <c r="CS5519" s="1"/>
      <c r="CT5519" s="1"/>
      <c r="CU5519" s="1"/>
    </row>
    <row r="5520" spans="1:99" x14ac:dyDescent="0.15">
      <c r="A5520" s="1"/>
      <c r="B5520" s="1"/>
      <c r="AM5520" s="1"/>
      <c r="AW5520" s="1"/>
      <c r="AX5520" s="1"/>
      <c r="AY5520" s="24"/>
      <c r="AZ5520" s="1"/>
      <c r="BA5520" s="1"/>
      <c r="BB5520" s="1"/>
      <c r="BC5520" s="1"/>
      <c r="BD5520" s="1"/>
      <c r="BE5520" s="1"/>
      <c r="BF5520" s="1"/>
      <c r="BG5520" s="1"/>
      <c r="BH5520" s="1"/>
      <c r="BI5520" s="1"/>
      <c r="BJ5520" s="1"/>
      <c r="BK5520" s="1"/>
      <c r="BL5520" s="1"/>
      <c r="BM5520" s="1"/>
      <c r="BN5520" s="1"/>
      <c r="BO5520" s="1"/>
      <c r="BP5520" s="20"/>
      <c r="BQ5520" s="41"/>
      <c r="BR5520" s="41"/>
      <c r="BS5520" s="41"/>
      <c r="BT5520" s="41"/>
      <c r="BU5520" s="41"/>
      <c r="BV5520" s="41"/>
      <c r="BW5520" s="41"/>
      <c r="BX5520" s="41"/>
      <c r="BY5520" s="26"/>
      <c r="BZ5520" s="26"/>
      <c r="CA5520" s="26"/>
      <c r="CB5520" s="26"/>
      <c r="CC5520" s="26"/>
      <c r="CD5520" s="26"/>
      <c r="CE5520" s="26"/>
      <c r="CF5520" s="26"/>
      <c r="CG5520" s="26"/>
      <c r="CH5520" s="26"/>
      <c r="CI5520" s="26"/>
      <c r="CJ5520" s="1"/>
      <c r="CK5520" s="1"/>
      <c r="CL5520" s="1"/>
      <c r="CM5520" s="1"/>
      <c r="CN5520" s="1"/>
      <c r="CO5520" s="1"/>
      <c r="CP5520" s="1"/>
      <c r="CQ5520" s="1"/>
      <c r="CR5520" s="1"/>
      <c r="CS5520" s="1"/>
      <c r="CT5520" s="1"/>
      <c r="CU5520" s="1"/>
    </row>
    <row r="5521" spans="1:99" x14ac:dyDescent="0.15">
      <c r="A5521" s="1"/>
      <c r="B5521" s="1"/>
      <c r="AM5521" s="1"/>
      <c r="AW5521" s="1"/>
      <c r="AX5521" s="1"/>
      <c r="AY5521" s="24"/>
      <c r="AZ5521" s="1"/>
      <c r="BA5521" s="1"/>
      <c r="BB5521" s="1"/>
      <c r="BC5521" s="1"/>
      <c r="BD5521" s="1"/>
      <c r="BE5521" s="1"/>
      <c r="BF5521" s="1"/>
      <c r="BG5521" s="1"/>
      <c r="BH5521" s="1"/>
      <c r="BI5521" s="1"/>
      <c r="BJ5521" s="1"/>
      <c r="BK5521" s="1"/>
      <c r="BL5521" s="1"/>
      <c r="BM5521" s="1"/>
      <c r="BN5521" s="1"/>
      <c r="BO5521" s="1"/>
      <c r="BP5521" s="20"/>
      <c r="BQ5521" s="41"/>
      <c r="BR5521" s="41"/>
      <c r="BS5521" s="41"/>
      <c r="BT5521" s="41"/>
      <c r="BU5521" s="41"/>
      <c r="BV5521" s="41"/>
      <c r="BW5521" s="41"/>
      <c r="BX5521" s="41"/>
      <c r="BY5521" s="26"/>
      <c r="BZ5521" s="26"/>
      <c r="CA5521" s="26"/>
      <c r="CB5521" s="26"/>
      <c r="CC5521" s="26"/>
      <c r="CD5521" s="26"/>
      <c r="CE5521" s="26"/>
      <c r="CF5521" s="26"/>
      <c r="CG5521" s="26"/>
      <c r="CH5521" s="26"/>
      <c r="CI5521" s="26"/>
      <c r="CJ5521" s="1"/>
      <c r="CK5521" s="1"/>
      <c r="CL5521" s="1"/>
      <c r="CM5521" s="1"/>
      <c r="CN5521" s="1"/>
      <c r="CO5521" s="1"/>
      <c r="CP5521" s="1"/>
      <c r="CQ5521" s="1"/>
      <c r="CR5521" s="1"/>
      <c r="CS5521" s="1"/>
      <c r="CT5521" s="1"/>
      <c r="CU5521" s="1"/>
    </row>
    <row r="5522" spans="1:99" x14ac:dyDescent="0.15">
      <c r="A5522" s="1"/>
      <c r="B5522" s="1"/>
      <c r="AM5522" s="1"/>
      <c r="AW5522" s="1"/>
      <c r="AX5522" s="1"/>
      <c r="AY5522" s="24"/>
      <c r="AZ5522" s="1"/>
      <c r="BA5522" s="1"/>
      <c r="BB5522" s="1"/>
      <c r="BC5522" s="1"/>
      <c r="BD5522" s="1"/>
      <c r="BE5522" s="1"/>
      <c r="BF5522" s="1"/>
      <c r="BG5522" s="1"/>
      <c r="BH5522" s="1"/>
      <c r="BI5522" s="1"/>
      <c r="BJ5522" s="1"/>
      <c r="BK5522" s="1"/>
      <c r="BL5522" s="1"/>
      <c r="BM5522" s="1"/>
      <c r="BN5522" s="1"/>
      <c r="BO5522" s="1"/>
      <c r="BP5522" s="20"/>
      <c r="BQ5522" s="41"/>
      <c r="BR5522" s="41"/>
      <c r="BS5522" s="41"/>
      <c r="BT5522" s="41"/>
      <c r="BU5522" s="41"/>
      <c r="BV5522" s="41"/>
      <c r="BW5522" s="41"/>
      <c r="BX5522" s="41"/>
      <c r="BY5522" s="26"/>
      <c r="BZ5522" s="26"/>
      <c r="CA5522" s="26"/>
      <c r="CB5522" s="26"/>
      <c r="CC5522" s="26"/>
      <c r="CD5522" s="26"/>
      <c r="CE5522" s="26"/>
      <c r="CF5522" s="26"/>
      <c r="CG5522" s="26"/>
      <c r="CH5522" s="26"/>
      <c r="CI5522" s="26"/>
      <c r="CJ5522" s="1"/>
      <c r="CK5522" s="1"/>
      <c r="CL5522" s="1"/>
      <c r="CM5522" s="1"/>
      <c r="CN5522" s="1"/>
      <c r="CO5522" s="1"/>
      <c r="CP5522" s="1"/>
      <c r="CQ5522" s="1"/>
      <c r="CR5522" s="1"/>
      <c r="CS5522" s="1"/>
      <c r="CT5522" s="1"/>
      <c r="CU5522" s="1"/>
    </row>
    <row r="5523" spans="1:99" x14ac:dyDescent="0.15">
      <c r="A5523" s="1"/>
      <c r="B5523" s="1"/>
      <c r="AM5523" s="1"/>
      <c r="AW5523" s="1"/>
      <c r="AX5523" s="1"/>
      <c r="AY5523" s="24"/>
      <c r="AZ5523" s="1"/>
      <c r="BA5523" s="1"/>
      <c r="BB5523" s="1"/>
      <c r="BC5523" s="1"/>
      <c r="BD5523" s="1"/>
      <c r="BE5523" s="1"/>
      <c r="BF5523" s="1"/>
      <c r="BG5523" s="1"/>
      <c r="BH5523" s="1"/>
      <c r="BI5523" s="1"/>
      <c r="BJ5523" s="1"/>
      <c r="BK5523" s="1"/>
      <c r="BL5523" s="1"/>
      <c r="BM5523" s="1"/>
      <c r="BN5523" s="1"/>
      <c r="BO5523" s="1"/>
      <c r="BP5523" s="20"/>
      <c r="BQ5523" s="41"/>
      <c r="BR5523" s="41"/>
      <c r="BS5523" s="41"/>
      <c r="BT5523" s="41"/>
      <c r="BU5523" s="41"/>
      <c r="BV5523" s="41"/>
      <c r="BW5523" s="41"/>
      <c r="BX5523" s="41"/>
      <c r="BY5523" s="26"/>
      <c r="BZ5523" s="26"/>
      <c r="CA5523" s="26"/>
      <c r="CB5523" s="26"/>
      <c r="CC5523" s="26"/>
      <c r="CD5523" s="26"/>
      <c r="CE5523" s="26"/>
      <c r="CF5523" s="26"/>
      <c r="CG5523" s="26"/>
      <c r="CH5523" s="26"/>
      <c r="CI5523" s="26"/>
      <c r="CJ5523" s="1"/>
      <c r="CK5523" s="1"/>
      <c r="CL5523" s="1"/>
      <c r="CM5523" s="1"/>
      <c r="CN5523" s="1"/>
      <c r="CO5523" s="1"/>
      <c r="CP5523" s="1"/>
      <c r="CQ5523" s="1"/>
      <c r="CR5523" s="1"/>
      <c r="CS5523" s="1"/>
      <c r="CT5523" s="1"/>
      <c r="CU5523" s="1"/>
    </row>
    <row r="5524" spans="1:99" x14ac:dyDescent="0.15">
      <c r="A5524" s="1"/>
      <c r="B5524" s="1"/>
      <c r="AM5524" s="1"/>
      <c r="AW5524" s="1"/>
      <c r="AX5524" s="1"/>
      <c r="AY5524" s="24"/>
      <c r="AZ5524" s="1"/>
      <c r="BA5524" s="1"/>
      <c r="BB5524" s="1"/>
      <c r="BC5524" s="1"/>
      <c r="BD5524" s="1"/>
      <c r="BE5524" s="1"/>
      <c r="BF5524" s="1"/>
      <c r="BG5524" s="1"/>
      <c r="BH5524" s="1"/>
      <c r="BI5524" s="1"/>
      <c r="BJ5524" s="1"/>
      <c r="BK5524" s="1"/>
      <c r="BL5524" s="1"/>
      <c r="BM5524" s="1"/>
      <c r="BN5524" s="1"/>
      <c r="BO5524" s="1"/>
      <c r="BP5524" s="20"/>
      <c r="BQ5524" s="41"/>
      <c r="BR5524" s="41"/>
      <c r="BS5524" s="41"/>
      <c r="BT5524" s="41"/>
      <c r="BU5524" s="41"/>
      <c r="BV5524" s="41"/>
      <c r="BW5524" s="41"/>
      <c r="BX5524" s="41"/>
      <c r="BY5524" s="26"/>
      <c r="BZ5524" s="26"/>
      <c r="CA5524" s="26"/>
      <c r="CB5524" s="26"/>
      <c r="CC5524" s="26"/>
      <c r="CD5524" s="26"/>
      <c r="CE5524" s="26"/>
      <c r="CF5524" s="26"/>
      <c r="CG5524" s="26"/>
      <c r="CH5524" s="26"/>
      <c r="CI5524" s="26"/>
      <c r="CJ5524" s="1"/>
      <c r="CK5524" s="1"/>
      <c r="CL5524" s="1"/>
      <c r="CM5524" s="1"/>
      <c r="CN5524" s="1"/>
      <c r="CO5524" s="1"/>
      <c r="CP5524" s="1"/>
      <c r="CQ5524" s="1"/>
      <c r="CR5524" s="1"/>
      <c r="CS5524" s="1"/>
      <c r="CT5524" s="1"/>
      <c r="CU5524" s="1"/>
    </row>
    <row r="5525" spans="1:99" x14ac:dyDescent="0.15">
      <c r="A5525" s="1"/>
      <c r="B5525" s="1"/>
      <c r="AM5525" s="1"/>
      <c r="AW5525" s="1"/>
      <c r="AX5525" s="1"/>
      <c r="AY5525" s="24"/>
      <c r="AZ5525" s="1"/>
      <c r="BA5525" s="1"/>
      <c r="BB5525" s="1"/>
      <c r="BC5525" s="1"/>
      <c r="BD5525" s="1"/>
      <c r="BE5525" s="1"/>
      <c r="BF5525" s="1"/>
      <c r="BG5525" s="1"/>
      <c r="BH5525" s="1"/>
      <c r="BI5525" s="1"/>
      <c r="BJ5525" s="1"/>
      <c r="BK5525" s="1"/>
      <c r="BL5525" s="1"/>
      <c r="BM5525" s="1"/>
      <c r="BN5525" s="1"/>
      <c r="BO5525" s="1"/>
      <c r="BP5525" s="20"/>
      <c r="BQ5525" s="41"/>
      <c r="BR5525" s="41"/>
      <c r="BS5525" s="41"/>
      <c r="BT5525" s="41"/>
      <c r="BU5525" s="41"/>
      <c r="BV5525" s="41"/>
      <c r="BW5525" s="41"/>
      <c r="BX5525" s="41"/>
      <c r="BY5525" s="26"/>
      <c r="BZ5525" s="26"/>
      <c r="CA5525" s="26"/>
      <c r="CB5525" s="26"/>
      <c r="CC5525" s="26"/>
      <c r="CD5525" s="26"/>
      <c r="CE5525" s="26"/>
      <c r="CF5525" s="26"/>
      <c r="CG5525" s="26"/>
      <c r="CH5525" s="26"/>
      <c r="CI5525" s="26"/>
      <c r="CJ5525" s="1"/>
      <c r="CK5525" s="1"/>
      <c r="CL5525" s="1"/>
      <c r="CM5525" s="1"/>
      <c r="CN5525" s="1"/>
      <c r="CO5525" s="1"/>
      <c r="CP5525" s="1"/>
      <c r="CQ5525" s="1"/>
      <c r="CR5525" s="1"/>
      <c r="CS5525" s="1"/>
      <c r="CT5525" s="1"/>
      <c r="CU5525" s="1"/>
    </row>
    <row r="5526" spans="1:99" x14ac:dyDescent="0.15">
      <c r="A5526" s="1"/>
      <c r="B5526" s="1"/>
      <c r="AM5526" s="1"/>
      <c r="AW5526" s="1"/>
      <c r="AX5526" s="1"/>
      <c r="AY5526" s="24"/>
      <c r="AZ5526" s="1"/>
      <c r="BA5526" s="1"/>
      <c r="BB5526" s="1"/>
      <c r="BC5526" s="1"/>
      <c r="BD5526" s="1"/>
      <c r="BE5526" s="1"/>
      <c r="BF5526" s="1"/>
      <c r="BG5526" s="1"/>
      <c r="BH5526" s="1"/>
      <c r="BI5526" s="1"/>
      <c r="BJ5526" s="1"/>
      <c r="BK5526" s="1"/>
      <c r="BL5526" s="1"/>
      <c r="BM5526" s="1"/>
      <c r="BN5526" s="1"/>
      <c r="BO5526" s="1"/>
      <c r="BP5526" s="20"/>
      <c r="BQ5526" s="41"/>
      <c r="BR5526" s="41"/>
      <c r="BS5526" s="41"/>
      <c r="BT5526" s="41"/>
      <c r="BU5526" s="41"/>
      <c r="BV5526" s="41"/>
      <c r="BW5526" s="41"/>
      <c r="BX5526" s="41"/>
      <c r="BY5526" s="26"/>
      <c r="BZ5526" s="26"/>
      <c r="CA5526" s="26"/>
      <c r="CB5526" s="26"/>
      <c r="CC5526" s="26"/>
      <c r="CD5526" s="26"/>
      <c r="CE5526" s="26"/>
      <c r="CF5526" s="26"/>
      <c r="CG5526" s="26"/>
      <c r="CH5526" s="26"/>
      <c r="CI5526" s="26"/>
      <c r="CJ5526" s="1"/>
      <c r="CK5526" s="1"/>
      <c r="CL5526" s="1"/>
      <c r="CM5526" s="1"/>
      <c r="CN5526" s="1"/>
      <c r="CO5526" s="1"/>
      <c r="CP5526" s="1"/>
      <c r="CQ5526" s="1"/>
      <c r="CR5526" s="1"/>
      <c r="CS5526" s="1"/>
      <c r="CT5526" s="1"/>
      <c r="CU5526" s="1"/>
    </row>
    <row r="5527" spans="1:99" x14ac:dyDescent="0.15">
      <c r="A5527" s="1"/>
      <c r="B5527" s="1"/>
      <c r="AM5527" s="1"/>
      <c r="AW5527" s="1"/>
      <c r="AX5527" s="1"/>
      <c r="AY5527" s="24"/>
      <c r="AZ5527" s="1"/>
      <c r="BA5527" s="1"/>
      <c r="BB5527" s="1"/>
      <c r="BC5527" s="1"/>
      <c r="BD5527" s="1"/>
      <c r="BE5527" s="1"/>
      <c r="BF5527" s="1"/>
      <c r="BG5527" s="1"/>
      <c r="BH5527" s="1"/>
      <c r="BI5527" s="1"/>
      <c r="BJ5527" s="1"/>
      <c r="BK5527" s="1"/>
      <c r="BL5527" s="1"/>
      <c r="BM5527" s="1"/>
      <c r="BN5527" s="1"/>
      <c r="BO5527" s="1"/>
      <c r="BP5527" s="20"/>
      <c r="BQ5527" s="41"/>
      <c r="BR5527" s="41"/>
      <c r="BS5527" s="41"/>
      <c r="BT5527" s="41"/>
      <c r="BU5527" s="41"/>
      <c r="BV5527" s="41"/>
      <c r="BW5527" s="41"/>
      <c r="BX5527" s="41"/>
      <c r="BY5527" s="26"/>
      <c r="BZ5527" s="26"/>
      <c r="CA5527" s="26"/>
      <c r="CB5527" s="26"/>
      <c r="CC5527" s="26"/>
      <c r="CD5527" s="26"/>
      <c r="CE5527" s="26"/>
      <c r="CF5527" s="26"/>
      <c r="CG5527" s="26"/>
      <c r="CH5527" s="26"/>
      <c r="CI5527" s="26"/>
      <c r="CJ5527" s="1"/>
      <c r="CK5527" s="1"/>
      <c r="CL5527" s="1"/>
      <c r="CM5527" s="1"/>
      <c r="CN5527" s="1"/>
      <c r="CO5527" s="1"/>
      <c r="CP5527" s="1"/>
      <c r="CQ5527" s="1"/>
      <c r="CR5527" s="1"/>
      <c r="CS5527" s="1"/>
      <c r="CT5527" s="1"/>
      <c r="CU5527" s="1"/>
    </row>
    <row r="5528" spans="1:99" x14ac:dyDescent="0.15">
      <c r="A5528" s="1"/>
      <c r="B5528" s="1"/>
      <c r="AM5528" s="1"/>
      <c r="AW5528" s="1"/>
      <c r="AX5528" s="1"/>
      <c r="AY5528" s="24"/>
      <c r="AZ5528" s="1"/>
      <c r="BA5528" s="1"/>
      <c r="BB5528" s="1"/>
      <c r="BC5528" s="1"/>
      <c r="BD5528" s="1"/>
      <c r="BE5528" s="1"/>
      <c r="BF5528" s="1"/>
      <c r="BG5528" s="1"/>
      <c r="BH5528" s="1"/>
      <c r="BI5528" s="1"/>
      <c r="BJ5528" s="1"/>
      <c r="BK5528" s="1"/>
      <c r="BL5528" s="1"/>
      <c r="BM5528" s="1"/>
      <c r="BN5528" s="1"/>
      <c r="BO5528" s="1"/>
      <c r="BP5528" s="20"/>
      <c r="BQ5528" s="41"/>
      <c r="BR5528" s="41"/>
      <c r="BS5528" s="41"/>
      <c r="BT5528" s="41"/>
      <c r="BU5528" s="41"/>
      <c r="BV5528" s="41"/>
      <c r="BW5528" s="41"/>
      <c r="BX5528" s="41"/>
      <c r="BY5528" s="26"/>
      <c r="BZ5528" s="26"/>
      <c r="CA5528" s="26"/>
      <c r="CB5528" s="26"/>
      <c r="CC5528" s="26"/>
      <c r="CD5528" s="26"/>
      <c r="CE5528" s="26"/>
      <c r="CF5528" s="26"/>
      <c r="CG5528" s="26"/>
      <c r="CH5528" s="26"/>
      <c r="CI5528" s="26"/>
      <c r="CJ5528" s="1"/>
      <c r="CK5528" s="1"/>
      <c r="CL5528" s="1"/>
      <c r="CM5528" s="1"/>
      <c r="CN5528" s="1"/>
      <c r="CO5528" s="1"/>
      <c r="CP5528" s="1"/>
      <c r="CQ5528" s="1"/>
      <c r="CR5528" s="1"/>
      <c r="CS5528" s="1"/>
      <c r="CT5528" s="1"/>
      <c r="CU5528" s="1"/>
    </row>
    <row r="5529" spans="1:99" x14ac:dyDescent="0.15">
      <c r="A5529" s="1"/>
      <c r="B5529" s="1"/>
      <c r="AM5529" s="1"/>
      <c r="AW5529" s="1"/>
      <c r="AX5529" s="1"/>
      <c r="AY5529" s="24"/>
      <c r="AZ5529" s="1"/>
      <c r="BA5529" s="1"/>
      <c r="BB5529" s="1"/>
      <c r="BC5529" s="1"/>
      <c r="BD5529" s="1"/>
      <c r="BE5529" s="1"/>
      <c r="BF5529" s="1"/>
      <c r="BG5529" s="1"/>
      <c r="BH5529" s="1"/>
      <c r="BI5529" s="1"/>
      <c r="BJ5529" s="1"/>
      <c r="BK5529" s="1"/>
      <c r="BL5529" s="1"/>
      <c r="BM5529" s="1"/>
      <c r="BN5529" s="1"/>
      <c r="BO5529" s="1"/>
      <c r="BP5529" s="20"/>
      <c r="BQ5529" s="41"/>
      <c r="BR5529" s="41"/>
      <c r="BS5529" s="41"/>
      <c r="BT5529" s="41"/>
      <c r="BU5529" s="41"/>
      <c r="BV5529" s="41"/>
      <c r="BW5529" s="41"/>
      <c r="BX5529" s="41"/>
      <c r="BY5529" s="26"/>
      <c r="BZ5529" s="26"/>
      <c r="CA5529" s="26"/>
      <c r="CB5529" s="26"/>
      <c r="CC5529" s="26"/>
      <c r="CD5529" s="26"/>
      <c r="CE5529" s="26"/>
      <c r="CF5529" s="26"/>
      <c r="CG5529" s="26"/>
      <c r="CH5529" s="26"/>
      <c r="CI5529" s="26"/>
      <c r="CJ5529" s="1"/>
      <c r="CK5529" s="1"/>
      <c r="CL5529" s="1"/>
      <c r="CM5529" s="1"/>
      <c r="CN5529" s="1"/>
      <c r="CO5529" s="1"/>
      <c r="CP5529" s="1"/>
      <c r="CQ5529" s="1"/>
      <c r="CR5529" s="1"/>
      <c r="CS5529" s="1"/>
      <c r="CT5529" s="1"/>
      <c r="CU5529" s="1"/>
    </row>
    <row r="5530" spans="1:99" x14ac:dyDescent="0.15">
      <c r="A5530" s="1"/>
      <c r="B5530" s="1"/>
      <c r="AM5530" s="1"/>
      <c r="AW5530" s="1"/>
      <c r="AX5530" s="1"/>
      <c r="AY5530" s="24"/>
      <c r="AZ5530" s="1"/>
      <c r="BA5530" s="1"/>
      <c r="BB5530" s="1"/>
      <c r="BC5530" s="1"/>
      <c r="BD5530" s="1"/>
      <c r="BE5530" s="1"/>
      <c r="BF5530" s="1"/>
      <c r="BG5530" s="1"/>
      <c r="BH5530" s="1"/>
      <c r="BI5530" s="1"/>
      <c r="BJ5530" s="1"/>
      <c r="BK5530" s="1"/>
      <c r="BL5530" s="1"/>
      <c r="BM5530" s="1"/>
      <c r="BN5530" s="1"/>
      <c r="BO5530" s="1"/>
      <c r="BP5530" s="20"/>
      <c r="BQ5530" s="41"/>
      <c r="BR5530" s="41"/>
      <c r="BS5530" s="41"/>
      <c r="BT5530" s="41"/>
      <c r="BU5530" s="41"/>
      <c r="BV5530" s="41"/>
      <c r="BW5530" s="41"/>
      <c r="BX5530" s="41"/>
      <c r="BY5530" s="26"/>
      <c r="BZ5530" s="26"/>
      <c r="CA5530" s="26"/>
      <c r="CB5530" s="26"/>
      <c r="CC5530" s="26"/>
      <c r="CD5530" s="26"/>
      <c r="CE5530" s="26"/>
      <c r="CF5530" s="26"/>
      <c r="CG5530" s="26"/>
      <c r="CH5530" s="26"/>
      <c r="CI5530" s="26"/>
      <c r="CJ5530" s="1"/>
      <c r="CK5530" s="1"/>
      <c r="CL5530" s="1"/>
      <c r="CM5530" s="1"/>
      <c r="CN5530" s="1"/>
      <c r="CO5530" s="1"/>
      <c r="CP5530" s="1"/>
      <c r="CQ5530" s="1"/>
      <c r="CR5530" s="1"/>
      <c r="CS5530" s="1"/>
      <c r="CT5530" s="1"/>
      <c r="CU5530" s="1"/>
    </row>
    <row r="5531" spans="1:99" x14ac:dyDescent="0.15">
      <c r="A5531" s="1"/>
      <c r="B5531" s="1"/>
      <c r="AM5531" s="1"/>
      <c r="AW5531" s="1"/>
      <c r="AX5531" s="1"/>
      <c r="AY5531" s="24"/>
      <c r="AZ5531" s="1"/>
      <c r="BA5531" s="1"/>
      <c r="BB5531" s="1"/>
      <c r="BC5531" s="1"/>
      <c r="BD5531" s="1"/>
      <c r="BE5531" s="1"/>
      <c r="BF5531" s="1"/>
      <c r="BG5531" s="1"/>
      <c r="BH5531" s="1"/>
      <c r="BI5531" s="1"/>
      <c r="BJ5531" s="1"/>
      <c r="BK5531" s="1"/>
      <c r="BL5531" s="1"/>
      <c r="BM5531" s="1"/>
      <c r="BN5531" s="1"/>
      <c r="BO5531" s="1"/>
      <c r="BP5531" s="20"/>
      <c r="BQ5531" s="41"/>
      <c r="BR5531" s="41"/>
      <c r="BS5531" s="41"/>
      <c r="BT5531" s="41"/>
      <c r="BU5531" s="41"/>
      <c r="BV5531" s="41"/>
      <c r="BW5531" s="41"/>
      <c r="BX5531" s="41"/>
      <c r="BY5531" s="26"/>
      <c r="BZ5531" s="26"/>
      <c r="CA5531" s="26"/>
      <c r="CB5531" s="26"/>
      <c r="CC5531" s="26"/>
      <c r="CD5531" s="26"/>
      <c r="CE5531" s="26"/>
      <c r="CF5531" s="26"/>
      <c r="CG5531" s="26"/>
      <c r="CH5531" s="26"/>
      <c r="CI5531" s="26"/>
      <c r="CJ5531" s="1"/>
      <c r="CK5531" s="1"/>
      <c r="CL5531" s="1"/>
      <c r="CM5531" s="1"/>
      <c r="CN5531" s="1"/>
      <c r="CO5531" s="1"/>
      <c r="CP5531" s="1"/>
      <c r="CQ5531" s="1"/>
      <c r="CR5531" s="1"/>
      <c r="CS5531" s="1"/>
      <c r="CT5531" s="1"/>
      <c r="CU5531" s="1"/>
    </row>
    <row r="5532" spans="1:99" x14ac:dyDescent="0.15">
      <c r="A5532" s="1"/>
      <c r="B5532" s="1"/>
      <c r="AM5532" s="1"/>
      <c r="AW5532" s="1"/>
      <c r="AX5532" s="1"/>
      <c r="AY5532" s="24"/>
      <c r="AZ5532" s="1"/>
      <c r="BA5532" s="1"/>
      <c r="BB5532" s="1"/>
      <c r="BC5532" s="1"/>
      <c r="BD5532" s="1"/>
      <c r="BE5532" s="1"/>
      <c r="BF5532" s="1"/>
      <c r="BG5532" s="1"/>
      <c r="BH5532" s="1"/>
      <c r="BI5532" s="1"/>
      <c r="BJ5532" s="1"/>
      <c r="BK5532" s="1"/>
      <c r="BL5532" s="1"/>
      <c r="BM5532" s="1"/>
      <c r="BN5532" s="1"/>
      <c r="BO5532" s="1"/>
      <c r="BP5532" s="20"/>
      <c r="BQ5532" s="41"/>
      <c r="BR5532" s="41"/>
      <c r="BS5532" s="41"/>
      <c r="BT5532" s="41"/>
      <c r="BU5532" s="41"/>
      <c r="BV5532" s="41"/>
      <c r="BW5532" s="41"/>
      <c r="BX5532" s="41"/>
      <c r="BY5532" s="26"/>
      <c r="BZ5532" s="26"/>
      <c r="CA5532" s="26"/>
      <c r="CB5532" s="26"/>
      <c r="CC5532" s="26"/>
      <c r="CD5532" s="26"/>
      <c r="CE5532" s="26"/>
      <c r="CF5532" s="26"/>
      <c r="CG5532" s="26"/>
      <c r="CH5532" s="26"/>
      <c r="CI5532" s="26"/>
      <c r="CJ5532" s="1"/>
      <c r="CK5532" s="1"/>
      <c r="CL5532" s="1"/>
      <c r="CM5532" s="1"/>
      <c r="CN5532" s="1"/>
      <c r="CO5532" s="1"/>
      <c r="CP5532" s="1"/>
      <c r="CQ5532" s="1"/>
      <c r="CR5532" s="1"/>
      <c r="CS5532" s="1"/>
      <c r="CT5532" s="1"/>
      <c r="CU5532" s="1"/>
    </row>
    <row r="5533" spans="1:99" x14ac:dyDescent="0.15">
      <c r="A5533" s="1"/>
      <c r="B5533" s="1"/>
      <c r="AM5533" s="1"/>
      <c r="AW5533" s="1"/>
      <c r="AX5533" s="1"/>
      <c r="AY5533" s="24"/>
      <c r="AZ5533" s="1"/>
      <c r="BA5533" s="1"/>
      <c r="BB5533" s="1"/>
      <c r="BC5533" s="1"/>
      <c r="BD5533" s="1"/>
      <c r="BE5533" s="1"/>
      <c r="BF5533" s="1"/>
      <c r="BG5533" s="1"/>
      <c r="BH5533" s="1"/>
      <c r="BI5533" s="1"/>
      <c r="BJ5533" s="1"/>
      <c r="BK5533" s="1"/>
      <c r="BL5533" s="1"/>
      <c r="BM5533" s="1"/>
      <c r="BN5533" s="1"/>
      <c r="BO5533" s="1"/>
      <c r="BP5533" s="20"/>
      <c r="BQ5533" s="41"/>
      <c r="BR5533" s="41"/>
      <c r="BS5533" s="41"/>
      <c r="BT5533" s="41"/>
      <c r="BU5533" s="41"/>
      <c r="BV5533" s="41"/>
      <c r="BW5533" s="41"/>
      <c r="BX5533" s="41"/>
      <c r="BY5533" s="26"/>
      <c r="BZ5533" s="26"/>
      <c r="CA5533" s="26"/>
      <c r="CB5533" s="26"/>
      <c r="CC5533" s="26"/>
      <c r="CD5533" s="26"/>
      <c r="CE5533" s="26"/>
      <c r="CF5533" s="26"/>
      <c r="CG5533" s="26"/>
      <c r="CH5533" s="26"/>
      <c r="CI5533" s="26"/>
      <c r="CJ5533" s="1"/>
      <c r="CK5533" s="1"/>
      <c r="CL5533" s="1"/>
      <c r="CM5533" s="1"/>
      <c r="CN5533" s="1"/>
      <c r="CO5533" s="1"/>
      <c r="CP5533" s="1"/>
      <c r="CQ5533" s="1"/>
      <c r="CR5533" s="1"/>
      <c r="CS5533" s="1"/>
      <c r="CT5533" s="1"/>
      <c r="CU5533" s="1"/>
    </row>
    <row r="5534" spans="1:99" x14ac:dyDescent="0.15">
      <c r="A5534" s="1"/>
      <c r="B5534" s="1"/>
      <c r="AM5534" s="1"/>
      <c r="AW5534" s="1"/>
      <c r="AX5534" s="1"/>
      <c r="AY5534" s="24"/>
      <c r="AZ5534" s="1"/>
      <c r="BA5534" s="1"/>
      <c r="BB5534" s="1"/>
      <c r="BC5534" s="1"/>
      <c r="BD5534" s="1"/>
      <c r="BE5534" s="1"/>
      <c r="BF5534" s="1"/>
      <c r="BG5534" s="1"/>
      <c r="BH5534" s="1"/>
      <c r="BI5534" s="1"/>
      <c r="BJ5534" s="1"/>
      <c r="BK5534" s="1"/>
      <c r="BL5534" s="1"/>
      <c r="BM5534" s="1"/>
      <c r="BN5534" s="1"/>
      <c r="BO5534" s="1"/>
      <c r="BP5534" s="20"/>
      <c r="BQ5534" s="41"/>
      <c r="BR5534" s="41"/>
      <c r="BS5534" s="41"/>
      <c r="BT5534" s="41"/>
      <c r="BU5534" s="41"/>
      <c r="BV5534" s="41"/>
      <c r="BW5534" s="41"/>
      <c r="BX5534" s="41"/>
      <c r="BY5534" s="26"/>
      <c r="BZ5534" s="26"/>
      <c r="CA5534" s="26"/>
      <c r="CB5534" s="26"/>
      <c r="CC5534" s="26"/>
      <c r="CD5534" s="26"/>
      <c r="CE5534" s="26"/>
      <c r="CF5534" s="26"/>
      <c r="CG5534" s="26"/>
      <c r="CH5534" s="26"/>
      <c r="CI5534" s="26"/>
      <c r="CJ5534" s="1"/>
      <c r="CK5534" s="1"/>
      <c r="CL5534" s="1"/>
      <c r="CM5534" s="1"/>
      <c r="CN5534" s="1"/>
      <c r="CO5534" s="1"/>
      <c r="CP5534" s="1"/>
      <c r="CQ5534" s="1"/>
      <c r="CR5534" s="1"/>
      <c r="CS5534" s="1"/>
      <c r="CT5534" s="1"/>
      <c r="CU5534" s="1"/>
    </row>
    <row r="5535" spans="1:99" x14ac:dyDescent="0.15">
      <c r="A5535" s="1"/>
      <c r="B5535" s="1"/>
      <c r="AM5535" s="1"/>
      <c r="AW5535" s="1"/>
      <c r="AX5535" s="1"/>
      <c r="AY5535" s="24"/>
      <c r="AZ5535" s="1"/>
      <c r="BA5535" s="1"/>
      <c r="BB5535" s="1"/>
      <c r="BC5535" s="1"/>
      <c r="BD5535" s="1"/>
      <c r="BE5535" s="1"/>
      <c r="BF5535" s="1"/>
      <c r="BG5535" s="1"/>
      <c r="BH5535" s="1"/>
      <c r="BI5535" s="1"/>
      <c r="BJ5535" s="1"/>
      <c r="BK5535" s="1"/>
      <c r="BL5535" s="1"/>
      <c r="BM5535" s="1"/>
      <c r="BN5535" s="1"/>
      <c r="BO5535" s="1"/>
      <c r="BP5535" s="20"/>
      <c r="BQ5535" s="41"/>
      <c r="BR5535" s="41"/>
      <c r="BS5535" s="41"/>
      <c r="BT5535" s="41"/>
      <c r="BU5535" s="41"/>
      <c r="BV5535" s="41"/>
      <c r="BW5535" s="41"/>
      <c r="BX5535" s="41"/>
      <c r="BY5535" s="26"/>
      <c r="BZ5535" s="26"/>
      <c r="CA5535" s="26"/>
      <c r="CB5535" s="26"/>
      <c r="CC5535" s="26"/>
      <c r="CD5535" s="26"/>
      <c r="CE5535" s="26"/>
      <c r="CF5535" s="26"/>
      <c r="CG5535" s="26"/>
      <c r="CH5535" s="26"/>
      <c r="CI5535" s="26"/>
      <c r="CJ5535" s="1"/>
      <c r="CK5535" s="1"/>
      <c r="CL5535" s="1"/>
      <c r="CM5535" s="1"/>
      <c r="CN5535" s="1"/>
      <c r="CO5535" s="1"/>
      <c r="CP5535" s="1"/>
      <c r="CQ5535" s="1"/>
      <c r="CR5535" s="1"/>
      <c r="CS5535" s="1"/>
      <c r="CT5535" s="1"/>
      <c r="CU5535" s="1"/>
    </row>
    <row r="5536" spans="1:99" x14ac:dyDescent="0.15">
      <c r="A5536" s="1"/>
      <c r="B5536" s="1"/>
      <c r="AM5536" s="1"/>
      <c r="AW5536" s="1"/>
      <c r="AX5536" s="1"/>
      <c r="AY5536" s="24"/>
      <c r="AZ5536" s="1"/>
      <c r="BA5536" s="1"/>
      <c r="BB5536" s="1"/>
      <c r="BC5536" s="1"/>
      <c r="BD5536" s="1"/>
      <c r="BE5536" s="1"/>
      <c r="BF5536" s="1"/>
      <c r="BG5536" s="1"/>
      <c r="BH5536" s="1"/>
      <c r="BI5536" s="1"/>
      <c r="BJ5536" s="1"/>
      <c r="BK5536" s="1"/>
      <c r="BL5536" s="1"/>
      <c r="BM5536" s="1"/>
      <c r="BN5536" s="1"/>
      <c r="BO5536" s="1"/>
      <c r="BP5536" s="20"/>
      <c r="BQ5536" s="41"/>
      <c r="BR5536" s="41"/>
      <c r="BS5536" s="41"/>
      <c r="BT5536" s="41"/>
      <c r="BU5536" s="41"/>
      <c r="BV5536" s="41"/>
      <c r="BW5536" s="41"/>
      <c r="BX5536" s="41"/>
      <c r="BY5536" s="26"/>
      <c r="BZ5536" s="26"/>
      <c r="CA5536" s="26"/>
      <c r="CB5536" s="26"/>
      <c r="CC5536" s="26"/>
      <c r="CD5536" s="26"/>
      <c r="CE5536" s="26"/>
      <c r="CF5536" s="26"/>
      <c r="CG5536" s="26"/>
      <c r="CH5536" s="26"/>
      <c r="CI5536" s="26"/>
      <c r="CJ5536" s="1"/>
      <c r="CK5536" s="1"/>
      <c r="CL5536" s="1"/>
      <c r="CM5536" s="1"/>
      <c r="CN5536" s="1"/>
      <c r="CO5536" s="1"/>
      <c r="CP5536" s="1"/>
      <c r="CQ5536" s="1"/>
      <c r="CR5536" s="1"/>
      <c r="CS5536" s="1"/>
      <c r="CT5536" s="1"/>
      <c r="CU5536" s="1"/>
    </row>
    <row r="5537" spans="1:99" x14ac:dyDescent="0.15">
      <c r="A5537" s="1"/>
      <c r="B5537" s="1"/>
      <c r="AM5537" s="1"/>
      <c r="AW5537" s="1"/>
      <c r="AX5537" s="1"/>
      <c r="AY5537" s="24"/>
      <c r="AZ5537" s="1"/>
      <c r="BA5537" s="1"/>
      <c r="BB5537" s="1"/>
      <c r="BC5537" s="1"/>
      <c r="BD5537" s="1"/>
      <c r="BE5537" s="1"/>
      <c r="BF5537" s="1"/>
      <c r="BG5537" s="1"/>
      <c r="BH5537" s="1"/>
      <c r="BI5537" s="1"/>
      <c r="BJ5537" s="1"/>
      <c r="BK5537" s="1"/>
      <c r="BL5537" s="1"/>
      <c r="BM5537" s="1"/>
      <c r="BN5537" s="1"/>
      <c r="BO5537" s="1"/>
      <c r="BP5537" s="20"/>
      <c r="BQ5537" s="41"/>
      <c r="BR5537" s="41"/>
      <c r="BS5537" s="41"/>
      <c r="BT5537" s="41"/>
      <c r="BU5537" s="41"/>
      <c r="BV5537" s="41"/>
      <c r="BW5537" s="41"/>
      <c r="BX5537" s="41"/>
      <c r="BY5537" s="26"/>
      <c r="BZ5537" s="26"/>
      <c r="CA5537" s="26"/>
      <c r="CB5537" s="26"/>
      <c r="CC5537" s="26"/>
      <c r="CD5537" s="26"/>
      <c r="CE5537" s="26"/>
      <c r="CF5537" s="26"/>
      <c r="CG5537" s="26"/>
      <c r="CH5537" s="26"/>
      <c r="CI5537" s="26"/>
      <c r="CJ5537" s="1"/>
      <c r="CK5537" s="1"/>
      <c r="CL5537" s="1"/>
      <c r="CM5537" s="1"/>
      <c r="CN5537" s="1"/>
      <c r="CO5537" s="1"/>
      <c r="CP5537" s="1"/>
      <c r="CQ5537" s="1"/>
      <c r="CR5537" s="1"/>
      <c r="CS5537" s="1"/>
      <c r="CT5537" s="1"/>
      <c r="CU5537" s="1"/>
    </row>
    <row r="5538" spans="1:99" x14ac:dyDescent="0.15">
      <c r="A5538" s="1"/>
      <c r="B5538" s="1"/>
      <c r="AM5538" s="1"/>
      <c r="AW5538" s="1"/>
      <c r="AX5538" s="1"/>
      <c r="AY5538" s="24"/>
      <c r="AZ5538" s="1"/>
      <c r="BA5538" s="1"/>
      <c r="BB5538" s="1"/>
      <c r="BC5538" s="1"/>
      <c r="BD5538" s="1"/>
      <c r="BE5538" s="1"/>
      <c r="BF5538" s="1"/>
      <c r="BG5538" s="1"/>
      <c r="BH5538" s="1"/>
      <c r="BI5538" s="1"/>
      <c r="BJ5538" s="1"/>
      <c r="BK5538" s="1"/>
      <c r="BL5538" s="1"/>
      <c r="BM5538" s="1"/>
      <c r="BN5538" s="1"/>
      <c r="BO5538" s="1"/>
      <c r="BP5538" s="20"/>
      <c r="BQ5538" s="41"/>
      <c r="BR5538" s="41"/>
      <c r="BS5538" s="41"/>
      <c r="BT5538" s="41"/>
      <c r="BU5538" s="41"/>
      <c r="BV5538" s="41"/>
      <c r="BW5538" s="41"/>
      <c r="BX5538" s="41"/>
      <c r="BY5538" s="26"/>
      <c r="BZ5538" s="26"/>
      <c r="CA5538" s="26"/>
      <c r="CB5538" s="26"/>
      <c r="CC5538" s="26"/>
      <c r="CD5538" s="26"/>
      <c r="CE5538" s="26"/>
      <c r="CF5538" s="26"/>
      <c r="CG5538" s="26"/>
      <c r="CH5538" s="26"/>
      <c r="CI5538" s="26"/>
      <c r="CJ5538" s="1"/>
      <c r="CK5538" s="1"/>
      <c r="CL5538" s="1"/>
      <c r="CM5538" s="1"/>
      <c r="CN5538" s="1"/>
      <c r="CO5538" s="1"/>
      <c r="CP5538" s="1"/>
      <c r="CQ5538" s="1"/>
      <c r="CR5538" s="1"/>
      <c r="CS5538" s="1"/>
      <c r="CT5538" s="1"/>
      <c r="CU5538" s="1"/>
    </row>
    <row r="5539" spans="1:99" x14ac:dyDescent="0.15">
      <c r="A5539" s="1"/>
      <c r="B5539" s="1"/>
      <c r="AM5539" s="1"/>
      <c r="AW5539" s="1"/>
      <c r="AX5539" s="1"/>
      <c r="AY5539" s="24"/>
      <c r="AZ5539" s="1"/>
      <c r="BA5539" s="1"/>
      <c r="BB5539" s="1"/>
      <c r="BC5539" s="1"/>
      <c r="BD5539" s="1"/>
      <c r="BE5539" s="1"/>
      <c r="BF5539" s="1"/>
      <c r="BG5539" s="1"/>
      <c r="BH5539" s="1"/>
      <c r="BI5539" s="1"/>
      <c r="BJ5539" s="1"/>
      <c r="BK5539" s="1"/>
      <c r="BL5539" s="1"/>
      <c r="BM5539" s="1"/>
      <c r="BN5539" s="1"/>
      <c r="BO5539" s="1"/>
      <c r="BP5539" s="20"/>
      <c r="BQ5539" s="41"/>
      <c r="BR5539" s="41"/>
      <c r="BS5539" s="41"/>
      <c r="BT5539" s="41"/>
      <c r="BU5539" s="41"/>
      <c r="BV5539" s="41"/>
      <c r="BW5539" s="41"/>
      <c r="BX5539" s="41"/>
      <c r="BY5539" s="26"/>
      <c r="BZ5539" s="26"/>
      <c r="CA5539" s="26"/>
      <c r="CB5539" s="26"/>
      <c r="CC5539" s="26"/>
      <c r="CD5539" s="26"/>
      <c r="CE5539" s="26"/>
      <c r="CF5539" s="26"/>
      <c r="CG5539" s="26"/>
      <c r="CH5539" s="26"/>
      <c r="CI5539" s="26"/>
      <c r="CJ5539" s="1"/>
      <c r="CK5539" s="1"/>
      <c r="CL5539" s="1"/>
      <c r="CM5539" s="1"/>
      <c r="CN5539" s="1"/>
      <c r="CO5539" s="1"/>
      <c r="CP5539" s="1"/>
      <c r="CQ5539" s="1"/>
      <c r="CR5539" s="1"/>
      <c r="CS5539" s="1"/>
      <c r="CT5539" s="1"/>
      <c r="CU5539" s="1"/>
    </row>
    <row r="5540" spans="1:99" x14ac:dyDescent="0.15">
      <c r="A5540" s="1"/>
      <c r="B5540" s="1"/>
      <c r="AM5540" s="1"/>
      <c r="AW5540" s="1"/>
      <c r="AX5540" s="1"/>
      <c r="AY5540" s="24"/>
      <c r="AZ5540" s="1"/>
      <c r="BA5540" s="1"/>
      <c r="BB5540" s="1"/>
      <c r="BC5540" s="1"/>
      <c r="BD5540" s="1"/>
      <c r="BE5540" s="1"/>
      <c r="BF5540" s="1"/>
      <c r="BG5540" s="1"/>
      <c r="BH5540" s="1"/>
      <c r="BI5540" s="1"/>
      <c r="BJ5540" s="1"/>
      <c r="BK5540" s="1"/>
      <c r="BL5540" s="1"/>
      <c r="BM5540" s="1"/>
      <c r="BN5540" s="1"/>
      <c r="BO5540" s="1"/>
      <c r="BP5540" s="20"/>
      <c r="BQ5540" s="41"/>
      <c r="BR5540" s="41"/>
      <c r="BS5540" s="41"/>
      <c r="BT5540" s="41"/>
      <c r="BU5540" s="41"/>
      <c r="BV5540" s="41"/>
      <c r="BW5540" s="41"/>
      <c r="BX5540" s="41"/>
      <c r="BY5540" s="26"/>
      <c r="BZ5540" s="26"/>
      <c r="CA5540" s="26"/>
      <c r="CB5540" s="26"/>
      <c r="CC5540" s="26"/>
      <c r="CD5540" s="26"/>
      <c r="CE5540" s="26"/>
      <c r="CF5540" s="26"/>
      <c r="CG5540" s="26"/>
      <c r="CH5540" s="26"/>
      <c r="CI5540" s="26"/>
      <c r="CJ5540" s="1"/>
      <c r="CK5540" s="1"/>
      <c r="CL5540" s="1"/>
      <c r="CM5540" s="1"/>
      <c r="CN5540" s="1"/>
      <c r="CO5540" s="1"/>
      <c r="CP5540" s="1"/>
      <c r="CQ5540" s="1"/>
      <c r="CR5540" s="1"/>
      <c r="CS5540" s="1"/>
      <c r="CT5540" s="1"/>
      <c r="CU5540" s="1"/>
    </row>
    <row r="5541" spans="1:99" x14ac:dyDescent="0.15">
      <c r="A5541" s="1"/>
      <c r="B5541" s="1"/>
      <c r="AM5541" s="1"/>
      <c r="AW5541" s="1"/>
      <c r="AX5541" s="1"/>
      <c r="AY5541" s="24"/>
      <c r="AZ5541" s="1"/>
      <c r="BA5541" s="1"/>
      <c r="BB5541" s="1"/>
      <c r="BC5541" s="1"/>
      <c r="BD5541" s="1"/>
      <c r="BE5541" s="1"/>
      <c r="BF5541" s="1"/>
      <c r="BG5541" s="1"/>
      <c r="BH5541" s="1"/>
      <c r="BI5541" s="1"/>
      <c r="BJ5541" s="1"/>
      <c r="BK5541" s="1"/>
      <c r="BL5541" s="1"/>
      <c r="BM5541" s="1"/>
      <c r="BN5541" s="1"/>
      <c r="BO5541" s="1"/>
      <c r="BP5541" s="20"/>
      <c r="BQ5541" s="41"/>
      <c r="BR5541" s="41"/>
      <c r="BS5541" s="41"/>
      <c r="BT5541" s="41"/>
      <c r="BU5541" s="41"/>
      <c r="BV5541" s="41"/>
      <c r="BW5541" s="41"/>
      <c r="BX5541" s="41"/>
      <c r="BY5541" s="26"/>
      <c r="BZ5541" s="26"/>
      <c r="CA5541" s="26"/>
      <c r="CB5541" s="26"/>
      <c r="CC5541" s="26"/>
      <c r="CD5541" s="26"/>
      <c r="CE5541" s="26"/>
      <c r="CF5541" s="26"/>
      <c r="CG5541" s="26"/>
      <c r="CH5541" s="26"/>
      <c r="CI5541" s="26"/>
      <c r="CJ5541" s="1"/>
      <c r="CK5541" s="1"/>
      <c r="CL5541" s="1"/>
      <c r="CM5541" s="1"/>
      <c r="CN5541" s="1"/>
      <c r="CO5541" s="1"/>
      <c r="CP5541" s="1"/>
      <c r="CQ5541" s="1"/>
      <c r="CR5541" s="1"/>
      <c r="CS5541" s="1"/>
      <c r="CT5541" s="1"/>
      <c r="CU5541" s="1"/>
    </row>
    <row r="5542" spans="1:99" x14ac:dyDescent="0.15">
      <c r="A5542" s="1"/>
      <c r="B5542" s="1"/>
      <c r="AM5542" s="1"/>
      <c r="AW5542" s="1"/>
      <c r="AX5542" s="1"/>
      <c r="AY5542" s="24"/>
      <c r="AZ5542" s="1"/>
      <c r="BA5542" s="1"/>
      <c r="BB5542" s="1"/>
      <c r="BC5542" s="1"/>
      <c r="BD5542" s="1"/>
      <c r="BE5542" s="1"/>
      <c r="BF5542" s="1"/>
      <c r="BG5542" s="1"/>
      <c r="BH5542" s="1"/>
      <c r="BI5542" s="1"/>
      <c r="BJ5542" s="1"/>
      <c r="BK5542" s="1"/>
      <c r="BL5542" s="1"/>
      <c r="BM5542" s="1"/>
      <c r="BN5542" s="1"/>
      <c r="BO5542" s="1"/>
      <c r="BP5542" s="20"/>
      <c r="BQ5542" s="41"/>
      <c r="BR5542" s="41"/>
      <c r="BS5542" s="41"/>
      <c r="BT5542" s="41"/>
      <c r="BU5542" s="41"/>
      <c r="BV5542" s="41"/>
      <c r="BW5542" s="41"/>
      <c r="BX5542" s="41"/>
      <c r="BY5542" s="26"/>
      <c r="BZ5542" s="26"/>
      <c r="CA5542" s="26"/>
      <c r="CB5542" s="26"/>
      <c r="CC5542" s="26"/>
      <c r="CD5542" s="26"/>
      <c r="CE5542" s="26"/>
      <c r="CF5542" s="26"/>
      <c r="CG5542" s="26"/>
      <c r="CH5542" s="26"/>
      <c r="CI5542" s="26"/>
      <c r="CJ5542" s="1"/>
      <c r="CK5542" s="1"/>
      <c r="CL5542" s="1"/>
      <c r="CM5542" s="1"/>
      <c r="CN5542" s="1"/>
      <c r="CO5542" s="1"/>
      <c r="CP5542" s="1"/>
      <c r="CQ5542" s="1"/>
      <c r="CR5542" s="1"/>
      <c r="CS5542" s="1"/>
      <c r="CT5542" s="1"/>
      <c r="CU5542" s="1"/>
    </row>
    <row r="5543" spans="1:99" x14ac:dyDescent="0.15">
      <c r="A5543" s="1"/>
      <c r="B5543" s="1"/>
      <c r="AM5543" s="1"/>
      <c r="AW5543" s="1"/>
      <c r="AX5543" s="1"/>
      <c r="AY5543" s="24"/>
      <c r="AZ5543" s="1"/>
      <c r="BA5543" s="1"/>
      <c r="BB5543" s="1"/>
      <c r="BC5543" s="1"/>
      <c r="BD5543" s="1"/>
      <c r="BE5543" s="1"/>
      <c r="BF5543" s="1"/>
      <c r="BG5543" s="1"/>
      <c r="BH5543" s="1"/>
      <c r="BI5543" s="1"/>
      <c r="BJ5543" s="1"/>
      <c r="BK5543" s="1"/>
      <c r="BL5543" s="1"/>
      <c r="BM5543" s="1"/>
      <c r="BN5543" s="1"/>
      <c r="BO5543" s="1"/>
      <c r="BP5543" s="20"/>
      <c r="BQ5543" s="41"/>
      <c r="BR5543" s="41"/>
      <c r="BS5543" s="41"/>
      <c r="BT5543" s="41"/>
      <c r="BU5543" s="41"/>
      <c r="BV5543" s="41"/>
      <c r="BW5543" s="41"/>
      <c r="BX5543" s="41"/>
      <c r="BY5543" s="26"/>
      <c r="BZ5543" s="26"/>
      <c r="CA5543" s="26"/>
      <c r="CB5543" s="26"/>
      <c r="CC5543" s="26"/>
      <c r="CD5543" s="26"/>
      <c r="CE5543" s="26"/>
      <c r="CF5543" s="26"/>
      <c r="CG5543" s="26"/>
      <c r="CH5543" s="26"/>
      <c r="CI5543" s="26"/>
      <c r="CJ5543" s="1"/>
      <c r="CK5543" s="1"/>
      <c r="CL5543" s="1"/>
      <c r="CM5543" s="1"/>
      <c r="CN5543" s="1"/>
      <c r="CO5543" s="1"/>
      <c r="CP5543" s="1"/>
      <c r="CQ5543" s="1"/>
      <c r="CR5543" s="1"/>
      <c r="CS5543" s="1"/>
      <c r="CT5543" s="1"/>
      <c r="CU5543" s="1"/>
    </row>
    <row r="5544" spans="1:99" x14ac:dyDescent="0.15">
      <c r="A5544" s="1"/>
      <c r="B5544" s="1"/>
      <c r="AM5544" s="1"/>
      <c r="AW5544" s="1"/>
      <c r="AX5544" s="1"/>
      <c r="AY5544" s="24"/>
      <c r="AZ5544" s="1"/>
      <c r="BA5544" s="1"/>
      <c r="BB5544" s="1"/>
      <c r="BC5544" s="1"/>
      <c r="BD5544" s="1"/>
      <c r="BE5544" s="1"/>
      <c r="BF5544" s="1"/>
      <c r="BG5544" s="1"/>
      <c r="BH5544" s="1"/>
      <c r="BI5544" s="1"/>
      <c r="BJ5544" s="1"/>
      <c r="BK5544" s="1"/>
      <c r="BL5544" s="1"/>
      <c r="BM5544" s="1"/>
      <c r="BN5544" s="1"/>
      <c r="BO5544" s="1"/>
      <c r="BP5544" s="20"/>
      <c r="BQ5544" s="41"/>
      <c r="BR5544" s="41"/>
      <c r="BS5544" s="41"/>
      <c r="BT5544" s="41"/>
      <c r="BU5544" s="41"/>
      <c r="BV5544" s="41"/>
      <c r="BW5544" s="41"/>
      <c r="BX5544" s="41"/>
      <c r="BY5544" s="26"/>
      <c r="BZ5544" s="26"/>
      <c r="CA5544" s="26"/>
      <c r="CB5544" s="26"/>
      <c r="CC5544" s="26"/>
      <c r="CD5544" s="26"/>
      <c r="CE5544" s="26"/>
      <c r="CF5544" s="26"/>
      <c r="CG5544" s="26"/>
      <c r="CH5544" s="26"/>
      <c r="CI5544" s="26"/>
      <c r="CJ5544" s="1"/>
      <c r="CK5544" s="1"/>
      <c r="CL5544" s="1"/>
      <c r="CM5544" s="1"/>
      <c r="CN5544" s="1"/>
      <c r="CO5544" s="1"/>
      <c r="CP5544" s="1"/>
      <c r="CQ5544" s="1"/>
      <c r="CR5544" s="1"/>
      <c r="CS5544" s="1"/>
      <c r="CT5544" s="1"/>
      <c r="CU5544" s="1"/>
    </row>
    <row r="5545" spans="1:99" x14ac:dyDescent="0.15">
      <c r="A5545" s="1"/>
      <c r="B5545" s="1"/>
      <c r="AM5545" s="1"/>
      <c r="AW5545" s="1"/>
      <c r="AX5545" s="1"/>
      <c r="AY5545" s="24"/>
      <c r="AZ5545" s="1"/>
      <c r="BA5545" s="1"/>
      <c r="BB5545" s="1"/>
      <c r="BC5545" s="1"/>
      <c r="BD5545" s="1"/>
      <c r="BE5545" s="1"/>
      <c r="BF5545" s="1"/>
      <c r="BG5545" s="1"/>
      <c r="BH5545" s="1"/>
      <c r="BI5545" s="1"/>
      <c r="BJ5545" s="1"/>
      <c r="BK5545" s="1"/>
      <c r="BL5545" s="1"/>
      <c r="BM5545" s="1"/>
      <c r="BN5545" s="1"/>
      <c r="BO5545" s="1"/>
      <c r="BP5545" s="20"/>
      <c r="BQ5545" s="41"/>
      <c r="BR5545" s="41"/>
      <c r="BS5545" s="41"/>
      <c r="BT5545" s="41"/>
      <c r="BU5545" s="41"/>
      <c r="BV5545" s="41"/>
      <c r="BW5545" s="41"/>
      <c r="BX5545" s="41"/>
      <c r="BY5545" s="26"/>
      <c r="BZ5545" s="26"/>
      <c r="CA5545" s="26"/>
      <c r="CB5545" s="26"/>
      <c r="CC5545" s="26"/>
      <c r="CD5545" s="26"/>
      <c r="CE5545" s="26"/>
      <c r="CF5545" s="26"/>
      <c r="CG5545" s="26"/>
      <c r="CH5545" s="26"/>
      <c r="CI5545" s="26"/>
      <c r="CJ5545" s="1"/>
      <c r="CK5545" s="1"/>
      <c r="CL5545" s="1"/>
      <c r="CM5545" s="1"/>
      <c r="CN5545" s="1"/>
      <c r="CO5545" s="1"/>
      <c r="CP5545" s="1"/>
      <c r="CQ5545" s="1"/>
      <c r="CR5545" s="1"/>
      <c r="CS5545" s="1"/>
      <c r="CT5545" s="1"/>
      <c r="CU5545" s="1"/>
    </row>
    <row r="5546" spans="1:99" x14ac:dyDescent="0.15">
      <c r="A5546" s="1"/>
      <c r="B5546" s="1"/>
      <c r="AM5546" s="1"/>
      <c r="AW5546" s="1"/>
      <c r="AX5546" s="1"/>
      <c r="AY5546" s="24"/>
      <c r="AZ5546" s="1"/>
      <c r="BA5546" s="1"/>
      <c r="BB5546" s="1"/>
      <c r="BC5546" s="1"/>
      <c r="BD5546" s="1"/>
      <c r="BE5546" s="1"/>
      <c r="BF5546" s="1"/>
      <c r="BG5546" s="1"/>
      <c r="BH5546" s="1"/>
      <c r="BI5546" s="1"/>
      <c r="BJ5546" s="1"/>
      <c r="BK5546" s="1"/>
      <c r="BL5546" s="1"/>
      <c r="BM5546" s="1"/>
      <c r="BN5546" s="1"/>
      <c r="BO5546" s="1"/>
      <c r="BP5546" s="20"/>
      <c r="BQ5546" s="41"/>
      <c r="BR5546" s="41"/>
      <c r="BS5546" s="41"/>
      <c r="BT5546" s="41"/>
      <c r="BU5546" s="41"/>
      <c r="BV5546" s="41"/>
      <c r="BW5546" s="41"/>
      <c r="BX5546" s="41"/>
      <c r="BY5546" s="26"/>
      <c r="BZ5546" s="26"/>
      <c r="CA5546" s="26"/>
      <c r="CB5546" s="26"/>
      <c r="CC5546" s="26"/>
      <c r="CD5546" s="26"/>
      <c r="CE5546" s="26"/>
      <c r="CF5546" s="26"/>
      <c r="CG5546" s="26"/>
      <c r="CH5546" s="26"/>
      <c r="CI5546" s="26"/>
      <c r="CJ5546" s="1"/>
      <c r="CK5546" s="1"/>
      <c r="CL5546" s="1"/>
      <c r="CM5546" s="1"/>
      <c r="CN5546" s="1"/>
      <c r="CO5546" s="1"/>
      <c r="CP5546" s="1"/>
      <c r="CQ5546" s="1"/>
      <c r="CR5546" s="1"/>
      <c r="CS5546" s="1"/>
      <c r="CT5546" s="1"/>
      <c r="CU5546" s="1"/>
    </row>
    <row r="5547" spans="1:99" x14ac:dyDescent="0.15">
      <c r="A5547" s="1"/>
      <c r="B5547" s="1"/>
      <c r="AM5547" s="1"/>
      <c r="AW5547" s="1"/>
      <c r="AX5547" s="1"/>
      <c r="AY5547" s="24"/>
      <c r="AZ5547" s="1"/>
      <c r="BA5547" s="1"/>
      <c r="BB5547" s="1"/>
      <c r="BC5547" s="1"/>
      <c r="BD5547" s="1"/>
      <c r="BE5547" s="1"/>
      <c r="BF5547" s="1"/>
      <c r="BG5547" s="1"/>
      <c r="BH5547" s="1"/>
      <c r="BI5547" s="1"/>
      <c r="BJ5547" s="1"/>
      <c r="BK5547" s="1"/>
      <c r="BL5547" s="1"/>
      <c r="BM5547" s="1"/>
      <c r="BN5547" s="1"/>
      <c r="BO5547" s="1"/>
      <c r="BP5547" s="20"/>
      <c r="BQ5547" s="41"/>
      <c r="BR5547" s="41"/>
      <c r="BS5547" s="41"/>
      <c r="BT5547" s="41"/>
      <c r="BU5547" s="41"/>
      <c r="BV5547" s="41"/>
      <c r="BW5547" s="41"/>
      <c r="BX5547" s="41"/>
      <c r="BY5547" s="26"/>
      <c r="BZ5547" s="26"/>
      <c r="CA5547" s="26"/>
      <c r="CB5547" s="26"/>
      <c r="CC5547" s="26"/>
      <c r="CD5547" s="26"/>
      <c r="CE5547" s="26"/>
      <c r="CF5547" s="26"/>
      <c r="CG5547" s="26"/>
      <c r="CH5547" s="26"/>
      <c r="CI5547" s="26"/>
      <c r="CJ5547" s="1"/>
      <c r="CK5547" s="1"/>
      <c r="CL5547" s="1"/>
      <c r="CM5547" s="1"/>
      <c r="CN5547" s="1"/>
      <c r="CO5547" s="1"/>
      <c r="CP5547" s="1"/>
      <c r="CQ5547" s="1"/>
      <c r="CR5547" s="1"/>
      <c r="CS5547" s="1"/>
      <c r="CT5547" s="1"/>
      <c r="CU5547" s="1"/>
    </row>
    <row r="5548" spans="1:99" x14ac:dyDescent="0.15">
      <c r="A5548" s="1"/>
      <c r="B5548" s="1"/>
      <c r="AM5548" s="1"/>
      <c r="AW5548" s="1"/>
      <c r="AX5548" s="1"/>
      <c r="AY5548" s="24"/>
      <c r="AZ5548" s="1"/>
      <c r="BA5548" s="1"/>
      <c r="BB5548" s="1"/>
      <c r="BC5548" s="1"/>
      <c r="BD5548" s="1"/>
      <c r="BE5548" s="1"/>
      <c r="BF5548" s="1"/>
      <c r="BG5548" s="1"/>
      <c r="BH5548" s="1"/>
      <c r="BI5548" s="1"/>
      <c r="BJ5548" s="1"/>
      <c r="BK5548" s="1"/>
      <c r="BL5548" s="1"/>
      <c r="BM5548" s="1"/>
      <c r="BN5548" s="1"/>
      <c r="BO5548" s="1"/>
      <c r="BP5548" s="20"/>
      <c r="BQ5548" s="41"/>
      <c r="BR5548" s="41"/>
      <c r="BS5548" s="41"/>
      <c r="BT5548" s="41"/>
      <c r="BU5548" s="41"/>
      <c r="BV5548" s="41"/>
      <c r="BW5548" s="41"/>
      <c r="BX5548" s="41"/>
      <c r="BY5548" s="26"/>
      <c r="BZ5548" s="26"/>
      <c r="CA5548" s="26"/>
      <c r="CB5548" s="26"/>
      <c r="CC5548" s="26"/>
      <c r="CD5548" s="26"/>
      <c r="CE5548" s="26"/>
      <c r="CF5548" s="26"/>
      <c r="CG5548" s="26"/>
      <c r="CH5548" s="26"/>
      <c r="CI5548" s="26"/>
      <c r="CJ5548" s="1"/>
      <c r="CK5548" s="1"/>
      <c r="CL5548" s="1"/>
      <c r="CM5548" s="1"/>
      <c r="CN5548" s="1"/>
      <c r="CO5548" s="1"/>
      <c r="CP5548" s="1"/>
      <c r="CQ5548" s="1"/>
      <c r="CR5548" s="1"/>
      <c r="CS5548" s="1"/>
      <c r="CT5548" s="1"/>
      <c r="CU5548" s="1"/>
    </row>
    <row r="5549" spans="1:99" x14ac:dyDescent="0.15">
      <c r="A5549" s="1"/>
      <c r="B5549" s="1"/>
      <c r="AM5549" s="1"/>
      <c r="AW5549" s="1"/>
      <c r="AX5549" s="1"/>
      <c r="AY5549" s="24"/>
      <c r="AZ5549" s="1"/>
      <c r="BA5549" s="1"/>
      <c r="BB5549" s="1"/>
      <c r="BC5549" s="1"/>
      <c r="BD5549" s="1"/>
      <c r="BE5549" s="1"/>
      <c r="BF5549" s="1"/>
      <c r="BG5549" s="1"/>
      <c r="BH5549" s="1"/>
      <c r="BI5549" s="1"/>
      <c r="BJ5549" s="1"/>
      <c r="BK5549" s="1"/>
      <c r="BL5549" s="1"/>
      <c r="BM5549" s="1"/>
      <c r="BN5549" s="1"/>
      <c r="BO5549" s="1"/>
      <c r="BP5549" s="20"/>
      <c r="BQ5549" s="41"/>
      <c r="BR5549" s="41"/>
      <c r="BS5549" s="41"/>
      <c r="BT5549" s="41"/>
      <c r="BU5549" s="41"/>
      <c r="BV5549" s="41"/>
      <c r="BW5549" s="41"/>
      <c r="BX5549" s="41"/>
      <c r="BY5549" s="26"/>
      <c r="BZ5549" s="26"/>
      <c r="CA5549" s="26"/>
      <c r="CB5549" s="26"/>
      <c r="CC5549" s="26"/>
      <c r="CD5549" s="26"/>
      <c r="CE5549" s="26"/>
      <c r="CF5549" s="26"/>
      <c r="CG5549" s="26"/>
      <c r="CH5549" s="26"/>
      <c r="CI5549" s="26"/>
      <c r="CJ5549" s="1"/>
      <c r="CK5549" s="1"/>
      <c r="CL5549" s="1"/>
      <c r="CM5549" s="1"/>
      <c r="CN5549" s="1"/>
      <c r="CO5549" s="1"/>
      <c r="CP5549" s="1"/>
      <c r="CQ5549" s="1"/>
      <c r="CR5549" s="1"/>
      <c r="CS5549" s="1"/>
      <c r="CT5549" s="1"/>
      <c r="CU5549" s="1"/>
    </row>
    <row r="5550" spans="1:99" x14ac:dyDescent="0.15">
      <c r="A5550" s="1"/>
      <c r="B5550" s="1"/>
      <c r="AM5550" s="1"/>
      <c r="AW5550" s="1"/>
      <c r="AX5550" s="1"/>
      <c r="AY5550" s="24"/>
      <c r="AZ5550" s="1"/>
      <c r="BA5550" s="1"/>
      <c r="BB5550" s="1"/>
      <c r="BC5550" s="1"/>
      <c r="BD5550" s="1"/>
      <c r="BE5550" s="1"/>
      <c r="BF5550" s="1"/>
      <c r="BG5550" s="1"/>
      <c r="BH5550" s="1"/>
      <c r="BI5550" s="1"/>
      <c r="BJ5550" s="1"/>
      <c r="BK5550" s="1"/>
      <c r="BL5550" s="1"/>
      <c r="BM5550" s="1"/>
      <c r="BN5550" s="1"/>
      <c r="BO5550" s="1"/>
      <c r="BP5550" s="20"/>
      <c r="BQ5550" s="41"/>
      <c r="BR5550" s="41"/>
      <c r="BS5550" s="41"/>
      <c r="BT5550" s="41"/>
      <c r="BU5550" s="41"/>
      <c r="BV5550" s="41"/>
      <c r="BW5550" s="41"/>
      <c r="BX5550" s="41"/>
      <c r="BY5550" s="26"/>
      <c r="BZ5550" s="26"/>
      <c r="CA5550" s="26"/>
      <c r="CB5550" s="26"/>
      <c r="CC5550" s="26"/>
      <c r="CD5550" s="26"/>
      <c r="CE5550" s="26"/>
      <c r="CF5550" s="26"/>
      <c r="CG5550" s="26"/>
      <c r="CH5550" s="26"/>
      <c r="CI5550" s="26"/>
      <c r="CJ5550" s="1"/>
      <c r="CK5550" s="1"/>
      <c r="CL5550" s="1"/>
      <c r="CM5550" s="1"/>
      <c r="CN5550" s="1"/>
      <c r="CO5550" s="1"/>
      <c r="CP5550" s="1"/>
      <c r="CQ5550" s="1"/>
      <c r="CR5550" s="1"/>
      <c r="CS5550" s="1"/>
      <c r="CT5550" s="1"/>
      <c r="CU5550" s="1"/>
    </row>
    <row r="5551" spans="1:99" x14ac:dyDescent="0.15">
      <c r="A5551" s="1"/>
      <c r="B5551" s="1"/>
      <c r="AM5551" s="1"/>
      <c r="AW5551" s="1"/>
      <c r="AX5551" s="1"/>
      <c r="AY5551" s="24"/>
      <c r="AZ5551" s="1"/>
      <c r="BA5551" s="1"/>
      <c r="BB5551" s="1"/>
      <c r="BC5551" s="1"/>
      <c r="BD5551" s="1"/>
      <c r="BE5551" s="1"/>
      <c r="BF5551" s="1"/>
      <c r="BG5551" s="1"/>
      <c r="BH5551" s="1"/>
      <c r="BI5551" s="1"/>
      <c r="BJ5551" s="1"/>
      <c r="BK5551" s="1"/>
      <c r="BL5551" s="1"/>
      <c r="BM5551" s="1"/>
      <c r="BN5551" s="1"/>
      <c r="BO5551" s="1"/>
      <c r="BP5551" s="20"/>
      <c r="BQ5551" s="41"/>
      <c r="BR5551" s="41"/>
      <c r="BS5551" s="41"/>
      <c r="BT5551" s="41"/>
      <c r="BU5551" s="41"/>
      <c r="BV5551" s="41"/>
      <c r="BW5551" s="41"/>
      <c r="BX5551" s="41"/>
      <c r="BY5551" s="26"/>
      <c r="BZ5551" s="26"/>
      <c r="CA5551" s="26"/>
      <c r="CB5551" s="26"/>
      <c r="CC5551" s="26"/>
      <c r="CD5551" s="26"/>
      <c r="CE5551" s="26"/>
      <c r="CF5551" s="26"/>
      <c r="CG5551" s="26"/>
      <c r="CH5551" s="26"/>
      <c r="CI5551" s="26"/>
      <c r="CJ5551" s="1"/>
      <c r="CK5551" s="1"/>
      <c r="CL5551" s="1"/>
      <c r="CM5551" s="1"/>
      <c r="CN5551" s="1"/>
      <c r="CO5551" s="1"/>
      <c r="CP5551" s="1"/>
      <c r="CQ5551" s="1"/>
      <c r="CR5551" s="1"/>
      <c r="CS5551" s="1"/>
      <c r="CT5551" s="1"/>
      <c r="CU5551" s="1"/>
    </row>
    <row r="5552" spans="1:99" x14ac:dyDescent="0.15">
      <c r="A5552" s="1"/>
      <c r="B5552" s="1"/>
      <c r="AM5552" s="1"/>
      <c r="AW5552" s="1"/>
      <c r="AX5552" s="1"/>
      <c r="AY5552" s="24"/>
      <c r="AZ5552" s="1"/>
      <c r="BA5552" s="1"/>
      <c r="BB5552" s="1"/>
      <c r="BC5552" s="1"/>
      <c r="BD5552" s="1"/>
      <c r="BE5552" s="1"/>
      <c r="BF5552" s="1"/>
      <c r="BG5552" s="1"/>
      <c r="BH5552" s="1"/>
      <c r="BI5552" s="1"/>
      <c r="BJ5552" s="1"/>
      <c r="BK5552" s="1"/>
      <c r="BL5552" s="1"/>
      <c r="BM5552" s="1"/>
      <c r="BN5552" s="1"/>
      <c r="BO5552" s="1"/>
      <c r="BP5552" s="20"/>
      <c r="BQ5552" s="41"/>
      <c r="BR5552" s="41"/>
      <c r="BS5552" s="41"/>
      <c r="BT5552" s="41"/>
      <c r="BU5552" s="41"/>
      <c r="BV5552" s="41"/>
      <c r="BW5552" s="41"/>
      <c r="BX5552" s="41"/>
      <c r="BY5552" s="26"/>
      <c r="BZ5552" s="26"/>
      <c r="CA5552" s="26"/>
      <c r="CB5552" s="26"/>
      <c r="CC5552" s="26"/>
      <c r="CD5552" s="26"/>
      <c r="CE5552" s="26"/>
      <c r="CF5552" s="26"/>
      <c r="CG5552" s="26"/>
      <c r="CH5552" s="26"/>
      <c r="CI5552" s="26"/>
      <c r="CJ5552" s="1"/>
      <c r="CK5552" s="1"/>
      <c r="CL5552" s="1"/>
      <c r="CM5552" s="1"/>
      <c r="CN5552" s="1"/>
      <c r="CO5552" s="1"/>
      <c r="CP5552" s="1"/>
      <c r="CQ5552" s="1"/>
      <c r="CR5552" s="1"/>
      <c r="CS5552" s="1"/>
      <c r="CT5552" s="1"/>
      <c r="CU5552" s="1"/>
    </row>
    <row r="5553" spans="1:99" x14ac:dyDescent="0.15">
      <c r="A5553" s="1"/>
      <c r="B5553" s="1"/>
      <c r="AM5553" s="1"/>
      <c r="AW5553" s="1"/>
      <c r="AX5553" s="1"/>
      <c r="AY5553" s="24"/>
      <c r="AZ5553" s="1"/>
      <c r="BA5553" s="1"/>
      <c r="BB5553" s="1"/>
      <c r="BC5553" s="1"/>
      <c r="BD5553" s="1"/>
      <c r="BE5553" s="1"/>
      <c r="BF5553" s="1"/>
      <c r="BG5553" s="1"/>
      <c r="BH5553" s="1"/>
      <c r="BI5553" s="1"/>
      <c r="BJ5553" s="1"/>
      <c r="BK5553" s="1"/>
      <c r="BL5553" s="1"/>
      <c r="BM5553" s="1"/>
      <c r="BN5553" s="1"/>
      <c r="BO5553" s="1"/>
      <c r="BP5553" s="20"/>
      <c r="BQ5553" s="41"/>
      <c r="BR5553" s="41"/>
      <c r="BS5553" s="41"/>
      <c r="BT5553" s="41"/>
      <c r="BU5553" s="41"/>
      <c r="BV5553" s="41"/>
      <c r="BW5553" s="41"/>
      <c r="BX5553" s="41"/>
      <c r="BY5553" s="26"/>
      <c r="BZ5553" s="26"/>
      <c r="CA5553" s="26"/>
      <c r="CB5553" s="26"/>
      <c r="CC5553" s="26"/>
      <c r="CD5553" s="26"/>
      <c r="CE5553" s="26"/>
      <c r="CF5553" s="26"/>
      <c r="CG5553" s="26"/>
      <c r="CH5553" s="26"/>
      <c r="CI5553" s="26"/>
      <c r="CJ5553" s="1"/>
      <c r="CK5553" s="1"/>
      <c r="CL5553" s="1"/>
      <c r="CM5553" s="1"/>
      <c r="CN5553" s="1"/>
      <c r="CO5553" s="1"/>
      <c r="CP5553" s="1"/>
      <c r="CQ5553" s="1"/>
      <c r="CR5553" s="1"/>
      <c r="CS5553" s="1"/>
      <c r="CT5553" s="1"/>
      <c r="CU5553" s="1"/>
    </row>
    <row r="5554" spans="1:99" x14ac:dyDescent="0.15">
      <c r="A5554" s="1"/>
      <c r="B5554" s="1"/>
      <c r="AM5554" s="1"/>
      <c r="AW5554" s="1"/>
      <c r="AX5554" s="1"/>
      <c r="AY5554" s="24"/>
      <c r="AZ5554" s="1"/>
      <c r="BA5554" s="1"/>
      <c r="BB5554" s="1"/>
      <c r="BC5554" s="1"/>
      <c r="BD5554" s="1"/>
      <c r="BE5554" s="1"/>
      <c r="BF5554" s="1"/>
      <c r="BG5554" s="1"/>
      <c r="BH5554" s="1"/>
      <c r="BI5554" s="1"/>
      <c r="BJ5554" s="1"/>
      <c r="BK5554" s="1"/>
      <c r="BL5554" s="1"/>
      <c r="BM5554" s="1"/>
      <c r="BN5554" s="1"/>
      <c r="BO5554" s="1"/>
      <c r="BP5554" s="20"/>
      <c r="BQ5554" s="41"/>
      <c r="BR5554" s="41"/>
      <c r="BS5554" s="41"/>
      <c r="BT5554" s="41"/>
      <c r="BU5554" s="41"/>
      <c r="BV5554" s="41"/>
      <c r="BW5554" s="41"/>
      <c r="BX5554" s="41"/>
      <c r="BY5554" s="26"/>
      <c r="BZ5554" s="26"/>
      <c r="CA5554" s="26"/>
      <c r="CB5554" s="26"/>
      <c r="CC5554" s="26"/>
      <c r="CD5554" s="26"/>
      <c r="CE5554" s="26"/>
      <c r="CF5554" s="26"/>
      <c r="CG5554" s="26"/>
      <c r="CH5554" s="26"/>
      <c r="CI5554" s="26"/>
      <c r="CJ5554" s="1"/>
      <c r="CK5554" s="1"/>
      <c r="CL5554" s="1"/>
      <c r="CM5554" s="1"/>
      <c r="CN5554" s="1"/>
      <c r="CO5554" s="1"/>
      <c r="CP5554" s="1"/>
      <c r="CQ5554" s="1"/>
      <c r="CR5554" s="1"/>
      <c r="CS5554" s="1"/>
      <c r="CT5554" s="1"/>
      <c r="CU5554" s="1"/>
    </row>
    <row r="5555" spans="1:99" x14ac:dyDescent="0.15">
      <c r="A5555" s="1"/>
      <c r="B5555" s="1"/>
      <c r="AM5555" s="1"/>
      <c r="AW5555" s="1"/>
      <c r="AX5555" s="1"/>
      <c r="AY5555" s="24"/>
      <c r="AZ5555" s="1"/>
      <c r="BA5555" s="1"/>
      <c r="BB5555" s="1"/>
      <c r="BC5555" s="1"/>
      <c r="BD5555" s="1"/>
      <c r="BE5555" s="1"/>
      <c r="BF5555" s="1"/>
      <c r="BG5555" s="1"/>
      <c r="BH5555" s="1"/>
      <c r="BI5555" s="1"/>
      <c r="BJ5555" s="1"/>
      <c r="BK5555" s="1"/>
      <c r="BL5555" s="1"/>
      <c r="BM5555" s="1"/>
      <c r="BN5555" s="1"/>
      <c r="BO5555" s="1"/>
      <c r="BP5555" s="20"/>
      <c r="BQ5555" s="41"/>
      <c r="BR5555" s="41"/>
      <c r="BS5555" s="41"/>
      <c r="BT5555" s="41"/>
      <c r="BU5555" s="41"/>
      <c r="BV5555" s="41"/>
      <c r="BW5555" s="41"/>
      <c r="BX5555" s="41"/>
      <c r="BY5555" s="26"/>
      <c r="BZ5555" s="26"/>
      <c r="CA5555" s="26"/>
      <c r="CB5555" s="26"/>
      <c r="CC5555" s="26"/>
      <c r="CD5555" s="26"/>
      <c r="CE5555" s="26"/>
      <c r="CF5555" s="26"/>
      <c r="CG5555" s="26"/>
      <c r="CH5555" s="26"/>
      <c r="CI5555" s="26"/>
      <c r="CJ5555" s="1"/>
      <c r="CK5555" s="1"/>
      <c r="CL5555" s="1"/>
      <c r="CM5555" s="1"/>
      <c r="CN5555" s="1"/>
      <c r="CO5555" s="1"/>
      <c r="CP5555" s="1"/>
      <c r="CQ5555" s="1"/>
      <c r="CR5555" s="1"/>
      <c r="CS5555" s="1"/>
      <c r="CT5555" s="1"/>
      <c r="CU5555" s="1"/>
    </row>
    <row r="5556" spans="1:99" x14ac:dyDescent="0.15">
      <c r="A5556" s="1"/>
      <c r="B5556" s="1"/>
      <c r="AM5556" s="1"/>
      <c r="AW5556" s="1"/>
      <c r="AX5556" s="1"/>
      <c r="AY5556" s="24"/>
      <c r="AZ5556" s="1"/>
      <c r="BA5556" s="1"/>
      <c r="BB5556" s="1"/>
      <c r="BC5556" s="1"/>
      <c r="BD5556" s="1"/>
      <c r="BE5556" s="1"/>
      <c r="BF5556" s="1"/>
      <c r="BG5556" s="1"/>
      <c r="BH5556" s="1"/>
      <c r="BI5556" s="1"/>
      <c r="BJ5556" s="1"/>
      <c r="BK5556" s="1"/>
      <c r="BL5556" s="1"/>
      <c r="BM5556" s="1"/>
      <c r="BN5556" s="1"/>
      <c r="BO5556" s="1"/>
      <c r="BP5556" s="20"/>
      <c r="BQ5556" s="41"/>
      <c r="BR5556" s="41"/>
      <c r="BS5556" s="41"/>
      <c r="BT5556" s="41"/>
      <c r="BU5556" s="41"/>
      <c r="BV5556" s="41"/>
      <c r="BW5556" s="41"/>
      <c r="BX5556" s="41"/>
      <c r="BY5556" s="26"/>
      <c r="BZ5556" s="26"/>
      <c r="CA5556" s="26"/>
      <c r="CB5556" s="26"/>
      <c r="CC5556" s="26"/>
      <c r="CD5556" s="26"/>
      <c r="CE5556" s="26"/>
      <c r="CF5556" s="26"/>
      <c r="CG5556" s="26"/>
      <c r="CH5556" s="26"/>
      <c r="CI5556" s="26"/>
      <c r="CJ5556" s="1"/>
      <c r="CK5556" s="1"/>
      <c r="CL5556" s="1"/>
      <c r="CM5556" s="1"/>
      <c r="CN5556" s="1"/>
      <c r="CO5556" s="1"/>
      <c r="CP5556" s="1"/>
      <c r="CQ5556" s="1"/>
      <c r="CR5556" s="1"/>
      <c r="CS5556" s="1"/>
      <c r="CT5556" s="1"/>
      <c r="CU5556" s="1"/>
    </row>
    <row r="5557" spans="1:99" x14ac:dyDescent="0.15">
      <c r="A5557" s="1"/>
      <c r="B5557" s="1"/>
      <c r="AM5557" s="1"/>
      <c r="AW5557" s="1"/>
      <c r="AX5557" s="1"/>
      <c r="AY5557" s="24"/>
      <c r="AZ5557" s="1"/>
      <c r="BA5557" s="1"/>
      <c r="BB5557" s="1"/>
      <c r="BC5557" s="1"/>
      <c r="BD5557" s="1"/>
      <c r="BE5557" s="1"/>
      <c r="BF5557" s="1"/>
      <c r="BG5557" s="1"/>
      <c r="BH5557" s="1"/>
      <c r="BI5557" s="1"/>
      <c r="BJ5557" s="1"/>
      <c r="BK5557" s="1"/>
      <c r="BL5557" s="1"/>
      <c r="BM5557" s="1"/>
      <c r="BN5557" s="1"/>
      <c r="BO5557" s="1"/>
      <c r="BP5557" s="20"/>
      <c r="BQ5557" s="41"/>
      <c r="BR5557" s="41"/>
      <c r="BS5557" s="41"/>
      <c r="BT5557" s="41"/>
      <c r="BU5557" s="41"/>
      <c r="BV5557" s="41"/>
      <c r="BW5557" s="41"/>
      <c r="BX5557" s="41"/>
      <c r="BY5557" s="26"/>
      <c r="BZ5557" s="26"/>
      <c r="CA5557" s="26"/>
      <c r="CB5557" s="26"/>
      <c r="CC5557" s="26"/>
      <c r="CD5557" s="26"/>
      <c r="CE5557" s="26"/>
      <c r="CF5557" s="26"/>
      <c r="CG5557" s="26"/>
      <c r="CH5557" s="26"/>
      <c r="CI5557" s="26"/>
      <c r="CJ5557" s="1"/>
      <c r="CK5557" s="1"/>
      <c r="CL5557" s="1"/>
      <c r="CM5557" s="1"/>
      <c r="CN5557" s="1"/>
      <c r="CO5557" s="1"/>
      <c r="CP5557" s="1"/>
      <c r="CQ5557" s="1"/>
      <c r="CR5557" s="1"/>
      <c r="CS5557" s="1"/>
      <c r="CT5557" s="1"/>
      <c r="CU5557" s="1"/>
    </row>
    <row r="5558" spans="1:99" x14ac:dyDescent="0.15">
      <c r="A5558" s="1"/>
      <c r="B5558" s="1"/>
      <c r="AM5558" s="1"/>
      <c r="AW5558" s="1"/>
      <c r="AX5558" s="1"/>
      <c r="AY5558" s="24"/>
      <c r="AZ5558" s="1"/>
      <c r="BA5558" s="1"/>
      <c r="BB5558" s="1"/>
      <c r="BC5558" s="1"/>
      <c r="BD5558" s="1"/>
      <c r="BE5558" s="1"/>
      <c r="BF5558" s="1"/>
      <c r="BG5558" s="1"/>
      <c r="BH5558" s="1"/>
      <c r="BI5558" s="1"/>
      <c r="BJ5558" s="1"/>
      <c r="BK5558" s="1"/>
      <c r="BL5558" s="1"/>
      <c r="BM5558" s="1"/>
      <c r="BN5558" s="1"/>
      <c r="BO5558" s="1"/>
      <c r="BP5558" s="20"/>
      <c r="BQ5558" s="41"/>
      <c r="BR5558" s="41"/>
      <c r="BS5558" s="41"/>
      <c r="BT5558" s="41"/>
      <c r="BU5558" s="41"/>
      <c r="BV5558" s="41"/>
      <c r="BW5558" s="41"/>
      <c r="BX5558" s="41"/>
      <c r="BY5558" s="26"/>
      <c r="BZ5558" s="26"/>
      <c r="CA5558" s="26"/>
      <c r="CB5558" s="26"/>
      <c r="CC5558" s="26"/>
      <c r="CD5558" s="26"/>
      <c r="CE5558" s="26"/>
      <c r="CF5558" s="26"/>
      <c r="CG5558" s="26"/>
      <c r="CH5558" s="26"/>
      <c r="CI5558" s="26"/>
      <c r="CJ5558" s="1"/>
      <c r="CK5558" s="1"/>
      <c r="CL5558" s="1"/>
      <c r="CM5558" s="1"/>
      <c r="CN5558" s="1"/>
      <c r="CO5558" s="1"/>
      <c r="CP5558" s="1"/>
      <c r="CQ5558" s="1"/>
      <c r="CR5558" s="1"/>
      <c r="CS5558" s="1"/>
      <c r="CT5558" s="1"/>
      <c r="CU5558" s="1"/>
    </row>
    <row r="5559" spans="1:99" x14ac:dyDescent="0.15">
      <c r="A5559" s="1"/>
      <c r="B5559" s="1"/>
      <c r="AM5559" s="1"/>
      <c r="AW5559" s="1"/>
      <c r="AX5559" s="1"/>
      <c r="AY5559" s="24"/>
      <c r="AZ5559" s="1"/>
      <c r="BA5559" s="1"/>
      <c r="BB5559" s="1"/>
      <c r="BC5559" s="1"/>
      <c r="BD5559" s="1"/>
      <c r="BE5559" s="1"/>
      <c r="BF5559" s="1"/>
      <c r="BG5559" s="1"/>
      <c r="BH5559" s="1"/>
      <c r="BI5559" s="1"/>
      <c r="BJ5559" s="1"/>
      <c r="BK5559" s="1"/>
      <c r="BL5559" s="1"/>
      <c r="BM5559" s="1"/>
      <c r="BN5559" s="1"/>
      <c r="BO5559" s="1"/>
      <c r="BP5559" s="20"/>
      <c r="BQ5559" s="41"/>
      <c r="BR5559" s="41"/>
      <c r="BS5559" s="41"/>
      <c r="BT5559" s="41"/>
      <c r="BU5559" s="41"/>
      <c r="BV5559" s="41"/>
      <c r="BW5559" s="41"/>
      <c r="BX5559" s="41"/>
      <c r="BY5559" s="26"/>
      <c r="BZ5559" s="26"/>
      <c r="CA5559" s="26"/>
      <c r="CB5559" s="26"/>
      <c r="CC5559" s="26"/>
      <c r="CD5559" s="26"/>
      <c r="CE5559" s="26"/>
      <c r="CF5559" s="26"/>
      <c r="CG5559" s="26"/>
      <c r="CH5559" s="26"/>
      <c r="CI5559" s="26"/>
      <c r="CJ5559" s="1"/>
      <c r="CK5559" s="1"/>
      <c r="CL5559" s="1"/>
      <c r="CM5559" s="1"/>
      <c r="CN5559" s="1"/>
      <c r="CO5559" s="1"/>
      <c r="CP5559" s="1"/>
      <c r="CQ5559" s="1"/>
      <c r="CR5559" s="1"/>
      <c r="CS5559" s="1"/>
      <c r="CT5559" s="1"/>
      <c r="CU5559" s="1"/>
    </row>
    <row r="5560" spans="1:99" x14ac:dyDescent="0.15">
      <c r="A5560" s="1"/>
      <c r="B5560" s="1"/>
      <c r="AM5560" s="1"/>
      <c r="AW5560" s="1"/>
      <c r="AX5560" s="1"/>
      <c r="AY5560" s="24"/>
      <c r="AZ5560" s="1"/>
      <c r="BA5560" s="1"/>
      <c r="BB5560" s="1"/>
      <c r="BC5560" s="1"/>
      <c r="BD5560" s="1"/>
      <c r="BE5560" s="1"/>
      <c r="BF5560" s="1"/>
      <c r="BG5560" s="1"/>
      <c r="BH5560" s="1"/>
      <c r="BI5560" s="1"/>
      <c r="BJ5560" s="1"/>
      <c r="BK5560" s="1"/>
      <c r="BL5560" s="1"/>
      <c r="BM5560" s="1"/>
      <c r="BN5560" s="1"/>
      <c r="BO5560" s="1"/>
      <c r="BP5560" s="20"/>
      <c r="BQ5560" s="41"/>
      <c r="BR5560" s="41"/>
      <c r="BS5560" s="41"/>
      <c r="BT5560" s="41"/>
      <c r="BU5560" s="41"/>
      <c r="BV5560" s="41"/>
      <c r="BW5560" s="41"/>
      <c r="BX5560" s="41"/>
      <c r="BY5560" s="26"/>
      <c r="BZ5560" s="26"/>
      <c r="CA5560" s="26"/>
      <c r="CB5560" s="26"/>
      <c r="CC5560" s="26"/>
      <c r="CD5560" s="26"/>
      <c r="CE5560" s="26"/>
      <c r="CF5560" s="26"/>
      <c r="CG5560" s="26"/>
      <c r="CH5560" s="26"/>
      <c r="CI5560" s="26"/>
      <c r="CJ5560" s="1"/>
      <c r="CK5560" s="1"/>
      <c r="CL5560" s="1"/>
      <c r="CM5560" s="1"/>
      <c r="CN5560" s="1"/>
      <c r="CO5560" s="1"/>
      <c r="CP5560" s="1"/>
      <c r="CQ5560" s="1"/>
      <c r="CR5560" s="1"/>
      <c r="CS5560" s="1"/>
      <c r="CT5560" s="1"/>
      <c r="CU5560" s="1"/>
    </row>
    <row r="5561" spans="1:99" x14ac:dyDescent="0.15">
      <c r="A5561" s="1"/>
      <c r="B5561" s="1"/>
      <c r="AM5561" s="1"/>
      <c r="AW5561" s="1"/>
      <c r="AX5561" s="1"/>
      <c r="AY5561" s="24"/>
      <c r="AZ5561" s="1"/>
      <c r="BA5561" s="1"/>
      <c r="BB5561" s="1"/>
      <c r="BC5561" s="1"/>
      <c r="BD5561" s="1"/>
      <c r="BE5561" s="1"/>
      <c r="BF5561" s="1"/>
      <c r="BG5561" s="1"/>
      <c r="BH5561" s="1"/>
      <c r="BI5561" s="1"/>
      <c r="BJ5561" s="1"/>
      <c r="BK5561" s="1"/>
      <c r="BL5561" s="1"/>
      <c r="BM5561" s="1"/>
      <c r="BN5561" s="1"/>
      <c r="BO5561" s="1"/>
      <c r="BP5561" s="20"/>
      <c r="BQ5561" s="41"/>
      <c r="BR5561" s="41"/>
      <c r="BS5561" s="41"/>
      <c r="BT5561" s="41"/>
      <c r="BU5561" s="41"/>
      <c r="BV5561" s="41"/>
      <c r="BW5561" s="41"/>
      <c r="BX5561" s="41"/>
      <c r="BY5561" s="26"/>
      <c r="BZ5561" s="26"/>
      <c r="CA5561" s="26"/>
      <c r="CB5561" s="26"/>
      <c r="CC5561" s="26"/>
      <c r="CD5561" s="26"/>
      <c r="CE5561" s="26"/>
      <c r="CF5561" s="26"/>
      <c r="CG5561" s="26"/>
      <c r="CH5561" s="26"/>
      <c r="CI5561" s="26"/>
      <c r="CJ5561" s="1"/>
      <c r="CK5561" s="1"/>
      <c r="CL5561" s="1"/>
      <c r="CM5561" s="1"/>
      <c r="CN5561" s="1"/>
      <c r="CO5561" s="1"/>
      <c r="CP5561" s="1"/>
      <c r="CQ5561" s="1"/>
      <c r="CR5561" s="1"/>
      <c r="CS5561" s="1"/>
      <c r="CT5561" s="1"/>
      <c r="CU5561" s="1"/>
    </row>
    <row r="5562" spans="1:99" x14ac:dyDescent="0.15">
      <c r="A5562" s="1"/>
      <c r="B5562" s="1"/>
      <c r="AM5562" s="1"/>
      <c r="AW5562" s="1"/>
      <c r="AX5562" s="1"/>
      <c r="AY5562" s="24"/>
      <c r="AZ5562" s="1"/>
      <c r="BA5562" s="1"/>
      <c r="BB5562" s="1"/>
      <c r="BC5562" s="1"/>
      <c r="BD5562" s="1"/>
      <c r="BE5562" s="1"/>
      <c r="BF5562" s="1"/>
      <c r="BG5562" s="1"/>
      <c r="BH5562" s="1"/>
      <c r="BI5562" s="1"/>
      <c r="BJ5562" s="1"/>
      <c r="BK5562" s="1"/>
      <c r="BL5562" s="1"/>
      <c r="BM5562" s="1"/>
      <c r="BN5562" s="1"/>
      <c r="BO5562" s="1"/>
      <c r="BP5562" s="20"/>
      <c r="BQ5562" s="41"/>
      <c r="BR5562" s="41"/>
      <c r="BS5562" s="41"/>
      <c r="BT5562" s="41"/>
      <c r="BU5562" s="41"/>
      <c r="BV5562" s="41"/>
      <c r="BW5562" s="41"/>
      <c r="BX5562" s="41"/>
      <c r="BY5562" s="26"/>
      <c r="BZ5562" s="26"/>
      <c r="CA5562" s="26"/>
      <c r="CB5562" s="26"/>
      <c r="CC5562" s="26"/>
      <c r="CD5562" s="26"/>
      <c r="CE5562" s="26"/>
      <c r="CF5562" s="26"/>
      <c r="CG5562" s="26"/>
      <c r="CH5562" s="26"/>
      <c r="CI5562" s="26"/>
      <c r="CJ5562" s="1"/>
      <c r="CK5562" s="1"/>
      <c r="CL5562" s="1"/>
      <c r="CM5562" s="1"/>
      <c r="CN5562" s="1"/>
      <c r="CO5562" s="1"/>
      <c r="CP5562" s="1"/>
      <c r="CQ5562" s="1"/>
      <c r="CR5562" s="1"/>
      <c r="CS5562" s="1"/>
      <c r="CT5562" s="1"/>
      <c r="CU5562" s="1"/>
    </row>
    <row r="5563" spans="1:99" x14ac:dyDescent="0.15">
      <c r="A5563" s="1"/>
      <c r="B5563" s="1"/>
      <c r="AM5563" s="1"/>
      <c r="AW5563" s="1"/>
      <c r="AX5563" s="1"/>
      <c r="AY5563" s="24"/>
      <c r="AZ5563" s="1"/>
      <c r="BA5563" s="1"/>
      <c r="BB5563" s="1"/>
      <c r="BC5563" s="1"/>
      <c r="BD5563" s="1"/>
      <c r="BE5563" s="1"/>
      <c r="BF5563" s="1"/>
      <c r="BG5563" s="1"/>
      <c r="BH5563" s="1"/>
      <c r="BI5563" s="1"/>
      <c r="BJ5563" s="1"/>
      <c r="BK5563" s="1"/>
      <c r="BL5563" s="1"/>
      <c r="BM5563" s="1"/>
      <c r="BN5563" s="1"/>
      <c r="BO5563" s="1"/>
      <c r="BP5563" s="20"/>
      <c r="BQ5563" s="41"/>
      <c r="BR5563" s="41"/>
      <c r="BS5563" s="41"/>
      <c r="BT5563" s="41"/>
      <c r="BU5563" s="41"/>
      <c r="BV5563" s="41"/>
      <c r="BW5563" s="41"/>
      <c r="BX5563" s="41"/>
      <c r="BY5563" s="26"/>
      <c r="BZ5563" s="26"/>
      <c r="CA5563" s="26"/>
      <c r="CB5563" s="26"/>
      <c r="CC5563" s="26"/>
      <c r="CD5563" s="26"/>
      <c r="CE5563" s="26"/>
      <c r="CF5563" s="26"/>
      <c r="CG5563" s="26"/>
      <c r="CH5563" s="26"/>
      <c r="CI5563" s="26"/>
      <c r="CJ5563" s="1"/>
      <c r="CK5563" s="1"/>
      <c r="CL5563" s="1"/>
      <c r="CM5563" s="1"/>
      <c r="CN5563" s="1"/>
      <c r="CO5563" s="1"/>
      <c r="CP5563" s="1"/>
      <c r="CQ5563" s="1"/>
      <c r="CR5563" s="1"/>
      <c r="CS5563" s="1"/>
      <c r="CT5563" s="1"/>
      <c r="CU5563" s="1"/>
    </row>
    <row r="5564" spans="1:99" x14ac:dyDescent="0.15">
      <c r="A5564" s="1"/>
      <c r="B5564" s="1"/>
      <c r="AM5564" s="1"/>
      <c r="AW5564" s="1"/>
      <c r="AX5564" s="1"/>
      <c r="AY5564" s="24"/>
      <c r="AZ5564" s="1"/>
      <c r="BA5564" s="1"/>
      <c r="BB5564" s="1"/>
      <c r="BC5564" s="1"/>
      <c r="BD5564" s="1"/>
      <c r="BE5564" s="1"/>
      <c r="BF5564" s="1"/>
      <c r="BG5564" s="1"/>
      <c r="BH5564" s="1"/>
      <c r="BI5564" s="1"/>
      <c r="BJ5564" s="1"/>
      <c r="BK5564" s="1"/>
      <c r="BL5564" s="1"/>
      <c r="BM5564" s="1"/>
      <c r="BN5564" s="1"/>
      <c r="BO5564" s="1"/>
      <c r="BP5564" s="20"/>
      <c r="BQ5564" s="41"/>
      <c r="BR5564" s="41"/>
      <c r="BS5564" s="41"/>
      <c r="BT5564" s="41"/>
      <c r="BU5564" s="41"/>
      <c r="BV5564" s="41"/>
      <c r="BW5564" s="41"/>
      <c r="BX5564" s="41"/>
      <c r="BY5564" s="26"/>
      <c r="BZ5564" s="26"/>
      <c r="CA5564" s="26"/>
      <c r="CB5564" s="26"/>
      <c r="CC5564" s="26"/>
      <c r="CD5564" s="26"/>
      <c r="CE5564" s="26"/>
      <c r="CF5564" s="26"/>
      <c r="CG5564" s="26"/>
      <c r="CH5564" s="26"/>
      <c r="CI5564" s="26"/>
      <c r="CJ5564" s="1"/>
      <c r="CK5564" s="1"/>
      <c r="CL5564" s="1"/>
      <c r="CM5564" s="1"/>
      <c r="CN5564" s="1"/>
      <c r="CO5564" s="1"/>
      <c r="CP5564" s="1"/>
      <c r="CQ5564" s="1"/>
      <c r="CR5564" s="1"/>
      <c r="CS5564" s="1"/>
      <c r="CT5564" s="1"/>
      <c r="CU5564" s="1"/>
    </row>
    <row r="5565" spans="1:99" x14ac:dyDescent="0.15">
      <c r="A5565" s="1"/>
      <c r="B5565" s="1"/>
      <c r="AM5565" s="1"/>
      <c r="AW5565" s="1"/>
      <c r="AX5565" s="1"/>
      <c r="AY5565" s="24"/>
      <c r="AZ5565" s="1"/>
      <c r="BA5565" s="1"/>
      <c r="BB5565" s="1"/>
      <c r="BC5565" s="1"/>
      <c r="BD5565" s="1"/>
      <c r="BE5565" s="1"/>
      <c r="BF5565" s="1"/>
      <c r="BG5565" s="1"/>
      <c r="BH5565" s="1"/>
      <c r="BI5565" s="1"/>
      <c r="BJ5565" s="1"/>
      <c r="BK5565" s="1"/>
      <c r="BL5565" s="1"/>
      <c r="BM5565" s="1"/>
      <c r="BN5565" s="1"/>
      <c r="BO5565" s="1"/>
      <c r="BP5565" s="20"/>
      <c r="BQ5565" s="41"/>
      <c r="BR5565" s="41"/>
      <c r="BS5565" s="41"/>
      <c r="BT5565" s="41"/>
      <c r="BU5565" s="41"/>
      <c r="BV5565" s="41"/>
      <c r="BW5565" s="41"/>
      <c r="BX5565" s="41"/>
      <c r="BY5565" s="26"/>
      <c r="BZ5565" s="26"/>
      <c r="CA5565" s="26"/>
      <c r="CB5565" s="26"/>
      <c r="CC5565" s="26"/>
      <c r="CD5565" s="26"/>
      <c r="CE5565" s="26"/>
      <c r="CF5565" s="26"/>
      <c r="CG5565" s="26"/>
      <c r="CH5565" s="26"/>
      <c r="CI5565" s="26"/>
      <c r="CJ5565" s="1"/>
      <c r="CK5565" s="1"/>
      <c r="CL5565" s="1"/>
      <c r="CM5565" s="1"/>
      <c r="CN5565" s="1"/>
      <c r="CO5565" s="1"/>
      <c r="CP5565" s="1"/>
      <c r="CQ5565" s="1"/>
      <c r="CR5565" s="1"/>
      <c r="CS5565" s="1"/>
      <c r="CT5565" s="1"/>
      <c r="CU5565" s="1"/>
    </row>
    <row r="5566" spans="1:99" x14ac:dyDescent="0.15">
      <c r="A5566" s="1"/>
      <c r="B5566" s="1"/>
      <c r="AM5566" s="1"/>
      <c r="AW5566" s="1"/>
      <c r="AX5566" s="1"/>
      <c r="AY5566" s="24"/>
      <c r="AZ5566" s="1"/>
      <c r="BA5566" s="1"/>
      <c r="BB5566" s="1"/>
      <c r="BC5566" s="1"/>
      <c r="BD5566" s="1"/>
      <c r="BE5566" s="1"/>
      <c r="BF5566" s="1"/>
      <c r="BG5566" s="1"/>
      <c r="BH5566" s="1"/>
      <c r="BI5566" s="1"/>
      <c r="BJ5566" s="1"/>
      <c r="BK5566" s="1"/>
      <c r="BL5566" s="1"/>
      <c r="BM5566" s="1"/>
      <c r="BN5566" s="1"/>
      <c r="BO5566" s="1"/>
      <c r="BP5566" s="20"/>
      <c r="BQ5566" s="41"/>
      <c r="BR5566" s="41"/>
      <c r="BS5566" s="41"/>
      <c r="BT5566" s="41"/>
      <c r="BU5566" s="41"/>
      <c r="BV5566" s="41"/>
      <c r="BW5566" s="41"/>
      <c r="BX5566" s="41"/>
      <c r="BY5566" s="26"/>
      <c r="BZ5566" s="26"/>
      <c r="CA5566" s="26"/>
      <c r="CB5566" s="26"/>
      <c r="CC5566" s="26"/>
      <c r="CD5566" s="26"/>
      <c r="CE5566" s="26"/>
      <c r="CF5566" s="26"/>
      <c r="CG5566" s="26"/>
      <c r="CH5566" s="26"/>
      <c r="CI5566" s="26"/>
      <c r="CJ5566" s="1"/>
      <c r="CK5566" s="1"/>
      <c r="CL5566" s="1"/>
      <c r="CM5566" s="1"/>
      <c r="CN5566" s="1"/>
      <c r="CO5566" s="1"/>
      <c r="CP5566" s="1"/>
      <c r="CQ5566" s="1"/>
      <c r="CR5566" s="1"/>
      <c r="CS5566" s="1"/>
      <c r="CT5566" s="1"/>
      <c r="CU5566" s="1"/>
    </row>
    <row r="5567" spans="1:99" x14ac:dyDescent="0.15">
      <c r="A5567" s="1"/>
      <c r="B5567" s="1"/>
      <c r="AM5567" s="1"/>
      <c r="AW5567" s="1"/>
      <c r="AX5567" s="1"/>
      <c r="AY5567" s="24"/>
      <c r="AZ5567" s="1"/>
      <c r="BA5567" s="1"/>
      <c r="BB5567" s="1"/>
      <c r="BC5567" s="1"/>
      <c r="BD5567" s="1"/>
      <c r="BE5567" s="1"/>
      <c r="BF5567" s="1"/>
      <c r="BG5567" s="1"/>
      <c r="BH5567" s="1"/>
      <c r="BI5567" s="1"/>
      <c r="BJ5567" s="1"/>
      <c r="BK5567" s="1"/>
      <c r="BL5567" s="1"/>
      <c r="BM5567" s="1"/>
      <c r="BN5567" s="1"/>
      <c r="BO5567" s="1"/>
      <c r="BP5567" s="20"/>
      <c r="BQ5567" s="41"/>
      <c r="BR5567" s="41"/>
      <c r="BS5567" s="41"/>
      <c r="BT5567" s="41"/>
      <c r="BU5567" s="41"/>
      <c r="BV5567" s="41"/>
      <c r="BW5567" s="41"/>
      <c r="BX5567" s="41"/>
      <c r="BY5567" s="26"/>
      <c r="BZ5567" s="26"/>
      <c r="CA5567" s="26"/>
      <c r="CB5567" s="26"/>
      <c r="CC5567" s="26"/>
      <c r="CD5567" s="26"/>
      <c r="CE5567" s="26"/>
      <c r="CF5567" s="26"/>
      <c r="CG5567" s="26"/>
      <c r="CH5567" s="26"/>
      <c r="CI5567" s="26"/>
      <c r="CJ5567" s="1"/>
      <c r="CK5567" s="1"/>
      <c r="CL5567" s="1"/>
      <c r="CM5567" s="1"/>
      <c r="CN5567" s="1"/>
      <c r="CO5567" s="1"/>
      <c r="CP5567" s="1"/>
      <c r="CQ5567" s="1"/>
      <c r="CR5567" s="1"/>
      <c r="CS5567" s="1"/>
      <c r="CT5567" s="1"/>
      <c r="CU5567" s="1"/>
    </row>
    <row r="5568" spans="1:99" x14ac:dyDescent="0.15">
      <c r="A5568" s="1"/>
      <c r="B5568" s="1"/>
      <c r="AM5568" s="1"/>
      <c r="AW5568" s="1"/>
      <c r="AX5568" s="1"/>
      <c r="AY5568" s="24"/>
      <c r="AZ5568" s="1"/>
      <c r="BA5568" s="1"/>
      <c r="BB5568" s="1"/>
      <c r="BC5568" s="1"/>
      <c r="BD5568" s="1"/>
      <c r="BE5568" s="1"/>
      <c r="BF5568" s="1"/>
      <c r="BG5568" s="1"/>
      <c r="BH5568" s="1"/>
      <c r="BI5568" s="1"/>
      <c r="BJ5568" s="1"/>
      <c r="BK5568" s="1"/>
      <c r="BL5568" s="1"/>
      <c r="BM5568" s="1"/>
      <c r="BN5568" s="1"/>
      <c r="BO5568" s="1"/>
      <c r="BP5568" s="20"/>
      <c r="BQ5568" s="41"/>
      <c r="BR5568" s="41"/>
      <c r="BS5568" s="41"/>
      <c r="BT5568" s="41"/>
      <c r="BU5568" s="41"/>
      <c r="BV5568" s="41"/>
      <c r="BW5568" s="41"/>
      <c r="BX5568" s="41"/>
      <c r="BY5568" s="26"/>
      <c r="BZ5568" s="26"/>
      <c r="CA5568" s="26"/>
      <c r="CB5568" s="26"/>
      <c r="CC5568" s="26"/>
      <c r="CD5568" s="26"/>
      <c r="CE5568" s="26"/>
      <c r="CF5568" s="26"/>
      <c r="CG5568" s="26"/>
      <c r="CH5568" s="26"/>
      <c r="CI5568" s="26"/>
      <c r="CJ5568" s="1"/>
      <c r="CK5568" s="1"/>
      <c r="CL5568" s="1"/>
      <c r="CM5568" s="1"/>
      <c r="CN5568" s="1"/>
      <c r="CO5568" s="1"/>
      <c r="CP5568" s="1"/>
      <c r="CQ5568" s="1"/>
      <c r="CR5568" s="1"/>
      <c r="CS5568" s="1"/>
      <c r="CT5568" s="1"/>
      <c r="CU5568" s="1"/>
    </row>
    <row r="5569" spans="1:99" x14ac:dyDescent="0.15">
      <c r="A5569" s="1"/>
      <c r="B5569" s="1"/>
      <c r="AM5569" s="1"/>
      <c r="AW5569" s="1"/>
      <c r="AX5569" s="1"/>
      <c r="AY5569" s="24"/>
      <c r="AZ5569" s="1"/>
      <c r="BA5569" s="1"/>
      <c r="BB5569" s="1"/>
      <c r="BC5569" s="1"/>
      <c r="BD5569" s="1"/>
      <c r="BE5569" s="1"/>
      <c r="BF5569" s="1"/>
      <c r="BG5569" s="1"/>
      <c r="BH5569" s="1"/>
      <c r="BI5569" s="1"/>
      <c r="BJ5569" s="1"/>
      <c r="BK5569" s="1"/>
      <c r="BL5569" s="1"/>
      <c r="BM5569" s="1"/>
      <c r="BN5569" s="1"/>
      <c r="BO5569" s="1"/>
      <c r="BP5569" s="20"/>
      <c r="BQ5569" s="41"/>
      <c r="BR5569" s="41"/>
      <c r="BS5569" s="41"/>
      <c r="BT5569" s="41"/>
      <c r="BU5569" s="41"/>
      <c r="BV5569" s="41"/>
      <c r="BW5569" s="41"/>
      <c r="BX5569" s="41"/>
      <c r="BY5569" s="26"/>
      <c r="BZ5569" s="26"/>
      <c r="CA5569" s="26"/>
      <c r="CB5569" s="26"/>
      <c r="CC5569" s="26"/>
      <c r="CD5569" s="26"/>
      <c r="CE5569" s="26"/>
      <c r="CF5569" s="26"/>
      <c r="CG5569" s="26"/>
      <c r="CH5569" s="26"/>
      <c r="CI5569" s="26"/>
      <c r="CJ5569" s="1"/>
      <c r="CK5569" s="1"/>
      <c r="CL5569" s="1"/>
      <c r="CM5569" s="1"/>
      <c r="CN5569" s="1"/>
      <c r="CO5569" s="1"/>
      <c r="CP5569" s="1"/>
      <c r="CQ5569" s="1"/>
      <c r="CR5569" s="1"/>
      <c r="CS5569" s="1"/>
      <c r="CT5569" s="1"/>
      <c r="CU5569" s="1"/>
    </row>
    <row r="5570" spans="1:99" x14ac:dyDescent="0.15">
      <c r="A5570" s="1"/>
      <c r="B5570" s="1"/>
      <c r="AM5570" s="1"/>
      <c r="AW5570" s="1"/>
      <c r="AX5570" s="1"/>
      <c r="AY5570" s="24"/>
      <c r="AZ5570" s="1"/>
      <c r="BA5570" s="1"/>
      <c r="BB5570" s="1"/>
      <c r="BC5570" s="1"/>
      <c r="BD5570" s="1"/>
      <c r="BE5570" s="1"/>
      <c r="BF5570" s="1"/>
      <c r="BG5570" s="1"/>
      <c r="BH5570" s="1"/>
      <c r="BI5570" s="1"/>
      <c r="BJ5570" s="1"/>
      <c r="BK5570" s="1"/>
      <c r="BL5570" s="1"/>
      <c r="BM5570" s="1"/>
      <c r="BN5570" s="1"/>
      <c r="BO5570" s="1"/>
      <c r="BP5570" s="20"/>
      <c r="BQ5570" s="41"/>
      <c r="BR5570" s="41"/>
      <c r="BS5570" s="41"/>
      <c r="BT5570" s="41"/>
      <c r="BU5570" s="41"/>
      <c r="BV5570" s="41"/>
      <c r="BW5570" s="41"/>
      <c r="BX5570" s="41"/>
      <c r="BY5570" s="26"/>
      <c r="BZ5570" s="26"/>
      <c r="CA5570" s="26"/>
      <c r="CB5570" s="26"/>
      <c r="CC5570" s="26"/>
      <c r="CD5570" s="26"/>
      <c r="CE5570" s="26"/>
      <c r="CF5570" s="26"/>
      <c r="CG5570" s="26"/>
      <c r="CH5570" s="26"/>
      <c r="CI5570" s="26"/>
      <c r="CJ5570" s="1"/>
      <c r="CK5570" s="1"/>
      <c r="CL5570" s="1"/>
      <c r="CM5570" s="1"/>
      <c r="CN5570" s="1"/>
      <c r="CO5570" s="1"/>
      <c r="CP5570" s="1"/>
      <c r="CQ5570" s="1"/>
      <c r="CR5570" s="1"/>
      <c r="CS5570" s="1"/>
      <c r="CT5570" s="1"/>
      <c r="CU5570" s="1"/>
    </row>
    <row r="5571" spans="1:99" x14ac:dyDescent="0.15">
      <c r="A5571" s="1"/>
      <c r="B5571" s="1"/>
      <c r="AM5571" s="1"/>
      <c r="AW5571" s="1"/>
      <c r="AX5571" s="1"/>
      <c r="AY5571" s="24"/>
      <c r="AZ5571" s="1"/>
      <c r="BA5571" s="1"/>
      <c r="BB5571" s="1"/>
      <c r="BC5571" s="1"/>
      <c r="BD5571" s="1"/>
      <c r="BE5571" s="1"/>
      <c r="BF5571" s="1"/>
      <c r="BG5571" s="1"/>
      <c r="BH5571" s="1"/>
      <c r="BI5571" s="1"/>
      <c r="BJ5571" s="1"/>
      <c r="BK5571" s="1"/>
      <c r="BL5571" s="1"/>
      <c r="BM5571" s="1"/>
      <c r="BN5571" s="1"/>
      <c r="BO5571" s="1"/>
      <c r="BP5571" s="20"/>
      <c r="BQ5571" s="41"/>
      <c r="BR5571" s="41"/>
      <c r="BS5571" s="41"/>
      <c r="BT5571" s="41"/>
      <c r="BU5571" s="41"/>
      <c r="BV5571" s="41"/>
      <c r="BW5571" s="41"/>
      <c r="BX5571" s="41"/>
      <c r="BY5571" s="26"/>
      <c r="BZ5571" s="26"/>
      <c r="CA5571" s="26"/>
      <c r="CB5571" s="26"/>
      <c r="CC5571" s="26"/>
      <c r="CD5571" s="26"/>
      <c r="CE5571" s="26"/>
      <c r="CF5571" s="26"/>
      <c r="CG5571" s="26"/>
      <c r="CH5571" s="26"/>
      <c r="CI5571" s="26"/>
      <c r="CJ5571" s="1"/>
      <c r="CK5571" s="1"/>
      <c r="CL5571" s="1"/>
      <c r="CM5571" s="1"/>
      <c r="CN5571" s="1"/>
      <c r="CO5571" s="1"/>
      <c r="CP5571" s="1"/>
      <c r="CQ5571" s="1"/>
      <c r="CR5571" s="1"/>
      <c r="CS5571" s="1"/>
      <c r="CT5571" s="1"/>
      <c r="CU5571" s="1"/>
    </row>
    <row r="5572" spans="1:99" x14ac:dyDescent="0.15">
      <c r="A5572" s="1"/>
      <c r="B5572" s="1"/>
      <c r="AM5572" s="1"/>
      <c r="AW5572" s="1"/>
      <c r="AX5572" s="1"/>
      <c r="AY5572" s="24"/>
      <c r="AZ5572" s="1"/>
      <c r="BA5572" s="1"/>
      <c r="BB5572" s="1"/>
      <c r="BC5572" s="1"/>
      <c r="BD5572" s="1"/>
      <c r="BE5572" s="1"/>
      <c r="BF5572" s="1"/>
      <c r="BG5572" s="1"/>
      <c r="BH5572" s="1"/>
      <c r="BI5572" s="1"/>
      <c r="BJ5572" s="1"/>
      <c r="BK5572" s="1"/>
      <c r="BL5572" s="1"/>
      <c r="BM5572" s="1"/>
      <c r="BN5572" s="1"/>
      <c r="BO5572" s="1"/>
      <c r="BP5572" s="20"/>
      <c r="BQ5572" s="41"/>
      <c r="BR5572" s="41"/>
      <c r="BS5572" s="41"/>
      <c r="BT5572" s="41"/>
      <c r="BU5572" s="41"/>
      <c r="BV5572" s="41"/>
      <c r="BW5572" s="41"/>
      <c r="BX5572" s="41"/>
      <c r="BY5572" s="26"/>
      <c r="BZ5572" s="26"/>
      <c r="CA5572" s="26"/>
      <c r="CB5572" s="26"/>
      <c r="CC5572" s="26"/>
      <c r="CD5572" s="26"/>
      <c r="CE5572" s="26"/>
      <c r="CF5572" s="26"/>
      <c r="CG5572" s="26"/>
      <c r="CH5572" s="26"/>
      <c r="CI5572" s="26"/>
      <c r="CJ5572" s="1"/>
      <c r="CK5572" s="1"/>
      <c r="CL5572" s="1"/>
      <c r="CM5572" s="1"/>
      <c r="CN5572" s="1"/>
      <c r="CO5572" s="1"/>
      <c r="CP5572" s="1"/>
      <c r="CQ5572" s="1"/>
      <c r="CR5572" s="1"/>
      <c r="CS5572" s="1"/>
      <c r="CT5572" s="1"/>
      <c r="CU5572" s="1"/>
    </row>
    <row r="5573" spans="1:99" x14ac:dyDescent="0.15">
      <c r="A5573" s="1"/>
      <c r="B5573" s="1"/>
      <c r="AM5573" s="1"/>
      <c r="AW5573" s="1"/>
      <c r="AX5573" s="1"/>
      <c r="AY5573" s="24"/>
      <c r="AZ5573" s="1"/>
      <c r="BA5573" s="1"/>
      <c r="BB5573" s="1"/>
      <c r="BC5573" s="1"/>
      <c r="BD5573" s="1"/>
      <c r="BE5573" s="1"/>
      <c r="BF5573" s="1"/>
      <c r="BG5573" s="1"/>
      <c r="BH5573" s="1"/>
      <c r="BI5573" s="1"/>
      <c r="BJ5573" s="1"/>
      <c r="BK5573" s="1"/>
      <c r="BL5573" s="1"/>
      <c r="BM5573" s="1"/>
      <c r="BN5573" s="1"/>
      <c r="BO5573" s="1"/>
      <c r="BP5573" s="20"/>
      <c r="BQ5573" s="41"/>
      <c r="BR5573" s="41"/>
      <c r="BS5573" s="41"/>
      <c r="BT5573" s="41"/>
      <c r="BU5573" s="41"/>
      <c r="BV5573" s="41"/>
      <c r="BW5573" s="41"/>
      <c r="BX5573" s="41"/>
      <c r="BY5573" s="26"/>
      <c r="BZ5573" s="26"/>
      <c r="CA5573" s="26"/>
      <c r="CB5573" s="26"/>
      <c r="CC5573" s="26"/>
      <c r="CD5573" s="26"/>
      <c r="CE5573" s="26"/>
      <c r="CF5573" s="26"/>
      <c r="CG5573" s="26"/>
      <c r="CH5573" s="26"/>
      <c r="CI5573" s="26"/>
      <c r="CJ5573" s="1"/>
      <c r="CK5573" s="1"/>
      <c r="CL5573" s="1"/>
      <c r="CM5573" s="1"/>
      <c r="CN5573" s="1"/>
      <c r="CO5573" s="1"/>
      <c r="CP5573" s="1"/>
      <c r="CQ5573" s="1"/>
      <c r="CR5573" s="1"/>
      <c r="CS5573" s="1"/>
      <c r="CT5573" s="1"/>
      <c r="CU5573" s="1"/>
    </row>
    <row r="5574" spans="1:99" x14ac:dyDescent="0.15">
      <c r="A5574" s="1"/>
      <c r="B5574" s="1"/>
      <c r="AM5574" s="1"/>
      <c r="AW5574" s="1"/>
      <c r="AX5574" s="1"/>
      <c r="AY5574" s="24"/>
      <c r="AZ5574" s="1"/>
      <c r="BA5574" s="1"/>
      <c r="BB5574" s="1"/>
      <c r="BC5574" s="1"/>
      <c r="BD5574" s="1"/>
      <c r="BE5574" s="1"/>
      <c r="BF5574" s="1"/>
      <c r="BG5574" s="1"/>
      <c r="BH5574" s="1"/>
      <c r="BI5574" s="1"/>
      <c r="BJ5574" s="1"/>
      <c r="BK5574" s="1"/>
      <c r="BL5574" s="1"/>
      <c r="BM5574" s="1"/>
      <c r="BN5574" s="1"/>
      <c r="BO5574" s="1"/>
      <c r="BP5574" s="20"/>
      <c r="BQ5574" s="41"/>
      <c r="BR5574" s="41"/>
      <c r="BS5574" s="41"/>
      <c r="BT5574" s="41"/>
      <c r="BU5574" s="41"/>
      <c r="BV5574" s="41"/>
      <c r="BW5574" s="41"/>
      <c r="BX5574" s="41"/>
      <c r="BY5574" s="26"/>
      <c r="BZ5574" s="26"/>
      <c r="CA5574" s="26"/>
      <c r="CB5574" s="26"/>
      <c r="CC5574" s="26"/>
      <c r="CD5574" s="26"/>
      <c r="CE5574" s="26"/>
      <c r="CF5574" s="26"/>
      <c r="CG5574" s="26"/>
      <c r="CH5574" s="26"/>
      <c r="CI5574" s="26"/>
      <c r="CJ5574" s="1"/>
      <c r="CK5574" s="1"/>
      <c r="CL5574" s="1"/>
      <c r="CM5574" s="1"/>
      <c r="CN5574" s="1"/>
      <c r="CO5574" s="1"/>
      <c r="CP5574" s="1"/>
      <c r="CQ5574" s="1"/>
      <c r="CR5574" s="1"/>
      <c r="CS5574" s="1"/>
      <c r="CT5574" s="1"/>
      <c r="CU5574" s="1"/>
    </row>
    <row r="5575" spans="1:99" x14ac:dyDescent="0.15">
      <c r="A5575" s="1"/>
      <c r="B5575" s="1"/>
      <c r="AM5575" s="1"/>
      <c r="AW5575" s="1"/>
      <c r="AX5575" s="1"/>
      <c r="AY5575" s="24"/>
      <c r="AZ5575" s="1"/>
      <c r="BA5575" s="1"/>
      <c r="BB5575" s="1"/>
      <c r="BC5575" s="1"/>
      <c r="BD5575" s="1"/>
      <c r="BE5575" s="1"/>
      <c r="BF5575" s="1"/>
      <c r="BG5575" s="1"/>
      <c r="BH5575" s="1"/>
      <c r="BI5575" s="1"/>
      <c r="BJ5575" s="1"/>
      <c r="BK5575" s="1"/>
      <c r="BL5575" s="1"/>
      <c r="BM5575" s="1"/>
      <c r="BN5575" s="1"/>
      <c r="BO5575" s="1"/>
      <c r="BP5575" s="20"/>
      <c r="BQ5575" s="41"/>
      <c r="BR5575" s="41"/>
      <c r="BS5575" s="41"/>
      <c r="BT5575" s="41"/>
      <c r="BU5575" s="41"/>
      <c r="BV5575" s="41"/>
      <c r="BW5575" s="41"/>
      <c r="BX5575" s="41"/>
      <c r="BY5575" s="26"/>
      <c r="BZ5575" s="26"/>
      <c r="CA5575" s="26"/>
      <c r="CB5575" s="26"/>
      <c r="CC5575" s="26"/>
      <c r="CD5575" s="26"/>
      <c r="CE5575" s="26"/>
      <c r="CF5575" s="26"/>
      <c r="CG5575" s="26"/>
      <c r="CH5575" s="26"/>
      <c r="CI5575" s="26"/>
      <c r="CJ5575" s="1"/>
      <c r="CK5575" s="1"/>
      <c r="CL5575" s="1"/>
      <c r="CM5575" s="1"/>
      <c r="CN5575" s="1"/>
      <c r="CO5575" s="1"/>
      <c r="CP5575" s="1"/>
      <c r="CQ5575" s="1"/>
      <c r="CR5575" s="1"/>
      <c r="CS5575" s="1"/>
      <c r="CT5575" s="1"/>
      <c r="CU5575" s="1"/>
    </row>
    <row r="5576" spans="1:99" x14ac:dyDescent="0.15">
      <c r="A5576" s="1"/>
      <c r="B5576" s="1"/>
      <c r="AM5576" s="1"/>
      <c r="AW5576" s="1"/>
      <c r="AX5576" s="1"/>
      <c r="AY5576" s="24"/>
      <c r="AZ5576" s="1"/>
      <c r="BA5576" s="1"/>
      <c r="BB5576" s="1"/>
      <c r="BC5576" s="1"/>
      <c r="BD5576" s="1"/>
      <c r="BE5576" s="1"/>
      <c r="BF5576" s="1"/>
      <c r="BG5576" s="1"/>
      <c r="BH5576" s="1"/>
      <c r="BI5576" s="1"/>
      <c r="BJ5576" s="1"/>
      <c r="BK5576" s="1"/>
      <c r="BL5576" s="1"/>
      <c r="BM5576" s="1"/>
      <c r="BN5576" s="1"/>
      <c r="BO5576" s="1"/>
      <c r="BP5576" s="20"/>
      <c r="BQ5576" s="41"/>
      <c r="BR5576" s="41"/>
      <c r="BS5576" s="41"/>
      <c r="BT5576" s="41"/>
      <c r="BU5576" s="41"/>
      <c r="BV5576" s="41"/>
      <c r="BW5576" s="41"/>
      <c r="BX5576" s="41"/>
      <c r="BY5576" s="26"/>
      <c r="BZ5576" s="26"/>
      <c r="CA5576" s="26"/>
      <c r="CB5576" s="26"/>
      <c r="CC5576" s="26"/>
      <c r="CD5576" s="26"/>
      <c r="CE5576" s="26"/>
      <c r="CF5576" s="26"/>
      <c r="CG5576" s="26"/>
      <c r="CH5576" s="26"/>
      <c r="CI5576" s="26"/>
      <c r="CJ5576" s="1"/>
      <c r="CK5576" s="1"/>
      <c r="CL5576" s="1"/>
      <c r="CM5576" s="1"/>
      <c r="CN5576" s="1"/>
      <c r="CO5576" s="1"/>
      <c r="CP5576" s="1"/>
      <c r="CQ5576" s="1"/>
      <c r="CR5576" s="1"/>
      <c r="CS5576" s="1"/>
      <c r="CT5576" s="1"/>
      <c r="CU5576" s="1"/>
    </row>
    <row r="5577" spans="1:99" x14ac:dyDescent="0.15">
      <c r="A5577" s="1"/>
      <c r="B5577" s="1"/>
      <c r="AM5577" s="1"/>
      <c r="AW5577" s="1"/>
      <c r="AX5577" s="1"/>
      <c r="AY5577" s="24"/>
      <c r="AZ5577" s="1"/>
      <c r="BA5577" s="1"/>
      <c r="BB5577" s="1"/>
      <c r="BC5577" s="1"/>
      <c r="BD5577" s="1"/>
      <c r="BE5577" s="1"/>
      <c r="BF5577" s="1"/>
      <c r="BG5577" s="1"/>
      <c r="BH5577" s="1"/>
      <c r="BI5577" s="1"/>
      <c r="BJ5577" s="1"/>
      <c r="BK5577" s="1"/>
      <c r="BL5577" s="1"/>
      <c r="BM5577" s="1"/>
      <c r="BN5577" s="1"/>
      <c r="BO5577" s="1"/>
      <c r="BP5577" s="20"/>
      <c r="BQ5577" s="41"/>
      <c r="BR5577" s="41"/>
      <c r="BS5577" s="41"/>
      <c r="BT5577" s="41"/>
      <c r="BU5577" s="41"/>
      <c r="BV5577" s="41"/>
      <c r="BW5577" s="41"/>
      <c r="BX5577" s="41"/>
      <c r="BY5577" s="26"/>
      <c r="BZ5577" s="26"/>
      <c r="CA5577" s="26"/>
      <c r="CB5577" s="26"/>
      <c r="CC5577" s="26"/>
      <c r="CD5577" s="26"/>
      <c r="CE5577" s="26"/>
      <c r="CF5577" s="26"/>
      <c r="CG5577" s="26"/>
      <c r="CH5577" s="26"/>
      <c r="CI5577" s="26"/>
      <c r="CJ5577" s="1"/>
      <c r="CK5577" s="1"/>
      <c r="CL5577" s="1"/>
      <c r="CM5577" s="1"/>
      <c r="CN5577" s="1"/>
      <c r="CO5577" s="1"/>
      <c r="CP5577" s="1"/>
      <c r="CQ5577" s="1"/>
      <c r="CR5577" s="1"/>
      <c r="CS5577" s="1"/>
      <c r="CT5577" s="1"/>
      <c r="CU5577" s="1"/>
    </row>
    <row r="5578" spans="1:99" x14ac:dyDescent="0.15">
      <c r="A5578" s="1"/>
      <c r="B5578" s="1"/>
      <c r="AM5578" s="1"/>
      <c r="AW5578" s="1"/>
      <c r="AX5578" s="1"/>
      <c r="AY5578" s="24"/>
      <c r="AZ5578" s="1"/>
      <c r="BA5578" s="1"/>
      <c r="BB5578" s="1"/>
      <c r="BC5578" s="1"/>
      <c r="BD5578" s="1"/>
      <c r="BE5578" s="1"/>
      <c r="BF5578" s="1"/>
      <c r="BG5578" s="1"/>
      <c r="BH5578" s="1"/>
      <c r="BI5578" s="1"/>
      <c r="BJ5578" s="1"/>
      <c r="BK5578" s="1"/>
      <c r="BL5578" s="1"/>
      <c r="BM5578" s="1"/>
      <c r="BN5578" s="1"/>
      <c r="BO5578" s="1"/>
      <c r="BP5578" s="20"/>
      <c r="BQ5578" s="41"/>
      <c r="BR5578" s="41"/>
      <c r="BS5578" s="41"/>
      <c r="BT5578" s="41"/>
      <c r="BU5578" s="41"/>
      <c r="BV5578" s="41"/>
      <c r="BW5578" s="41"/>
      <c r="BX5578" s="41"/>
      <c r="BY5578" s="26"/>
      <c r="BZ5578" s="26"/>
      <c r="CA5578" s="26"/>
      <c r="CB5578" s="26"/>
      <c r="CC5578" s="26"/>
      <c r="CD5578" s="26"/>
      <c r="CE5578" s="26"/>
      <c r="CF5578" s="26"/>
      <c r="CG5578" s="26"/>
      <c r="CH5578" s="26"/>
      <c r="CI5578" s="26"/>
      <c r="CJ5578" s="1"/>
      <c r="CK5578" s="1"/>
      <c r="CL5578" s="1"/>
      <c r="CM5578" s="1"/>
      <c r="CN5578" s="1"/>
      <c r="CO5578" s="1"/>
      <c r="CP5578" s="1"/>
      <c r="CQ5578" s="1"/>
      <c r="CR5578" s="1"/>
      <c r="CS5578" s="1"/>
      <c r="CT5578" s="1"/>
      <c r="CU5578" s="1"/>
    </row>
    <row r="5579" spans="1:99" x14ac:dyDescent="0.15">
      <c r="A5579" s="1"/>
      <c r="B5579" s="1"/>
      <c r="AM5579" s="1"/>
      <c r="AW5579" s="1"/>
      <c r="AX5579" s="1"/>
      <c r="AY5579" s="24"/>
      <c r="AZ5579" s="1"/>
      <c r="BA5579" s="1"/>
      <c r="BB5579" s="1"/>
      <c r="BC5579" s="1"/>
      <c r="BD5579" s="1"/>
      <c r="BE5579" s="1"/>
      <c r="BF5579" s="1"/>
      <c r="BG5579" s="1"/>
      <c r="BH5579" s="1"/>
      <c r="BI5579" s="1"/>
      <c r="BJ5579" s="1"/>
      <c r="BK5579" s="1"/>
      <c r="BL5579" s="1"/>
      <c r="BM5579" s="1"/>
      <c r="BN5579" s="1"/>
      <c r="BO5579" s="1"/>
      <c r="BP5579" s="20"/>
      <c r="BQ5579" s="41"/>
      <c r="BR5579" s="41"/>
      <c r="BS5579" s="41"/>
      <c r="BT5579" s="41"/>
      <c r="BU5579" s="41"/>
      <c r="BV5579" s="41"/>
      <c r="BW5579" s="41"/>
      <c r="BX5579" s="41"/>
      <c r="BY5579" s="26"/>
      <c r="BZ5579" s="26"/>
      <c r="CA5579" s="26"/>
      <c r="CB5579" s="26"/>
      <c r="CC5579" s="26"/>
      <c r="CD5579" s="26"/>
      <c r="CE5579" s="26"/>
      <c r="CF5579" s="26"/>
      <c r="CG5579" s="26"/>
      <c r="CH5579" s="26"/>
      <c r="CI5579" s="26"/>
      <c r="CJ5579" s="1"/>
      <c r="CK5579" s="1"/>
      <c r="CL5579" s="1"/>
      <c r="CM5579" s="1"/>
      <c r="CN5579" s="1"/>
      <c r="CO5579" s="1"/>
      <c r="CP5579" s="1"/>
      <c r="CQ5579" s="1"/>
      <c r="CR5579" s="1"/>
      <c r="CS5579" s="1"/>
      <c r="CT5579" s="1"/>
      <c r="CU5579" s="1"/>
    </row>
    <row r="5580" spans="1:99" x14ac:dyDescent="0.15">
      <c r="A5580" s="1"/>
      <c r="B5580" s="1"/>
      <c r="AM5580" s="1"/>
      <c r="AW5580" s="1"/>
      <c r="AX5580" s="1"/>
      <c r="AY5580" s="24"/>
      <c r="AZ5580" s="1"/>
      <c r="BA5580" s="1"/>
      <c r="BB5580" s="1"/>
      <c r="BC5580" s="1"/>
      <c r="BD5580" s="1"/>
      <c r="BE5580" s="1"/>
      <c r="BF5580" s="1"/>
      <c r="BG5580" s="1"/>
      <c r="BH5580" s="1"/>
      <c r="BI5580" s="1"/>
      <c r="BJ5580" s="1"/>
      <c r="BK5580" s="1"/>
      <c r="BL5580" s="1"/>
      <c r="BM5580" s="1"/>
      <c r="BN5580" s="1"/>
      <c r="BO5580" s="1"/>
      <c r="BP5580" s="20"/>
      <c r="BQ5580" s="41"/>
      <c r="BR5580" s="41"/>
      <c r="BS5580" s="41"/>
      <c r="BT5580" s="41"/>
      <c r="BU5580" s="41"/>
      <c r="BV5580" s="41"/>
      <c r="BW5580" s="41"/>
      <c r="BX5580" s="41"/>
      <c r="BY5580" s="26"/>
      <c r="BZ5580" s="26"/>
      <c r="CA5580" s="26"/>
      <c r="CB5580" s="26"/>
      <c r="CC5580" s="26"/>
      <c r="CD5580" s="26"/>
      <c r="CE5580" s="26"/>
      <c r="CF5580" s="26"/>
      <c r="CG5580" s="26"/>
      <c r="CH5580" s="26"/>
      <c r="CI5580" s="26"/>
      <c r="CJ5580" s="1"/>
      <c r="CK5580" s="1"/>
      <c r="CL5580" s="1"/>
      <c r="CM5580" s="1"/>
      <c r="CN5580" s="1"/>
      <c r="CO5580" s="1"/>
      <c r="CP5580" s="1"/>
      <c r="CQ5580" s="1"/>
      <c r="CR5580" s="1"/>
      <c r="CS5580" s="1"/>
      <c r="CT5580" s="1"/>
      <c r="CU5580" s="1"/>
    </row>
    <row r="5581" spans="1:99" x14ac:dyDescent="0.15">
      <c r="A5581" s="1"/>
      <c r="B5581" s="1"/>
      <c r="AM5581" s="1"/>
      <c r="AW5581" s="1"/>
      <c r="AX5581" s="1"/>
      <c r="AY5581" s="24"/>
      <c r="AZ5581" s="1"/>
      <c r="BA5581" s="1"/>
      <c r="BB5581" s="1"/>
      <c r="BC5581" s="1"/>
      <c r="BD5581" s="1"/>
      <c r="BE5581" s="1"/>
      <c r="BF5581" s="1"/>
      <c r="BG5581" s="1"/>
      <c r="BH5581" s="1"/>
      <c r="BI5581" s="1"/>
      <c r="BJ5581" s="1"/>
      <c r="BK5581" s="1"/>
      <c r="BL5581" s="1"/>
      <c r="BM5581" s="1"/>
      <c r="BN5581" s="1"/>
      <c r="BO5581" s="1"/>
      <c r="BP5581" s="20"/>
      <c r="BQ5581" s="41"/>
      <c r="BR5581" s="41"/>
      <c r="BS5581" s="41"/>
      <c r="BT5581" s="41"/>
      <c r="BU5581" s="41"/>
      <c r="BV5581" s="41"/>
      <c r="BW5581" s="41"/>
      <c r="BX5581" s="41"/>
      <c r="BY5581" s="26"/>
      <c r="BZ5581" s="26"/>
      <c r="CA5581" s="26"/>
      <c r="CB5581" s="26"/>
      <c r="CC5581" s="26"/>
      <c r="CD5581" s="26"/>
      <c r="CE5581" s="26"/>
      <c r="CF5581" s="26"/>
      <c r="CG5581" s="26"/>
      <c r="CH5581" s="26"/>
      <c r="CI5581" s="26"/>
      <c r="CJ5581" s="1"/>
      <c r="CK5581" s="1"/>
      <c r="CL5581" s="1"/>
      <c r="CM5581" s="1"/>
      <c r="CN5581" s="1"/>
      <c r="CO5581" s="1"/>
      <c r="CP5581" s="1"/>
      <c r="CQ5581" s="1"/>
      <c r="CR5581" s="1"/>
      <c r="CS5581" s="1"/>
      <c r="CT5581" s="1"/>
      <c r="CU5581" s="1"/>
    </row>
    <row r="5582" spans="1:99" x14ac:dyDescent="0.15">
      <c r="A5582" s="1"/>
      <c r="B5582" s="1"/>
      <c r="AM5582" s="1"/>
      <c r="AW5582" s="1"/>
      <c r="AX5582" s="1"/>
      <c r="AY5582" s="24"/>
      <c r="AZ5582" s="1"/>
      <c r="BA5582" s="1"/>
      <c r="BB5582" s="1"/>
      <c r="BC5582" s="1"/>
      <c r="BD5582" s="1"/>
      <c r="BE5582" s="1"/>
      <c r="BF5582" s="1"/>
      <c r="BG5582" s="1"/>
      <c r="BH5582" s="1"/>
      <c r="BI5582" s="1"/>
      <c r="BJ5582" s="1"/>
      <c r="BK5582" s="1"/>
      <c r="BL5582" s="1"/>
      <c r="BM5582" s="1"/>
      <c r="BN5582" s="1"/>
      <c r="BO5582" s="1"/>
      <c r="BP5582" s="20"/>
      <c r="BQ5582" s="41"/>
      <c r="BR5582" s="41"/>
      <c r="BS5582" s="41"/>
      <c r="BT5582" s="41"/>
      <c r="BU5582" s="41"/>
      <c r="BV5582" s="41"/>
      <c r="BW5582" s="41"/>
      <c r="BX5582" s="41"/>
      <c r="BY5582" s="26"/>
      <c r="BZ5582" s="26"/>
      <c r="CA5582" s="26"/>
      <c r="CB5582" s="26"/>
      <c r="CC5582" s="26"/>
      <c r="CD5582" s="26"/>
      <c r="CE5582" s="26"/>
      <c r="CF5582" s="26"/>
      <c r="CG5582" s="26"/>
      <c r="CH5582" s="26"/>
      <c r="CI5582" s="26"/>
      <c r="CJ5582" s="1"/>
      <c r="CK5582" s="1"/>
      <c r="CL5582" s="1"/>
      <c r="CM5582" s="1"/>
      <c r="CN5582" s="1"/>
      <c r="CO5582" s="1"/>
      <c r="CP5582" s="1"/>
      <c r="CQ5582" s="1"/>
      <c r="CR5582" s="1"/>
      <c r="CS5582" s="1"/>
      <c r="CT5582" s="1"/>
      <c r="CU5582" s="1"/>
    </row>
    <row r="5583" spans="1:99" x14ac:dyDescent="0.15">
      <c r="A5583" s="1"/>
      <c r="B5583" s="1"/>
      <c r="AM5583" s="1"/>
      <c r="AW5583" s="1"/>
      <c r="AX5583" s="1"/>
      <c r="AY5583" s="24"/>
      <c r="AZ5583" s="1"/>
      <c r="BA5583" s="1"/>
      <c r="BB5583" s="1"/>
      <c r="BC5583" s="1"/>
      <c r="BD5583" s="1"/>
      <c r="BE5583" s="1"/>
      <c r="BF5583" s="1"/>
      <c r="BG5583" s="1"/>
      <c r="BH5583" s="1"/>
      <c r="BI5583" s="1"/>
      <c r="BJ5583" s="1"/>
      <c r="BK5583" s="1"/>
      <c r="BL5583" s="1"/>
      <c r="BM5583" s="1"/>
      <c r="BN5583" s="1"/>
      <c r="BO5583" s="1"/>
      <c r="BP5583" s="20"/>
      <c r="BQ5583" s="41"/>
      <c r="BR5583" s="41"/>
      <c r="BS5583" s="41"/>
      <c r="BT5583" s="41"/>
      <c r="BU5583" s="41"/>
      <c r="BV5583" s="41"/>
      <c r="BW5583" s="41"/>
      <c r="BX5583" s="41"/>
      <c r="BY5583" s="26"/>
      <c r="BZ5583" s="26"/>
      <c r="CA5583" s="26"/>
      <c r="CB5583" s="26"/>
      <c r="CC5583" s="26"/>
      <c r="CD5583" s="26"/>
      <c r="CE5583" s="26"/>
      <c r="CF5583" s="26"/>
      <c r="CG5583" s="26"/>
      <c r="CH5583" s="26"/>
      <c r="CI5583" s="26"/>
      <c r="CJ5583" s="1"/>
      <c r="CK5583" s="1"/>
      <c r="CL5583" s="1"/>
      <c r="CM5583" s="1"/>
      <c r="CN5583" s="1"/>
      <c r="CO5583" s="1"/>
      <c r="CP5583" s="1"/>
      <c r="CQ5583" s="1"/>
      <c r="CR5583" s="1"/>
      <c r="CS5583" s="1"/>
      <c r="CT5583" s="1"/>
      <c r="CU5583" s="1"/>
    </row>
    <row r="5584" spans="1:99" x14ac:dyDescent="0.15">
      <c r="A5584" s="1"/>
      <c r="B5584" s="1"/>
      <c r="AM5584" s="1"/>
      <c r="AW5584" s="1"/>
      <c r="AX5584" s="1"/>
      <c r="AY5584" s="24"/>
      <c r="AZ5584" s="1"/>
      <c r="BA5584" s="1"/>
      <c r="BB5584" s="1"/>
      <c r="BC5584" s="1"/>
      <c r="BD5584" s="1"/>
      <c r="BE5584" s="1"/>
      <c r="BF5584" s="1"/>
      <c r="BG5584" s="1"/>
      <c r="BH5584" s="1"/>
      <c r="BI5584" s="1"/>
      <c r="BJ5584" s="1"/>
      <c r="BK5584" s="1"/>
      <c r="BL5584" s="1"/>
      <c r="BM5584" s="1"/>
      <c r="BN5584" s="1"/>
      <c r="BO5584" s="1"/>
      <c r="BP5584" s="20"/>
      <c r="BQ5584" s="41"/>
      <c r="BR5584" s="41"/>
      <c r="BS5584" s="41"/>
      <c r="BT5584" s="41"/>
      <c r="BU5584" s="41"/>
      <c r="BV5584" s="41"/>
      <c r="BW5584" s="41"/>
      <c r="BX5584" s="41"/>
      <c r="BY5584" s="26"/>
      <c r="BZ5584" s="26"/>
      <c r="CA5584" s="26"/>
      <c r="CB5584" s="26"/>
      <c r="CC5584" s="26"/>
      <c r="CD5584" s="26"/>
      <c r="CE5584" s="26"/>
      <c r="CF5584" s="26"/>
      <c r="CG5584" s="26"/>
      <c r="CH5584" s="26"/>
      <c r="CI5584" s="26"/>
      <c r="CJ5584" s="1"/>
      <c r="CK5584" s="1"/>
      <c r="CL5584" s="1"/>
      <c r="CM5584" s="1"/>
      <c r="CN5584" s="1"/>
      <c r="CO5584" s="1"/>
      <c r="CP5584" s="1"/>
      <c r="CQ5584" s="1"/>
      <c r="CR5584" s="1"/>
      <c r="CS5584" s="1"/>
      <c r="CT5584" s="1"/>
      <c r="CU5584" s="1"/>
    </row>
    <row r="5585" spans="1:99" x14ac:dyDescent="0.15">
      <c r="A5585" s="1"/>
      <c r="B5585" s="1"/>
      <c r="AM5585" s="1"/>
      <c r="AW5585" s="1"/>
      <c r="AX5585" s="1"/>
      <c r="AY5585" s="24"/>
      <c r="AZ5585" s="1"/>
      <c r="BA5585" s="1"/>
      <c r="BB5585" s="1"/>
      <c r="BC5585" s="1"/>
      <c r="BD5585" s="1"/>
      <c r="BE5585" s="1"/>
      <c r="BF5585" s="1"/>
      <c r="BG5585" s="1"/>
      <c r="BH5585" s="1"/>
      <c r="BI5585" s="1"/>
      <c r="BJ5585" s="1"/>
      <c r="BK5585" s="1"/>
      <c r="BL5585" s="1"/>
      <c r="BM5585" s="1"/>
      <c r="BN5585" s="1"/>
      <c r="BO5585" s="1"/>
      <c r="BP5585" s="20"/>
      <c r="BQ5585" s="41"/>
      <c r="BR5585" s="41"/>
      <c r="BS5585" s="41"/>
      <c r="BT5585" s="41"/>
      <c r="BU5585" s="41"/>
      <c r="BV5585" s="41"/>
      <c r="BW5585" s="41"/>
      <c r="BX5585" s="41"/>
      <c r="BY5585" s="26"/>
      <c r="BZ5585" s="26"/>
      <c r="CA5585" s="26"/>
      <c r="CB5585" s="26"/>
      <c r="CC5585" s="26"/>
      <c r="CD5585" s="26"/>
      <c r="CE5585" s="26"/>
      <c r="CF5585" s="26"/>
      <c r="CG5585" s="26"/>
      <c r="CH5585" s="26"/>
      <c r="CI5585" s="26"/>
      <c r="CJ5585" s="1"/>
      <c r="CK5585" s="1"/>
      <c r="CL5585" s="1"/>
      <c r="CM5585" s="1"/>
      <c r="CN5585" s="1"/>
      <c r="CO5585" s="1"/>
      <c r="CP5585" s="1"/>
      <c r="CQ5585" s="1"/>
      <c r="CR5585" s="1"/>
      <c r="CS5585" s="1"/>
      <c r="CT5585" s="1"/>
      <c r="CU5585" s="1"/>
    </row>
    <row r="5586" spans="1:99" x14ac:dyDescent="0.15">
      <c r="A5586" s="1"/>
      <c r="B5586" s="1"/>
      <c r="AM5586" s="1"/>
      <c r="AW5586" s="1"/>
      <c r="AX5586" s="1"/>
      <c r="AY5586" s="24"/>
      <c r="AZ5586" s="1"/>
      <c r="BA5586" s="1"/>
      <c r="BB5586" s="1"/>
      <c r="BC5586" s="1"/>
      <c r="BD5586" s="1"/>
      <c r="BE5586" s="1"/>
      <c r="BF5586" s="1"/>
      <c r="BG5586" s="1"/>
      <c r="BH5586" s="1"/>
      <c r="BI5586" s="1"/>
      <c r="BJ5586" s="1"/>
      <c r="BK5586" s="1"/>
      <c r="BL5586" s="1"/>
      <c r="BM5586" s="1"/>
      <c r="BN5586" s="1"/>
      <c r="BO5586" s="1"/>
      <c r="BP5586" s="20"/>
      <c r="BQ5586" s="41"/>
      <c r="BR5586" s="41"/>
      <c r="BS5586" s="41"/>
      <c r="BT5586" s="41"/>
      <c r="BU5586" s="41"/>
      <c r="BV5586" s="41"/>
      <c r="BW5586" s="41"/>
      <c r="BX5586" s="41"/>
      <c r="BY5586" s="26"/>
      <c r="BZ5586" s="26"/>
      <c r="CA5586" s="26"/>
      <c r="CB5586" s="26"/>
      <c r="CC5586" s="26"/>
      <c r="CD5586" s="26"/>
      <c r="CE5586" s="26"/>
      <c r="CF5586" s="26"/>
      <c r="CG5586" s="26"/>
      <c r="CH5586" s="26"/>
      <c r="CI5586" s="26"/>
      <c r="CJ5586" s="1"/>
      <c r="CK5586" s="1"/>
      <c r="CL5586" s="1"/>
      <c r="CM5586" s="1"/>
      <c r="CN5586" s="1"/>
      <c r="CO5586" s="1"/>
      <c r="CP5586" s="1"/>
      <c r="CQ5586" s="1"/>
      <c r="CR5586" s="1"/>
      <c r="CS5586" s="1"/>
      <c r="CT5586" s="1"/>
      <c r="CU5586" s="1"/>
    </row>
    <row r="5587" spans="1:99" x14ac:dyDescent="0.15">
      <c r="A5587" s="1"/>
      <c r="B5587" s="1"/>
      <c r="AM5587" s="1"/>
      <c r="AW5587" s="1"/>
      <c r="AX5587" s="1"/>
      <c r="AY5587" s="24"/>
      <c r="AZ5587" s="1"/>
      <c r="BA5587" s="1"/>
      <c r="BB5587" s="1"/>
      <c r="BC5587" s="1"/>
      <c r="BD5587" s="1"/>
      <c r="BE5587" s="1"/>
      <c r="BF5587" s="1"/>
      <c r="BG5587" s="1"/>
      <c r="BH5587" s="1"/>
      <c r="BI5587" s="1"/>
      <c r="BJ5587" s="1"/>
      <c r="BK5587" s="1"/>
      <c r="BL5587" s="1"/>
      <c r="BM5587" s="1"/>
      <c r="BN5587" s="1"/>
      <c r="BO5587" s="1"/>
      <c r="BP5587" s="20"/>
      <c r="BQ5587" s="41"/>
      <c r="BR5587" s="41"/>
      <c r="BS5587" s="41"/>
      <c r="BT5587" s="41"/>
      <c r="BU5587" s="41"/>
      <c r="BV5587" s="41"/>
      <c r="BW5587" s="41"/>
      <c r="BX5587" s="41"/>
      <c r="BY5587" s="26"/>
      <c r="BZ5587" s="26"/>
      <c r="CA5587" s="26"/>
      <c r="CB5587" s="26"/>
      <c r="CC5587" s="26"/>
      <c r="CD5587" s="26"/>
      <c r="CE5587" s="26"/>
      <c r="CF5587" s="26"/>
      <c r="CG5587" s="26"/>
      <c r="CH5587" s="26"/>
      <c r="CI5587" s="26"/>
      <c r="CJ5587" s="1"/>
      <c r="CK5587" s="1"/>
      <c r="CL5587" s="1"/>
      <c r="CM5587" s="1"/>
      <c r="CN5587" s="1"/>
      <c r="CO5587" s="1"/>
      <c r="CP5587" s="1"/>
      <c r="CQ5587" s="1"/>
      <c r="CR5587" s="1"/>
      <c r="CS5587" s="1"/>
      <c r="CT5587" s="1"/>
      <c r="CU5587" s="1"/>
    </row>
    <row r="5588" spans="1:99" x14ac:dyDescent="0.15">
      <c r="A5588" s="1"/>
      <c r="B5588" s="1"/>
      <c r="AM5588" s="1"/>
      <c r="AW5588" s="1"/>
      <c r="AX5588" s="1"/>
      <c r="AY5588" s="24"/>
      <c r="AZ5588" s="1"/>
      <c r="BA5588" s="1"/>
      <c r="BB5588" s="1"/>
      <c r="BC5588" s="1"/>
      <c r="BD5588" s="1"/>
      <c r="BE5588" s="1"/>
      <c r="BF5588" s="1"/>
      <c r="BG5588" s="1"/>
      <c r="BH5588" s="1"/>
      <c r="BI5588" s="1"/>
      <c r="BJ5588" s="1"/>
      <c r="BK5588" s="1"/>
      <c r="BL5588" s="1"/>
      <c r="BM5588" s="1"/>
      <c r="BN5588" s="1"/>
      <c r="BO5588" s="1"/>
      <c r="BP5588" s="20"/>
      <c r="BQ5588" s="41"/>
      <c r="BR5588" s="41"/>
      <c r="BS5588" s="41"/>
      <c r="BT5588" s="41"/>
      <c r="BU5588" s="41"/>
      <c r="BV5588" s="41"/>
      <c r="BW5588" s="41"/>
      <c r="BX5588" s="41"/>
      <c r="BY5588" s="26"/>
      <c r="BZ5588" s="26"/>
      <c r="CA5588" s="26"/>
      <c r="CB5588" s="26"/>
      <c r="CC5588" s="26"/>
      <c r="CD5588" s="26"/>
      <c r="CE5588" s="26"/>
      <c r="CF5588" s="26"/>
      <c r="CG5588" s="26"/>
      <c r="CH5588" s="26"/>
      <c r="CI5588" s="26"/>
      <c r="CJ5588" s="1"/>
      <c r="CK5588" s="1"/>
      <c r="CL5588" s="1"/>
      <c r="CM5588" s="1"/>
      <c r="CN5588" s="1"/>
      <c r="CO5588" s="1"/>
      <c r="CP5588" s="1"/>
      <c r="CQ5588" s="1"/>
      <c r="CR5588" s="1"/>
      <c r="CS5588" s="1"/>
      <c r="CT5588" s="1"/>
      <c r="CU5588" s="1"/>
    </row>
    <row r="5589" spans="1:99" x14ac:dyDescent="0.15">
      <c r="A5589" s="1"/>
      <c r="B5589" s="1"/>
      <c r="AM5589" s="1"/>
      <c r="AW5589" s="1"/>
      <c r="AX5589" s="1"/>
      <c r="AY5589" s="24"/>
      <c r="AZ5589" s="1"/>
      <c r="BA5589" s="1"/>
      <c r="BB5589" s="1"/>
      <c r="BC5589" s="1"/>
      <c r="BD5589" s="1"/>
      <c r="BE5589" s="1"/>
      <c r="BF5589" s="1"/>
      <c r="BG5589" s="1"/>
      <c r="BH5589" s="1"/>
      <c r="BI5589" s="1"/>
      <c r="BJ5589" s="1"/>
      <c r="BK5589" s="1"/>
      <c r="BL5589" s="1"/>
      <c r="BM5589" s="1"/>
      <c r="BN5589" s="1"/>
      <c r="BO5589" s="1"/>
      <c r="BP5589" s="20"/>
      <c r="BQ5589" s="41"/>
      <c r="BR5589" s="41"/>
      <c r="BS5589" s="41"/>
      <c r="BT5589" s="41"/>
      <c r="BU5589" s="41"/>
      <c r="BV5589" s="41"/>
      <c r="BW5589" s="41"/>
      <c r="BX5589" s="41"/>
      <c r="BY5589" s="26"/>
      <c r="BZ5589" s="26"/>
      <c r="CA5589" s="26"/>
      <c r="CB5589" s="26"/>
      <c r="CC5589" s="26"/>
      <c r="CD5589" s="26"/>
      <c r="CE5589" s="26"/>
      <c r="CF5589" s="26"/>
      <c r="CG5589" s="26"/>
      <c r="CH5589" s="26"/>
      <c r="CI5589" s="26"/>
      <c r="CJ5589" s="1"/>
      <c r="CK5589" s="1"/>
      <c r="CL5589" s="1"/>
      <c r="CM5589" s="1"/>
      <c r="CN5589" s="1"/>
      <c r="CO5589" s="1"/>
      <c r="CP5589" s="1"/>
      <c r="CQ5589" s="1"/>
      <c r="CR5589" s="1"/>
      <c r="CS5589" s="1"/>
      <c r="CT5589" s="1"/>
      <c r="CU5589" s="1"/>
    </row>
    <row r="5590" spans="1:99" x14ac:dyDescent="0.15">
      <c r="A5590" s="1"/>
      <c r="B5590" s="1"/>
      <c r="AM5590" s="1"/>
      <c r="AW5590" s="1"/>
      <c r="AX5590" s="1"/>
      <c r="AY5590" s="24"/>
      <c r="AZ5590" s="1"/>
      <c r="BA5590" s="1"/>
      <c r="BB5590" s="1"/>
      <c r="BC5590" s="1"/>
      <c r="BD5590" s="1"/>
      <c r="BE5590" s="1"/>
      <c r="BF5590" s="1"/>
      <c r="BG5590" s="1"/>
      <c r="BH5590" s="1"/>
      <c r="BI5590" s="1"/>
      <c r="BJ5590" s="1"/>
      <c r="BK5590" s="1"/>
      <c r="BL5590" s="1"/>
      <c r="BM5590" s="1"/>
      <c r="BN5590" s="1"/>
      <c r="BO5590" s="1"/>
      <c r="BP5590" s="20"/>
      <c r="BQ5590" s="41"/>
      <c r="BR5590" s="41"/>
      <c r="BS5590" s="41"/>
      <c r="BT5590" s="41"/>
      <c r="BU5590" s="41"/>
      <c r="BV5590" s="41"/>
      <c r="BW5590" s="41"/>
      <c r="BX5590" s="41"/>
      <c r="BY5590" s="26"/>
      <c r="BZ5590" s="26"/>
      <c r="CA5590" s="26"/>
      <c r="CB5590" s="26"/>
      <c r="CC5590" s="26"/>
      <c r="CD5590" s="26"/>
      <c r="CE5590" s="26"/>
      <c r="CF5590" s="26"/>
      <c r="CG5590" s="26"/>
      <c r="CH5590" s="26"/>
      <c r="CI5590" s="26"/>
      <c r="CJ5590" s="1"/>
      <c r="CK5590" s="1"/>
      <c r="CL5590" s="1"/>
      <c r="CM5590" s="1"/>
      <c r="CN5590" s="1"/>
      <c r="CO5590" s="1"/>
      <c r="CP5590" s="1"/>
      <c r="CQ5590" s="1"/>
      <c r="CR5590" s="1"/>
      <c r="CS5590" s="1"/>
      <c r="CT5590" s="1"/>
      <c r="CU5590" s="1"/>
    </row>
    <row r="5591" spans="1:99" x14ac:dyDescent="0.15">
      <c r="A5591" s="1"/>
      <c r="B5591" s="1"/>
      <c r="AM5591" s="1"/>
      <c r="AW5591" s="1"/>
      <c r="AX5591" s="1"/>
      <c r="AY5591" s="24"/>
      <c r="AZ5591" s="1"/>
      <c r="BA5591" s="1"/>
      <c r="BB5591" s="1"/>
      <c r="BC5591" s="1"/>
      <c r="BD5591" s="1"/>
      <c r="BE5591" s="1"/>
      <c r="BF5591" s="1"/>
      <c r="BG5591" s="1"/>
      <c r="BH5591" s="1"/>
      <c r="BI5591" s="1"/>
      <c r="BJ5591" s="1"/>
      <c r="BK5591" s="1"/>
      <c r="BL5591" s="1"/>
      <c r="BM5591" s="1"/>
      <c r="BN5591" s="1"/>
      <c r="BO5591" s="1"/>
      <c r="BP5591" s="20"/>
      <c r="BQ5591" s="41"/>
      <c r="BR5591" s="41"/>
      <c r="BS5591" s="41"/>
      <c r="BT5591" s="41"/>
      <c r="BU5591" s="41"/>
      <c r="BV5591" s="41"/>
      <c r="BW5591" s="41"/>
      <c r="BX5591" s="41"/>
      <c r="BY5591" s="26"/>
      <c r="BZ5591" s="26"/>
      <c r="CA5591" s="26"/>
      <c r="CB5591" s="26"/>
      <c r="CC5591" s="26"/>
      <c r="CD5591" s="26"/>
      <c r="CE5591" s="26"/>
      <c r="CF5591" s="26"/>
      <c r="CG5591" s="26"/>
      <c r="CH5591" s="26"/>
      <c r="CI5591" s="26"/>
      <c r="CJ5591" s="1"/>
      <c r="CK5591" s="1"/>
      <c r="CL5591" s="1"/>
      <c r="CM5591" s="1"/>
      <c r="CN5591" s="1"/>
      <c r="CO5591" s="1"/>
      <c r="CP5591" s="1"/>
      <c r="CQ5591" s="1"/>
      <c r="CR5591" s="1"/>
      <c r="CS5591" s="1"/>
      <c r="CT5591" s="1"/>
      <c r="CU5591" s="1"/>
    </row>
    <row r="5592" spans="1:99" x14ac:dyDescent="0.15">
      <c r="A5592" s="1"/>
      <c r="B5592" s="1"/>
      <c r="AM5592" s="1"/>
      <c r="AW5592" s="1"/>
      <c r="AX5592" s="1"/>
      <c r="AY5592" s="24"/>
      <c r="AZ5592" s="1"/>
      <c r="BA5592" s="1"/>
      <c r="BB5592" s="1"/>
      <c r="BC5592" s="1"/>
      <c r="BD5592" s="1"/>
      <c r="BE5592" s="1"/>
      <c r="BF5592" s="1"/>
      <c r="BG5592" s="1"/>
      <c r="BH5592" s="1"/>
      <c r="BI5592" s="1"/>
      <c r="BJ5592" s="1"/>
      <c r="BK5592" s="1"/>
      <c r="BL5592" s="1"/>
      <c r="BM5592" s="1"/>
      <c r="BN5592" s="1"/>
      <c r="BO5592" s="1"/>
      <c r="BP5592" s="20"/>
      <c r="BQ5592" s="41"/>
      <c r="BR5592" s="41"/>
      <c r="BS5592" s="41"/>
      <c r="BT5592" s="41"/>
      <c r="BU5592" s="41"/>
      <c r="BV5592" s="41"/>
      <c r="BW5592" s="41"/>
      <c r="BX5592" s="41"/>
      <c r="BY5592" s="26"/>
      <c r="BZ5592" s="26"/>
      <c r="CA5592" s="26"/>
      <c r="CB5592" s="26"/>
      <c r="CC5592" s="26"/>
      <c r="CD5592" s="26"/>
      <c r="CE5592" s="26"/>
      <c r="CF5592" s="26"/>
      <c r="CG5592" s="26"/>
      <c r="CH5592" s="26"/>
      <c r="CI5592" s="26"/>
      <c r="CJ5592" s="1"/>
      <c r="CK5592" s="1"/>
      <c r="CL5592" s="1"/>
      <c r="CM5592" s="1"/>
      <c r="CN5592" s="1"/>
      <c r="CO5592" s="1"/>
      <c r="CP5592" s="1"/>
      <c r="CQ5592" s="1"/>
      <c r="CR5592" s="1"/>
      <c r="CS5592" s="1"/>
      <c r="CT5592" s="1"/>
      <c r="CU5592" s="1"/>
    </row>
    <row r="5593" spans="1:99" x14ac:dyDescent="0.15">
      <c r="A5593" s="1"/>
      <c r="B5593" s="1"/>
      <c r="AM5593" s="1"/>
      <c r="AW5593" s="1"/>
      <c r="AX5593" s="1"/>
      <c r="AY5593" s="24"/>
      <c r="AZ5593" s="1"/>
      <c r="BA5593" s="1"/>
      <c r="BB5593" s="1"/>
      <c r="BC5593" s="1"/>
      <c r="BD5593" s="1"/>
      <c r="BE5593" s="1"/>
      <c r="BF5593" s="1"/>
      <c r="BG5593" s="1"/>
      <c r="BH5593" s="1"/>
      <c r="BI5593" s="1"/>
      <c r="BJ5593" s="1"/>
      <c r="BK5593" s="1"/>
      <c r="BL5593" s="1"/>
      <c r="BM5593" s="1"/>
      <c r="BN5593" s="1"/>
      <c r="BO5593" s="1"/>
      <c r="BP5593" s="20"/>
      <c r="BQ5593" s="41"/>
      <c r="BR5593" s="41"/>
      <c r="BS5593" s="41"/>
      <c r="BT5593" s="41"/>
      <c r="BU5593" s="41"/>
      <c r="BV5593" s="41"/>
      <c r="BW5593" s="41"/>
      <c r="BX5593" s="41"/>
      <c r="BY5593" s="26"/>
      <c r="BZ5593" s="26"/>
      <c r="CA5593" s="26"/>
      <c r="CB5593" s="26"/>
      <c r="CC5593" s="26"/>
      <c r="CD5593" s="26"/>
      <c r="CE5593" s="26"/>
      <c r="CF5593" s="26"/>
      <c r="CG5593" s="26"/>
      <c r="CH5593" s="26"/>
      <c r="CI5593" s="26"/>
      <c r="CJ5593" s="1"/>
      <c r="CK5593" s="1"/>
      <c r="CL5593" s="1"/>
      <c r="CM5593" s="1"/>
      <c r="CN5593" s="1"/>
      <c r="CO5593" s="1"/>
      <c r="CP5593" s="1"/>
      <c r="CQ5593" s="1"/>
      <c r="CR5593" s="1"/>
      <c r="CS5593" s="1"/>
      <c r="CT5593" s="1"/>
      <c r="CU5593" s="1"/>
    </row>
    <row r="5594" spans="1:99" x14ac:dyDescent="0.15">
      <c r="A5594" s="1"/>
      <c r="B5594" s="1"/>
      <c r="AM5594" s="1"/>
      <c r="AW5594" s="1"/>
      <c r="AX5594" s="1"/>
      <c r="AY5594" s="24"/>
      <c r="AZ5594" s="1"/>
      <c r="BA5594" s="1"/>
      <c r="BB5594" s="1"/>
      <c r="BC5594" s="1"/>
      <c r="BD5594" s="1"/>
      <c r="BE5594" s="1"/>
      <c r="BF5594" s="1"/>
      <c r="BG5594" s="1"/>
      <c r="BH5594" s="1"/>
      <c r="BI5594" s="1"/>
      <c r="BJ5594" s="1"/>
      <c r="BK5594" s="1"/>
      <c r="BL5594" s="1"/>
      <c r="BM5594" s="1"/>
      <c r="BN5594" s="1"/>
      <c r="BO5594" s="1"/>
      <c r="BP5594" s="20"/>
      <c r="BQ5594" s="41"/>
      <c r="BR5594" s="41"/>
      <c r="BS5594" s="41"/>
      <c r="BT5594" s="41"/>
      <c r="BU5594" s="41"/>
      <c r="BV5594" s="41"/>
      <c r="BW5594" s="41"/>
      <c r="BX5594" s="41"/>
      <c r="BY5594" s="26"/>
      <c r="BZ5594" s="26"/>
      <c r="CA5594" s="26"/>
      <c r="CB5594" s="26"/>
      <c r="CC5594" s="26"/>
      <c r="CD5594" s="26"/>
      <c r="CE5594" s="26"/>
      <c r="CF5594" s="26"/>
      <c r="CG5594" s="26"/>
      <c r="CH5594" s="26"/>
      <c r="CI5594" s="26"/>
      <c r="CJ5594" s="1"/>
      <c r="CK5594" s="1"/>
      <c r="CL5594" s="1"/>
      <c r="CM5594" s="1"/>
      <c r="CN5594" s="1"/>
      <c r="CO5594" s="1"/>
      <c r="CP5594" s="1"/>
      <c r="CQ5594" s="1"/>
      <c r="CR5594" s="1"/>
      <c r="CS5594" s="1"/>
      <c r="CT5594" s="1"/>
      <c r="CU5594" s="1"/>
    </row>
    <row r="5595" spans="1:99" x14ac:dyDescent="0.15">
      <c r="A5595" s="1"/>
      <c r="B5595" s="1"/>
      <c r="AM5595" s="1"/>
      <c r="AW5595" s="1"/>
      <c r="AX5595" s="1"/>
      <c r="AY5595" s="24"/>
      <c r="AZ5595" s="1"/>
      <c r="BA5595" s="1"/>
      <c r="BB5595" s="1"/>
      <c r="BC5595" s="1"/>
      <c r="BD5595" s="1"/>
      <c r="BE5595" s="1"/>
      <c r="BF5595" s="1"/>
      <c r="BG5595" s="1"/>
      <c r="BH5595" s="1"/>
      <c r="BI5595" s="1"/>
      <c r="BJ5595" s="1"/>
      <c r="BK5595" s="1"/>
      <c r="BL5595" s="1"/>
      <c r="BM5595" s="1"/>
      <c r="BN5595" s="1"/>
      <c r="BO5595" s="1"/>
      <c r="BP5595" s="20"/>
      <c r="BQ5595" s="41"/>
      <c r="BR5595" s="41"/>
      <c r="BS5595" s="41"/>
      <c r="BT5595" s="41"/>
      <c r="BU5595" s="41"/>
      <c r="BV5595" s="41"/>
      <c r="BW5595" s="41"/>
      <c r="BX5595" s="41"/>
      <c r="BY5595" s="26"/>
      <c r="BZ5595" s="26"/>
      <c r="CA5595" s="26"/>
      <c r="CB5595" s="26"/>
      <c r="CC5595" s="26"/>
      <c r="CD5595" s="26"/>
      <c r="CE5595" s="26"/>
      <c r="CF5595" s="26"/>
      <c r="CG5595" s="26"/>
      <c r="CH5595" s="26"/>
      <c r="CI5595" s="26"/>
      <c r="CJ5595" s="1"/>
      <c r="CK5595" s="1"/>
      <c r="CL5595" s="1"/>
      <c r="CM5595" s="1"/>
      <c r="CN5595" s="1"/>
      <c r="CO5595" s="1"/>
      <c r="CP5595" s="1"/>
      <c r="CQ5595" s="1"/>
      <c r="CR5595" s="1"/>
      <c r="CS5595" s="1"/>
      <c r="CT5595" s="1"/>
      <c r="CU5595" s="1"/>
    </row>
    <row r="5596" spans="1:99" x14ac:dyDescent="0.15">
      <c r="A5596" s="1"/>
      <c r="B5596" s="1"/>
      <c r="AM5596" s="1"/>
      <c r="AW5596" s="1"/>
      <c r="AX5596" s="1"/>
      <c r="AY5596" s="24"/>
      <c r="AZ5596" s="1"/>
      <c r="BA5596" s="1"/>
      <c r="BB5596" s="1"/>
      <c r="BC5596" s="1"/>
      <c r="BD5596" s="1"/>
      <c r="BE5596" s="1"/>
      <c r="BF5596" s="1"/>
      <c r="BG5596" s="1"/>
      <c r="BH5596" s="1"/>
      <c r="BI5596" s="1"/>
      <c r="BJ5596" s="1"/>
      <c r="BK5596" s="1"/>
      <c r="BL5596" s="1"/>
      <c r="BM5596" s="1"/>
      <c r="BN5596" s="1"/>
      <c r="BO5596" s="1"/>
      <c r="BP5596" s="20"/>
      <c r="BQ5596" s="41"/>
      <c r="BR5596" s="41"/>
      <c r="BS5596" s="41"/>
      <c r="BT5596" s="41"/>
      <c r="BU5596" s="41"/>
      <c r="BV5596" s="41"/>
      <c r="BW5596" s="41"/>
      <c r="BX5596" s="41"/>
      <c r="BY5596" s="26"/>
      <c r="BZ5596" s="26"/>
      <c r="CA5596" s="26"/>
      <c r="CB5596" s="26"/>
      <c r="CC5596" s="26"/>
      <c r="CD5596" s="26"/>
      <c r="CE5596" s="26"/>
      <c r="CF5596" s="26"/>
      <c r="CG5596" s="26"/>
      <c r="CH5596" s="26"/>
      <c r="CI5596" s="26"/>
      <c r="CJ5596" s="1"/>
      <c r="CK5596" s="1"/>
      <c r="CL5596" s="1"/>
      <c r="CM5596" s="1"/>
      <c r="CN5596" s="1"/>
      <c r="CO5596" s="1"/>
      <c r="CP5596" s="1"/>
      <c r="CQ5596" s="1"/>
      <c r="CR5596" s="1"/>
      <c r="CS5596" s="1"/>
      <c r="CT5596" s="1"/>
      <c r="CU5596" s="1"/>
    </row>
    <row r="5597" spans="1:99" x14ac:dyDescent="0.15">
      <c r="A5597" s="1"/>
      <c r="B5597" s="1"/>
      <c r="AM5597" s="1"/>
      <c r="AW5597" s="1"/>
      <c r="AX5597" s="1"/>
      <c r="AY5597" s="24"/>
      <c r="AZ5597" s="1"/>
      <c r="BA5597" s="1"/>
      <c r="BB5597" s="1"/>
      <c r="BC5597" s="1"/>
      <c r="BD5597" s="1"/>
      <c r="BE5597" s="1"/>
      <c r="BF5597" s="1"/>
      <c r="BG5597" s="1"/>
      <c r="BH5597" s="1"/>
      <c r="BI5597" s="1"/>
      <c r="BJ5597" s="1"/>
      <c r="BK5597" s="1"/>
      <c r="BL5597" s="1"/>
      <c r="BM5597" s="1"/>
      <c r="BN5597" s="1"/>
      <c r="BO5597" s="1"/>
      <c r="BP5597" s="20"/>
      <c r="BQ5597" s="41"/>
      <c r="BR5597" s="41"/>
      <c r="BS5597" s="41"/>
      <c r="BT5597" s="41"/>
      <c r="BU5597" s="41"/>
      <c r="BV5597" s="41"/>
      <c r="BW5597" s="41"/>
      <c r="BX5597" s="41"/>
      <c r="BY5597" s="26"/>
      <c r="BZ5597" s="26"/>
      <c r="CA5597" s="26"/>
      <c r="CB5597" s="26"/>
      <c r="CC5597" s="26"/>
      <c r="CD5597" s="26"/>
      <c r="CE5597" s="26"/>
      <c r="CF5597" s="26"/>
      <c r="CG5597" s="26"/>
      <c r="CH5597" s="26"/>
      <c r="CI5597" s="26"/>
      <c r="CJ5597" s="1"/>
      <c r="CK5597" s="1"/>
      <c r="CL5597" s="1"/>
      <c r="CM5597" s="1"/>
      <c r="CN5597" s="1"/>
      <c r="CO5597" s="1"/>
      <c r="CP5597" s="1"/>
      <c r="CQ5597" s="1"/>
      <c r="CR5597" s="1"/>
      <c r="CS5597" s="1"/>
      <c r="CT5597" s="1"/>
      <c r="CU5597" s="1"/>
    </row>
    <row r="5598" spans="1:99" x14ac:dyDescent="0.15">
      <c r="A5598" s="1"/>
      <c r="B5598" s="1"/>
      <c r="AM5598" s="1"/>
      <c r="AW5598" s="1"/>
      <c r="AX5598" s="1"/>
      <c r="AY5598" s="24"/>
      <c r="AZ5598" s="1"/>
      <c r="BA5598" s="1"/>
      <c r="BB5598" s="1"/>
      <c r="BC5598" s="1"/>
      <c r="BD5598" s="1"/>
      <c r="BE5598" s="1"/>
      <c r="BF5598" s="1"/>
      <c r="BG5598" s="1"/>
      <c r="BH5598" s="1"/>
      <c r="BI5598" s="1"/>
      <c r="BJ5598" s="1"/>
      <c r="BK5598" s="1"/>
      <c r="BL5598" s="1"/>
      <c r="BM5598" s="1"/>
      <c r="BN5598" s="1"/>
      <c r="BO5598" s="1"/>
      <c r="BP5598" s="20"/>
      <c r="BQ5598" s="41"/>
      <c r="BR5598" s="41"/>
      <c r="BS5598" s="41"/>
      <c r="BT5598" s="41"/>
      <c r="BU5598" s="41"/>
      <c r="BV5598" s="41"/>
      <c r="BW5598" s="41"/>
      <c r="BX5598" s="41"/>
      <c r="BY5598" s="26"/>
      <c r="BZ5598" s="26"/>
      <c r="CA5598" s="26"/>
      <c r="CB5598" s="26"/>
      <c r="CC5598" s="26"/>
      <c r="CD5598" s="26"/>
      <c r="CE5598" s="26"/>
      <c r="CF5598" s="26"/>
      <c r="CG5598" s="26"/>
      <c r="CH5598" s="26"/>
      <c r="CI5598" s="26"/>
      <c r="CJ5598" s="1"/>
      <c r="CK5598" s="1"/>
      <c r="CL5598" s="1"/>
      <c r="CM5598" s="1"/>
      <c r="CN5598" s="1"/>
      <c r="CO5598" s="1"/>
      <c r="CP5598" s="1"/>
      <c r="CQ5598" s="1"/>
      <c r="CR5598" s="1"/>
      <c r="CS5598" s="1"/>
      <c r="CT5598" s="1"/>
      <c r="CU5598" s="1"/>
    </row>
    <row r="5599" spans="1:99" x14ac:dyDescent="0.15">
      <c r="A5599" s="1"/>
      <c r="B5599" s="1"/>
      <c r="AM5599" s="1"/>
      <c r="AW5599" s="1"/>
      <c r="AX5599" s="1"/>
      <c r="AY5599" s="24"/>
      <c r="AZ5599" s="1"/>
      <c r="BA5599" s="1"/>
      <c r="BB5599" s="1"/>
      <c r="BC5599" s="1"/>
      <c r="BD5599" s="1"/>
      <c r="BE5599" s="1"/>
      <c r="BF5599" s="1"/>
      <c r="BG5599" s="1"/>
      <c r="BH5599" s="1"/>
      <c r="BI5599" s="1"/>
      <c r="BJ5599" s="1"/>
      <c r="BK5599" s="1"/>
      <c r="BL5599" s="1"/>
      <c r="BM5599" s="1"/>
      <c r="BN5599" s="1"/>
      <c r="BO5599" s="1"/>
      <c r="BP5599" s="20"/>
      <c r="BQ5599" s="41"/>
      <c r="BR5599" s="41"/>
      <c r="BS5599" s="41"/>
      <c r="BT5599" s="41"/>
      <c r="BU5599" s="41"/>
      <c r="BV5599" s="41"/>
      <c r="BW5599" s="41"/>
      <c r="BX5599" s="41"/>
      <c r="BY5599" s="26"/>
      <c r="BZ5599" s="26"/>
      <c r="CA5599" s="26"/>
      <c r="CB5599" s="26"/>
      <c r="CC5599" s="26"/>
      <c r="CD5599" s="26"/>
      <c r="CE5599" s="26"/>
      <c r="CF5599" s="26"/>
      <c r="CG5599" s="26"/>
      <c r="CH5599" s="26"/>
      <c r="CI5599" s="26"/>
      <c r="CJ5599" s="1"/>
      <c r="CK5599" s="1"/>
      <c r="CL5599" s="1"/>
      <c r="CM5599" s="1"/>
      <c r="CN5599" s="1"/>
      <c r="CO5599" s="1"/>
      <c r="CP5599" s="1"/>
      <c r="CQ5599" s="1"/>
      <c r="CR5599" s="1"/>
      <c r="CS5599" s="1"/>
      <c r="CT5599" s="1"/>
      <c r="CU5599" s="1"/>
    </row>
    <row r="5600" spans="1:99" x14ac:dyDescent="0.15">
      <c r="A5600" s="1"/>
      <c r="B5600" s="1"/>
      <c r="AM5600" s="1"/>
      <c r="AW5600" s="1"/>
      <c r="AX5600" s="1"/>
      <c r="AY5600" s="24"/>
      <c r="AZ5600" s="1"/>
      <c r="BA5600" s="1"/>
      <c r="BB5600" s="1"/>
      <c r="BC5600" s="1"/>
      <c r="BD5600" s="1"/>
      <c r="BE5600" s="1"/>
      <c r="BF5600" s="1"/>
      <c r="BG5600" s="1"/>
      <c r="BH5600" s="1"/>
      <c r="BI5600" s="1"/>
      <c r="BJ5600" s="1"/>
      <c r="BK5600" s="1"/>
      <c r="BL5600" s="1"/>
      <c r="BM5600" s="1"/>
      <c r="BN5600" s="1"/>
      <c r="BO5600" s="1"/>
      <c r="BP5600" s="20"/>
      <c r="BQ5600" s="41"/>
      <c r="BR5600" s="41"/>
      <c r="BS5600" s="41"/>
      <c r="BT5600" s="41"/>
      <c r="BU5600" s="41"/>
      <c r="BV5600" s="41"/>
      <c r="BW5600" s="41"/>
      <c r="BX5600" s="41"/>
      <c r="BY5600" s="26"/>
      <c r="BZ5600" s="26"/>
      <c r="CA5600" s="26"/>
      <c r="CB5600" s="26"/>
      <c r="CC5600" s="26"/>
      <c r="CD5600" s="26"/>
      <c r="CE5600" s="26"/>
      <c r="CF5600" s="26"/>
      <c r="CG5600" s="26"/>
      <c r="CH5600" s="26"/>
      <c r="CI5600" s="26"/>
      <c r="CJ5600" s="1"/>
      <c r="CK5600" s="1"/>
      <c r="CL5600" s="1"/>
      <c r="CM5600" s="1"/>
      <c r="CN5600" s="1"/>
      <c r="CO5600" s="1"/>
      <c r="CP5600" s="1"/>
      <c r="CQ5600" s="1"/>
      <c r="CR5600" s="1"/>
      <c r="CS5600" s="1"/>
      <c r="CT5600" s="1"/>
      <c r="CU5600" s="1"/>
    </row>
    <row r="5601" spans="1:99" x14ac:dyDescent="0.15">
      <c r="A5601" s="1"/>
      <c r="B5601" s="1"/>
      <c r="AM5601" s="1"/>
      <c r="AW5601" s="1"/>
      <c r="AX5601" s="1"/>
      <c r="AY5601" s="24"/>
      <c r="AZ5601" s="1"/>
      <c r="BA5601" s="1"/>
      <c r="BB5601" s="1"/>
      <c r="BC5601" s="1"/>
      <c r="BD5601" s="1"/>
      <c r="BE5601" s="1"/>
      <c r="BF5601" s="1"/>
      <c r="BG5601" s="1"/>
      <c r="BH5601" s="1"/>
      <c r="BI5601" s="1"/>
      <c r="BJ5601" s="1"/>
      <c r="BK5601" s="1"/>
      <c r="BL5601" s="1"/>
      <c r="BM5601" s="1"/>
      <c r="BN5601" s="1"/>
      <c r="BO5601" s="1"/>
      <c r="BP5601" s="20"/>
      <c r="BQ5601" s="41"/>
      <c r="BR5601" s="41"/>
      <c r="BS5601" s="41"/>
      <c r="BT5601" s="41"/>
      <c r="BU5601" s="41"/>
      <c r="BV5601" s="41"/>
      <c r="BW5601" s="41"/>
      <c r="BX5601" s="41"/>
      <c r="BY5601" s="26"/>
      <c r="BZ5601" s="26"/>
      <c r="CA5601" s="26"/>
      <c r="CB5601" s="26"/>
      <c r="CC5601" s="26"/>
      <c r="CD5601" s="26"/>
      <c r="CE5601" s="26"/>
      <c r="CF5601" s="26"/>
      <c r="CG5601" s="26"/>
      <c r="CH5601" s="26"/>
      <c r="CI5601" s="26"/>
      <c r="CJ5601" s="1"/>
      <c r="CK5601" s="1"/>
      <c r="CL5601" s="1"/>
      <c r="CM5601" s="1"/>
      <c r="CN5601" s="1"/>
      <c r="CO5601" s="1"/>
      <c r="CP5601" s="1"/>
      <c r="CQ5601" s="1"/>
      <c r="CR5601" s="1"/>
      <c r="CS5601" s="1"/>
      <c r="CT5601" s="1"/>
      <c r="CU5601" s="1"/>
    </row>
    <row r="5602" spans="1:99" x14ac:dyDescent="0.15">
      <c r="A5602" s="1"/>
      <c r="B5602" s="1"/>
      <c r="AM5602" s="1"/>
      <c r="AW5602" s="1"/>
      <c r="AX5602" s="1"/>
      <c r="AY5602" s="24"/>
      <c r="AZ5602" s="1"/>
      <c r="BA5602" s="1"/>
      <c r="BB5602" s="1"/>
      <c r="BC5602" s="1"/>
      <c r="BD5602" s="1"/>
      <c r="BE5602" s="1"/>
      <c r="BF5602" s="1"/>
      <c r="BG5602" s="1"/>
      <c r="BH5602" s="1"/>
      <c r="BI5602" s="1"/>
      <c r="BJ5602" s="1"/>
      <c r="BK5602" s="1"/>
      <c r="BL5602" s="1"/>
      <c r="BM5602" s="1"/>
      <c r="BN5602" s="1"/>
      <c r="BO5602" s="1"/>
      <c r="BP5602" s="20"/>
      <c r="BQ5602" s="41"/>
      <c r="BR5602" s="41"/>
      <c r="BS5602" s="41"/>
      <c r="BT5602" s="41"/>
      <c r="BU5602" s="41"/>
      <c r="BV5602" s="41"/>
      <c r="BW5602" s="41"/>
      <c r="BX5602" s="41"/>
      <c r="BY5602" s="26"/>
      <c r="BZ5602" s="26"/>
      <c r="CA5602" s="26"/>
      <c r="CB5602" s="26"/>
      <c r="CC5602" s="26"/>
      <c r="CD5602" s="26"/>
      <c r="CE5602" s="26"/>
      <c r="CF5602" s="26"/>
      <c r="CG5602" s="26"/>
      <c r="CH5602" s="26"/>
      <c r="CI5602" s="26"/>
      <c r="CJ5602" s="1"/>
      <c r="CK5602" s="1"/>
      <c r="CL5602" s="1"/>
      <c r="CM5602" s="1"/>
      <c r="CN5602" s="1"/>
      <c r="CO5602" s="1"/>
      <c r="CP5602" s="1"/>
      <c r="CQ5602" s="1"/>
      <c r="CR5602" s="1"/>
      <c r="CS5602" s="1"/>
      <c r="CT5602" s="1"/>
      <c r="CU5602" s="1"/>
    </row>
    <row r="5603" spans="1:99" x14ac:dyDescent="0.15">
      <c r="A5603" s="1"/>
      <c r="B5603" s="1"/>
      <c r="AM5603" s="1"/>
      <c r="AW5603" s="1"/>
      <c r="AX5603" s="1"/>
      <c r="AY5603" s="24"/>
      <c r="AZ5603" s="1"/>
      <c r="BA5603" s="1"/>
      <c r="BB5603" s="1"/>
      <c r="BC5603" s="1"/>
      <c r="BD5603" s="1"/>
      <c r="BE5603" s="1"/>
      <c r="BF5603" s="1"/>
      <c r="BG5603" s="1"/>
      <c r="BH5603" s="1"/>
      <c r="BI5603" s="1"/>
      <c r="BJ5603" s="1"/>
      <c r="BK5603" s="1"/>
      <c r="BL5603" s="1"/>
      <c r="BM5603" s="1"/>
      <c r="BN5603" s="1"/>
      <c r="BO5603" s="1"/>
      <c r="BP5603" s="20"/>
      <c r="BQ5603" s="41"/>
      <c r="BR5603" s="41"/>
      <c r="BS5603" s="41"/>
      <c r="BT5603" s="41"/>
      <c r="BU5603" s="41"/>
      <c r="BV5603" s="41"/>
      <c r="BW5603" s="41"/>
      <c r="BX5603" s="41"/>
      <c r="BY5603" s="26"/>
      <c r="BZ5603" s="26"/>
      <c r="CA5603" s="26"/>
      <c r="CB5603" s="26"/>
      <c r="CC5603" s="26"/>
      <c r="CD5603" s="26"/>
      <c r="CE5603" s="26"/>
      <c r="CF5603" s="26"/>
      <c r="CG5603" s="26"/>
      <c r="CH5603" s="26"/>
      <c r="CI5603" s="26"/>
      <c r="CJ5603" s="1"/>
      <c r="CK5603" s="1"/>
      <c r="CL5603" s="1"/>
      <c r="CM5603" s="1"/>
      <c r="CN5603" s="1"/>
      <c r="CO5603" s="1"/>
      <c r="CP5603" s="1"/>
      <c r="CQ5603" s="1"/>
      <c r="CR5603" s="1"/>
      <c r="CS5603" s="1"/>
      <c r="CT5603" s="1"/>
      <c r="CU5603" s="1"/>
    </row>
    <row r="5604" spans="1:99" x14ac:dyDescent="0.15">
      <c r="A5604" s="1"/>
      <c r="B5604" s="1"/>
      <c r="AM5604" s="1"/>
      <c r="AW5604" s="1"/>
      <c r="AX5604" s="1"/>
      <c r="AY5604" s="24"/>
      <c r="AZ5604" s="1"/>
      <c r="BA5604" s="1"/>
      <c r="BB5604" s="1"/>
      <c r="BC5604" s="1"/>
      <c r="BD5604" s="1"/>
      <c r="BE5604" s="1"/>
      <c r="BF5604" s="1"/>
      <c r="BG5604" s="1"/>
      <c r="BH5604" s="1"/>
      <c r="BI5604" s="1"/>
      <c r="BJ5604" s="1"/>
      <c r="BK5604" s="1"/>
      <c r="BL5604" s="1"/>
      <c r="BM5604" s="1"/>
      <c r="BN5604" s="1"/>
      <c r="BO5604" s="1"/>
      <c r="BP5604" s="20"/>
      <c r="BQ5604" s="41"/>
      <c r="BR5604" s="41"/>
      <c r="BS5604" s="41"/>
      <c r="BT5604" s="41"/>
      <c r="BU5604" s="41"/>
      <c r="BV5604" s="41"/>
      <c r="BW5604" s="41"/>
      <c r="BX5604" s="41"/>
      <c r="BY5604" s="26"/>
      <c r="BZ5604" s="26"/>
      <c r="CA5604" s="26"/>
      <c r="CB5604" s="26"/>
      <c r="CC5604" s="26"/>
      <c r="CD5604" s="26"/>
      <c r="CE5604" s="26"/>
      <c r="CF5604" s="26"/>
      <c r="CG5604" s="26"/>
      <c r="CH5604" s="26"/>
      <c r="CI5604" s="26"/>
      <c r="CJ5604" s="1"/>
      <c r="CK5604" s="1"/>
      <c r="CL5604" s="1"/>
      <c r="CM5604" s="1"/>
      <c r="CN5604" s="1"/>
      <c r="CO5604" s="1"/>
      <c r="CP5604" s="1"/>
      <c r="CQ5604" s="1"/>
      <c r="CR5604" s="1"/>
      <c r="CS5604" s="1"/>
      <c r="CT5604" s="1"/>
      <c r="CU5604" s="1"/>
    </row>
    <row r="5605" spans="1:99" x14ac:dyDescent="0.15">
      <c r="A5605" s="1"/>
      <c r="B5605" s="1"/>
      <c r="AM5605" s="1"/>
      <c r="AW5605" s="1"/>
      <c r="AX5605" s="1"/>
      <c r="AY5605" s="24"/>
      <c r="AZ5605" s="1"/>
      <c r="BA5605" s="1"/>
      <c r="BB5605" s="1"/>
      <c r="BC5605" s="1"/>
      <c r="BD5605" s="1"/>
      <c r="BE5605" s="1"/>
      <c r="BF5605" s="1"/>
      <c r="BG5605" s="1"/>
      <c r="BH5605" s="1"/>
      <c r="BI5605" s="1"/>
      <c r="BJ5605" s="1"/>
      <c r="BK5605" s="1"/>
      <c r="BL5605" s="1"/>
      <c r="BM5605" s="1"/>
      <c r="BN5605" s="1"/>
      <c r="BO5605" s="1"/>
      <c r="BP5605" s="20"/>
      <c r="BQ5605" s="41"/>
      <c r="BR5605" s="41"/>
      <c r="BS5605" s="41"/>
      <c r="BT5605" s="41"/>
      <c r="BU5605" s="41"/>
      <c r="BV5605" s="41"/>
      <c r="BW5605" s="41"/>
      <c r="BX5605" s="41"/>
      <c r="BY5605" s="26"/>
      <c r="BZ5605" s="26"/>
      <c r="CA5605" s="26"/>
      <c r="CB5605" s="26"/>
      <c r="CC5605" s="26"/>
      <c r="CD5605" s="26"/>
      <c r="CE5605" s="26"/>
      <c r="CF5605" s="26"/>
      <c r="CG5605" s="26"/>
      <c r="CH5605" s="26"/>
      <c r="CI5605" s="26"/>
      <c r="CJ5605" s="1"/>
      <c r="CK5605" s="1"/>
      <c r="CL5605" s="1"/>
      <c r="CM5605" s="1"/>
      <c r="CN5605" s="1"/>
      <c r="CO5605" s="1"/>
      <c r="CP5605" s="1"/>
      <c r="CQ5605" s="1"/>
      <c r="CR5605" s="1"/>
      <c r="CS5605" s="1"/>
      <c r="CT5605" s="1"/>
      <c r="CU5605" s="1"/>
    </row>
    <row r="5606" spans="1:99" x14ac:dyDescent="0.15">
      <c r="A5606" s="1"/>
      <c r="B5606" s="1"/>
      <c r="AM5606" s="1"/>
      <c r="AW5606" s="1"/>
      <c r="AX5606" s="1"/>
      <c r="AY5606" s="24"/>
      <c r="AZ5606" s="1"/>
      <c r="BA5606" s="1"/>
      <c r="BB5606" s="1"/>
      <c r="BC5606" s="1"/>
      <c r="BD5606" s="1"/>
      <c r="BE5606" s="1"/>
      <c r="BF5606" s="1"/>
      <c r="BG5606" s="1"/>
      <c r="BH5606" s="1"/>
      <c r="BI5606" s="1"/>
      <c r="BJ5606" s="1"/>
      <c r="BK5606" s="1"/>
      <c r="BL5606" s="1"/>
      <c r="BM5606" s="1"/>
      <c r="BN5606" s="1"/>
      <c r="BO5606" s="1"/>
      <c r="BP5606" s="20"/>
      <c r="BQ5606" s="41"/>
      <c r="BR5606" s="41"/>
      <c r="BS5606" s="41"/>
      <c r="BT5606" s="41"/>
      <c r="BU5606" s="41"/>
      <c r="BV5606" s="41"/>
      <c r="BW5606" s="41"/>
      <c r="BX5606" s="41"/>
      <c r="BY5606" s="26"/>
      <c r="BZ5606" s="26"/>
      <c r="CA5606" s="26"/>
      <c r="CB5606" s="26"/>
      <c r="CC5606" s="26"/>
      <c r="CD5606" s="26"/>
      <c r="CE5606" s="26"/>
      <c r="CF5606" s="26"/>
      <c r="CG5606" s="26"/>
      <c r="CH5606" s="26"/>
      <c r="CI5606" s="26"/>
      <c r="CJ5606" s="1"/>
      <c r="CK5606" s="1"/>
      <c r="CL5606" s="1"/>
      <c r="CM5606" s="1"/>
      <c r="CN5606" s="1"/>
      <c r="CO5606" s="1"/>
      <c r="CP5606" s="1"/>
      <c r="CQ5606" s="1"/>
      <c r="CR5606" s="1"/>
      <c r="CS5606" s="1"/>
      <c r="CT5606" s="1"/>
      <c r="CU5606" s="1"/>
    </row>
    <row r="5607" spans="1:99" x14ac:dyDescent="0.15">
      <c r="A5607" s="1"/>
      <c r="B5607" s="1"/>
      <c r="AM5607" s="1"/>
      <c r="AW5607" s="1"/>
      <c r="AX5607" s="1"/>
      <c r="AY5607" s="24"/>
      <c r="AZ5607" s="1"/>
      <c r="BA5607" s="1"/>
      <c r="BB5607" s="1"/>
      <c r="BC5607" s="1"/>
      <c r="BD5607" s="1"/>
      <c r="BE5607" s="1"/>
      <c r="BF5607" s="1"/>
      <c r="BG5607" s="1"/>
      <c r="BH5607" s="1"/>
      <c r="BI5607" s="1"/>
      <c r="BJ5607" s="1"/>
      <c r="BK5607" s="1"/>
      <c r="BL5607" s="1"/>
      <c r="BM5607" s="1"/>
      <c r="BN5607" s="1"/>
      <c r="BO5607" s="1"/>
      <c r="BP5607" s="20"/>
      <c r="BQ5607" s="41"/>
      <c r="BR5607" s="41"/>
      <c r="BS5607" s="41"/>
      <c r="BT5607" s="41"/>
      <c r="BU5607" s="41"/>
      <c r="BV5607" s="41"/>
      <c r="BW5607" s="41"/>
      <c r="BX5607" s="41"/>
      <c r="BY5607" s="26"/>
      <c r="BZ5607" s="26"/>
      <c r="CA5607" s="26"/>
      <c r="CB5607" s="26"/>
      <c r="CC5607" s="26"/>
      <c r="CD5607" s="26"/>
      <c r="CE5607" s="26"/>
      <c r="CF5607" s="26"/>
      <c r="CG5607" s="26"/>
      <c r="CH5607" s="26"/>
      <c r="CI5607" s="26"/>
      <c r="CJ5607" s="1"/>
      <c r="CK5607" s="1"/>
      <c r="CL5607" s="1"/>
      <c r="CM5607" s="1"/>
      <c r="CN5607" s="1"/>
      <c r="CO5607" s="1"/>
      <c r="CP5607" s="1"/>
      <c r="CQ5607" s="1"/>
      <c r="CR5607" s="1"/>
      <c r="CS5607" s="1"/>
      <c r="CT5607" s="1"/>
      <c r="CU5607" s="1"/>
    </row>
    <row r="5608" spans="1:99" x14ac:dyDescent="0.15">
      <c r="A5608" s="1"/>
      <c r="B5608" s="1"/>
      <c r="AM5608" s="1"/>
      <c r="AW5608" s="1"/>
      <c r="AX5608" s="1"/>
      <c r="AY5608" s="24"/>
      <c r="AZ5608" s="1"/>
      <c r="BA5608" s="1"/>
      <c r="BB5608" s="1"/>
      <c r="BC5608" s="1"/>
      <c r="BD5608" s="1"/>
      <c r="BE5608" s="1"/>
      <c r="BF5608" s="1"/>
      <c r="BG5608" s="1"/>
      <c r="BH5608" s="1"/>
      <c r="BI5608" s="1"/>
      <c r="BJ5608" s="1"/>
      <c r="BK5608" s="1"/>
      <c r="BL5608" s="1"/>
      <c r="BM5608" s="1"/>
      <c r="BN5608" s="1"/>
      <c r="BO5608" s="1"/>
      <c r="BP5608" s="20"/>
      <c r="BQ5608" s="41"/>
      <c r="BR5608" s="41"/>
      <c r="BS5608" s="41"/>
      <c r="BT5608" s="41"/>
      <c r="BU5608" s="41"/>
      <c r="BV5608" s="41"/>
      <c r="BW5608" s="41"/>
      <c r="BX5608" s="41"/>
      <c r="BY5608" s="26"/>
      <c r="BZ5608" s="26"/>
      <c r="CA5608" s="26"/>
      <c r="CB5608" s="26"/>
      <c r="CC5608" s="26"/>
      <c r="CD5608" s="26"/>
      <c r="CE5608" s="26"/>
      <c r="CF5608" s="26"/>
      <c r="CG5608" s="26"/>
      <c r="CH5608" s="26"/>
      <c r="CI5608" s="26"/>
      <c r="CJ5608" s="1"/>
      <c r="CK5608" s="1"/>
      <c r="CL5608" s="1"/>
      <c r="CM5608" s="1"/>
      <c r="CN5608" s="1"/>
      <c r="CO5608" s="1"/>
      <c r="CP5608" s="1"/>
      <c r="CQ5608" s="1"/>
      <c r="CR5608" s="1"/>
      <c r="CS5608" s="1"/>
      <c r="CT5608" s="1"/>
      <c r="CU5608" s="1"/>
    </row>
    <row r="5609" spans="1:99" x14ac:dyDescent="0.15">
      <c r="A5609" s="1"/>
      <c r="B5609" s="1"/>
      <c r="AM5609" s="1"/>
      <c r="AW5609" s="1"/>
      <c r="AX5609" s="1"/>
      <c r="AY5609" s="24"/>
      <c r="AZ5609" s="1"/>
      <c r="BA5609" s="1"/>
      <c r="BB5609" s="1"/>
      <c r="BC5609" s="1"/>
      <c r="BD5609" s="1"/>
      <c r="BE5609" s="1"/>
      <c r="BF5609" s="1"/>
      <c r="BG5609" s="1"/>
      <c r="BH5609" s="1"/>
      <c r="BI5609" s="1"/>
      <c r="BJ5609" s="1"/>
      <c r="BK5609" s="1"/>
      <c r="BL5609" s="1"/>
      <c r="BM5609" s="1"/>
      <c r="BN5609" s="1"/>
      <c r="BO5609" s="1"/>
      <c r="BP5609" s="20"/>
      <c r="BQ5609" s="41"/>
      <c r="BR5609" s="41"/>
      <c r="BS5609" s="41"/>
      <c r="BT5609" s="41"/>
      <c r="BU5609" s="41"/>
      <c r="BV5609" s="41"/>
      <c r="BW5609" s="41"/>
      <c r="BX5609" s="41"/>
      <c r="BY5609" s="26"/>
      <c r="BZ5609" s="26"/>
      <c r="CA5609" s="26"/>
      <c r="CB5609" s="26"/>
      <c r="CC5609" s="26"/>
      <c r="CD5609" s="26"/>
      <c r="CE5609" s="26"/>
      <c r="CF5609" s="26"/>
      <c r="CG5609" s="26"/>
      <c r="CH5609" s="26"/>
      <c r="CI5609" s="26"/>
      <c r="CJ5609" s="1"/>
      <c r="CK5609" s="1"/>
      <c r="CL5609" s="1"/>
      <c r="CM5609" s="1"/>
      <c r="CN5609" s="1"/>
      <c r="CO5609" s="1"/>
      <c r="CP5609" s="1"/>
      <c r="CQ5609" s="1"/>
      <c r="CR5609" s="1"/>
      <c r="CS5609" s="1"/>
      <c r="CT5609" s="1"/>
      <c r="CU5609" s="1"/>
    </row>
    <row r="5610" spans="1:99" x14ac:dyDescent="0.15">
      <c r="A5610" s="1"/>
      <c r="B5610" s="1"/>
      <c r="AM5610" s="1"/>
      <c r="AW5610" s="1"/>
      <c r="AX5610" s="1"/>
      <c r="AY5610" s="24"/>
      <c r="AZ5610" s="1"/>
      <c r="BA5610" s="1"/>
      <c r="BB5610" s="1"/>
      <c r="BC5610" s="1"/>
      <c r="BD5610" s="1"/>
      <c r="BE5610" s="1"/>
      <c r="BF5610" s="1"/>
      <c r="BG5610" s="1"/>
      <c r="BH5610" s="1"/>
      <c r="BI5610" s="1"/>
      <c r="BJ5610" s="1"/>
      <c r="BK5610" s="1"/>
      <c r="BL5610" s="1"/>
      <c r="BM5610" s="1"/>
      <c r="BN5610" s="1"/>
      <c r="BO5610" s="1"/>
      <c r="BP5610" s="20"/>
      <c r="BQ5610" s="41"/>
      <c r="BR5610" s="41"/>
      <c r="BS5610" s="41"/>
      <c r="BT5610" s="41"/>
      <c r="BU5610" s="41"/>
      <c r="BV5610" s="41"/>
      <c r="BW5610" s="41"/>
      <c r="BX5610" s="41"/>
      <c r="BY5610" s="26"/>
      <c r="BZ5610" s="26"/>
      <c r="CA5610" s="26"/>
      <c r="CB5610" s="26"/>
      <c r="CC5610" s="26"/>
      <c r="CD5610" s="26"/>
      <c r="CE5610" s="26"/>
      <c r="CF5610" s="26"/>
      <c r="CG5610" s="26"/>
      <c r="CH5610" s="26"/>
      <c r="CI5610" s="26"/>
      <c r="CJ5610" s="1"/>
      <c r="CK5610" s="1"/>
      <c r="CL5610" s="1"/>
      <c r="CM5610" s="1"/>
      <c r="CN5610" s="1"/>
      <c r="CO5610" s="1"/>
      <c r="CP5610" s="1"/>
      <c r="CQ5610" s="1"/>
      <c r="CR5610" s="1"/>
      <c r="CS5610" s="1"/>
      <c r="CT5610" s="1"/>
      <c r="CU5610" s="1"/>
    </row>
    <row r="5611" spans="1:99" x14ac:dyDescent="0.15">
      <c r="A5611" s="1"/>
      <c r="B5611" s="1"/>
      <c r="AM5611" s="1"/>
      <c r="AW5611" s="1"/>
      <c r="AX5611" s="1"/>
      <c r="AY5611" s="24"/>
      <c r="AZ5611" s="1"/>
      <c r="BA5611" s="1"/>
      <c r="BB5611" s="1"/>
      <c r="BC5611" s="1"/>
      <c r="BD5611" s="1"/>
      <c r="BE5611" s="1"/>
      <c r="BF5611" s="1"/>
      <c r="BG5611" s="1"/>
      <c r="BH5611" s="1"/>
      <c r="BI5611" s="1"/>
      <c r="BJ5611" s="1"/>
      <c r="BK5611" s="1"/>
      <c r="BL5611" s="1"/>
      <c r="BM5611" s="1"/>
      <c r="BN5611" s="1"/>
      <c r="BO5611" s="1"/>
      <c r="BP5611" s="20"/>
      <c r="BQ5611" s="41"/>
      <c r="BR5611" s="41"/>
      <c r="BS5611" s="41"/>
      <c r="BT5611" s="41"/>
      <c r="BU5611" s="41"/>
      <c r="BV5611" s="41"/>
      <c r="BW5611" s="41"/>
      <c r="BX5611" s="41"/>
      <c r="BY5611" s="26"/>
      <c r="BZ5611" s="26"/>
      <c r="CA5611" s="26"/>
      <c r="CB5611" s="26"/>
      <c r="CC5611" s="26"/>
      <c r="CD5611" s="26"/>
      <c r="CE5611" s="26"/>
      <c r="CF5611" s="26"/>
      <c r="CG5611" s="26"/>
      <c r="CH5611" s="26"/>
      <c r="CI5611" s="26"/>
      <c r="CJ5611" s="1"/>
      <c r="CK5611" s="1"/>
      <c r="CL5611" s="1"/>
      <c r="CM5611" s="1"/>
      <c r="CN5611" s="1"/>
      <c r="CO5611" s="1"/>
      <c r="CP5611" s="1"/>
      <c r="CQ5611" s="1"/>
      <c r="CR5611" s="1"/>
      <c r="CS5611" s="1"/>
      <c r="CT5611" s="1"/>
      <c r="CU5611" s="1"/>
    </row>
    <row r="5612" spans="1:99" x14ac:dyDescent="0.15">
      <c r="A5612" s="1"/>
      <c r="B5612" s="1"/>
      <c r="AM5612" s="1"/>
      <c r="AW5612" s="1"/>
      <c r="AX5612" s="1"/>
      <c r="AY5612" s="24"/>
      <c r="AZ5612" s="1"/>
      <c r="BA5612" s="1"/>
      <c r="BB5612" s="1"/>
      <c r="BC5612" s="1"/>
      <c r="BD5612" s="1"/>
      <c r="BE5612" s="1"/>
      <c r="BF5612" s="1"/>
      <c r="BG5612" s="1"/>
      <c r="BH5612" s="1"/>
      <c r="BI5612" s="1"/>
      <c r="BJ5612" s="1"/>
      <c r="BK5612" s="1"/>
      <c r="BL5612" s="1"/>
      <c r="BM5612" s="1"/>
      <c r="BN5612" s="1"/>
      <c r="BO5612" s="1"/>
      <c r="BP5612" s="20"/>
      <c r="BQ5612" s="41"/>
      <c r="BR5612" s="41"/>
      <c r="BS5612" s="41"/>
      <c r="BT5612" s="41"/>
      <c r="BU5612" s="41"/>
      <c r="BV5612" s="41"/>
      <c r="BW5612" s="41"/>
      <c r="BX5612" s="41"/>
      <c r="BY5612" s="26"/>
      <c r="BZ5612" s="26"/>
      <c r="CA5612" s="26"/>
      <c r="CB5612" s="26"/>
      <c r="CC5612" s="26"/>
      <c r="CD5612" s="26"/>
      <c r="CE5612" s="26"/>
      <c r="CF5612" s="26"/>
      <c r="CG5612" s="26"/>
      <c r="CH5612" s="26"/>
      <c r="CI5612" s="26"/>
      <c r="CJ5612" s="1"/>
      <c r="CK5612" s="1"/>
      <c r="CL5612" s="1"/>
      <c r="CM5612" s="1"/>
      <c r="CN5612" s="1"/>
      <c r="CO5612" s="1"/>
      <c r="CP5612" s="1"/>
      <c r="CQ5612" s="1"/>
      <c r="CR5612" s="1"/>
      <c r="CS5612" s="1"/>
      <c r="CT5612" s="1"/>
      <c r="CU5612" s="1"/>
    </row>
    <row r="5613" spans="1:99" x14ac:dyDescent="0.15">
      <c r="A5613" s="1"/>
      <c r="B5613" s="1"/>
      <c r="AM5613" s="1"/>
      <c r="AW5613" s="1"/>
      <c r="AX5613" s="1"/>
      <c r="AY5613" s="24"/>
      <c r="AZ5613" s="1"/>
      <c r="BA5613" s="1"/>
      <c r="BB5613" s="1"/>
      <c r="BC5613" s="1"/>
      <c r="BD5613" s="1"/>
      <c r="BE5613" s="1"/>
      <c r="BF5613" s="1"/>
      <c r="BG5613" s="1"/>
      <c r="BH5613" s="1"/>
      <c r="BI5613" s="1"/>
      <c r="BJ5613" s="1"/>
      <c r="BK5613" s="1"/>
      <c r="BL5613" s="1"/>
      <c r="BM5613" s="1"/>
      <c r="BN5613" s="1"/>
      <c r="BO5613" s="1"/>
      <c r="BP5613" s="20"/>
      <c r="BQ5613" s="41"/>
      <c r="BR5613" s="41"/>
      <c r="BS5613" s="41"/>
      <c r="BT5613" s="41"/>
      <c r="BU5613" s="41"/>
      <c r="BV5613" s="41"/>
      <c r="BW5613" s="41"/>
      <c r="BX5613" s="41"/>
      <c r="BY5613" s="26"/>
      <c r="BZ5613" s="26"/>
      <c r="CA5613" s="26"/>
      <c r="CB5613" s="26"/>
      <c r="CC5613" s="26"/>
      <c r="CD5613" s="26"/>
      <c r="CE5613" s="26"/>
      <c r="CF5613" s="26"/>
      <c r="CG5613" s="26"/>
      <c r="CH5613" s="26"/>
      <c r="CI5613" s="26"/>
      <c r="CJ5613" s="1"/>
      <c r="CK5613" s="1"/>
      <c r="CL5613" s="1"/>
      <c r="CM5613" s="1"/>
      <c r="CN5613" s="1"/>
      <c r="CO5613" s="1"/>
      <c r="CP5613" s="1"/>
      <c r="CQ5613" s="1"/>
      <c r="CR5613" s="1"/>
      <c r="CS5613" s="1"/>
      <c r="CT5613" s="1"/>
      <c r="CU5613" s="1"/>
    </row>
    <row r="5614" spans="1:99" x14ac:dyDescent="0.15">
      <c r="A5614" s="1"/>
      <c r="B5614" s="1"/>
      <c r="AM5614" s="1"/>
      <c r="AW5614" s="1"/>
      <c r="AX5614" s="1"/>
      <c r="AY5614" s="24"/>
      <c r="AZ5614" s="1"/>
      <c r="BA5614" s="1"/>
      <c r="BB5614" s="1"/>
      <c r="BC5614" s="1"/>
      <c r="BD5614" s="1"/>
      <c r="BE5614" s="1"/>
      <c r="BF5614" s="1"/>
      <c r="BG5614" s="1"/>
      <c r="BH5614" s="1"/>
      <c r="BI5614" s="1"/>
      <c r="BJ5614" s="1"/>
      <c r="BK5614" s="1"/>
      <c r="BL5614" s="1"/>
      <c r="BM5614" s="1"/>
      <c r="BN5614" s="1"/>
      <c r="BO5614" s="1"/>
      <c r="BP5614" s="20"/>
      <c r="BQ5614" s="41"/>
      <c r="BR5614" s="41"/>
      <c r="BS5614" s="41"/>
      <c r="BT5614" s="41"/>
      <c r="BU5614" s="41"/>
      <c r="BV5614" s="41"/>
      <c r="BW5614" s="41"/>
      <c r="BX5614" s="41"/>
      <c r="BY5614" s="26"/>
      <c r="BZ5614" s="26"/>
      <c r="CA5614" s="26"/>
      <c r="CB5614" s="26"/>
      <c r="CC5614" s="26"/>
      <c r="CD5614" s="26"/>
      <c r="CE5614" s="26"/>
      <c r="CF5614" s="26"/>
      <c r="CG5614" s="26"/>
      <c r="CH5614" s="26"/>
      <c r="CI5614" s="26"/>
      <c r="CJ5614" s="1"/>
      <c r="CK5614" s="1"/>
      <c r="CL5614" s="1"/>
      <c r="CM5614" s="1"/>
      <c r="CN5614" s="1"/>
      <c r="CO5614" s="1"/>
      <c r="CP5614" s="1"/>
      <c r="CQ5614" s="1"/>
      <c r="CR5614" s="1"/>
      <c r="CS5614" s="1"/>
      <c r="CT5614" s="1"/>
      <c r="CU5614" s="1"/>
    </row>
    <row r="5615" spans="1:99" x14ac:dyDescent="0.15">
      <c r="A5615" s="1"/>
      <c r="B5615" s="1"/>
      <c r="AM5615" s="1"/>
      <c r="AW5615" s="1"/>
      <c r="AX5615" s="1"/>
      <c r="AY5615" s="24"/>
      <c r="AZ5615" s="1"/>
      <c r="BA5615" s="1"/>
      <c r="BB5615" s="1"/>
      <c r="BC5615" s="1"/>
      <c r="BD5615" s="1"/>
      <c r="BE5615" s="1"/>
      <c r="BF5615" s="1"/>
      <c r="BG5615" s="1"/>
      <c r="BH5615" s="1"/>
      <c r="BI5615" s="1"/>
      <c r="BJ5615" s="1"/>
      <c r="BK5615" s="1"/>
      <c r="BL5615" s="1"/>
      <c r="BM5615" s="1"/>
      <c r="BN5615" s="1"/>
      <c r="BO5615" s="1"/>
      <c r="BP5615" s="20"/>
      <c r="BQ5615" s="41"/>
      <c r="BR5615" s="41"/>
      <c r="BS5615" s="41"/>
      <c r="BT5615" s="41"/>
      <c r="BU5615" s="41"/>
      <c r="BV5615" s="41"/>
      <c r="BW5615" s="41"/>
      <c r="BX5615" s="41"/>
      <c r="BY5615" s="26"/>
      <c r="BZ5615" s="26"/>
      <c r="CA5615" s="26"/>
      <c r="CB5615" s="26"/>
      <c r="CC5615" s="26"/>
      <c r="CD5615" s="26"/>
      <c r="CE5615" s="26"/>
      <c r="CF5615" s="26"/>
      <c r="CG5615" s="26"/>
      <c r="CH5615" s="26"/>
      <c r="CI5615" s="26"/>
      <c r="CJ5615" s="1"/>
      <c r="CK5615" s="1"/>
      <c r="CL5615" s="1"/>
      <c r="CM5615" s="1"/>
      <c r="CN5615" s="1"/>
      <c r="CO5615" s="1"/>
      <c r="CP5615" s="1"/>
      <c r="CQ5615" s="1"/>
      <c r="CR5615" s="1"/>
      <c r="CS5615" s="1"/>
      <c r="CT5615" s="1"/>
      <c r="CU5615" s="1"/>
    </row>
    <row r="5616" spans="1:99" x14ac:dyDescent="0.15">
      <c r="A5616" s="1"/>
      <c r="B5616" s="1"/>
      <c r="AM5616" s="1"/>
      <c r="AW5616" s="1"/>
      <c r="AX5616" s="1"/>
      <c r="AY5616" s="24"/>
      <c r="AZ5616" s="1"/>
      <c r="BA5616" s="1"/>
      <c r="BB5616" s="1"/>
      <c r="BC5616" s="1"/>
      <c r="BD5616" s="1"/>
      <c r="BE5616" s="1"/>
      <c r="BF5616" s="1"/>
      <c r="BG5616" s="1"/>
      <c r="BH5616" s="1"/>
      <c r="BI5616" s="1"/>
      <c r="BJ5616" s="1"/>
      <c r="BK5616" s="1"/>
      <c r="BL5616" s="1"/>
      <c r="BM5616" s="1"/>
      <c r="BN5616" s="1"/>
      <c r="BO5616" s="1"/>
      <c r="BP5616" s="20"/>
      <c r="BQ5616" s="41"/>
      <c r="BR5616" s="41"/>
      <c r="BS5616" s="41"/>
      <c r="BT5616" s="41"/>
      <c r="BU5616" s="41"/>
      <c r="BV5616" s="41"/>
      <c r="BW5616" s="41"/>
      <c r="BX5616" s="41"/>
      <c r="BY5616" s="26"/>
      <c r="BZ5616" s="26"/>
      <c r="CA5616" s="26"/>
      <c r="CB5616" s="26"/>
      <c r="CC5616" s="26"/>
      <c r="CD5616" s="26"/>
      <c r="CE5616" s="26"/>
      <c r="CF5616" s="26"/>
      <c r="CG5616" s="26"/>
      <c r="CH5616" s="26"/>
      <c r="CI5616" s="26"/>
      <c r="CJ5616" s="1"/>
      <c r="CK5616" s="1"/>
      <c r="CL5616" s="1"/>
      <c r="CM5616" s="1"/>
      <c r="CN5616" s="1"/>
      <c r="CO5616" s="1"/>
      <c r="CP5616" s="1"/>
      <c r="CQ5616" s="1"/>
      <c r="CR5616" s="1"/>
      <c r="CS5616" s="1"/>
      <c r="CT5616" s="1"/>
      <c r="CU5616" s="1"/>
    </row>
    <row r="5617" spans="1:99" x14ac:dyDescent="0.15">
      <c r="A5617" s="1"/>
      <c r="B5617" s="1"/>
      <c r="AM5617" s="1"/>
      <c r="AW5617" s="1"/>
      <c r="AX5617" s="1"/>
      <c r="AY5617" s="24"/>
      <c r="AZ5617" s="1"/>
      <c r="BA5617" s="1"/>
      <c r="BB5617" s="1"/>
      <c r="BC5617" s="1"/>
      <c r="BD5617" s="1"/>
      <c r="BE5617" s="1"/>
      <c r="BF5617" s="1"/>
      <c r="BG5617" s="1"/>
      <c r="BH5617" s="1"/>
      <c r="BI5617" s="1"/>
      <c r="BJ5617" s="1"/>
      <c r="BK5617" s="1"/>
      <c r="BL5617" s="1"/>
      <c r="BM5617" s="1"/>
      <c r="BN5617" s="1"/>
      <c r="BO5617" s="1"/>
      <c r="BP5617" s="20"/>
      <c r="BQ5617" s="41"/>
      <c r="BR5617" s="41"/>
      <c r="BS5617" s="41"/>
      <c r="BT5617" s="41"/>
      <c r="BU5617" s="41"/>
      <c r="BV5617" s="41"/>
      <c r="BW5617" s="41"/>
      <c r="BX5617" s="41"/>
      <c r="BY5617" s="26"/>
      <c r="BZ5617" s="26"/>
      <c r="CA5617" s="26"/>
      <c r="CB5617" s="26"/>
      <c r="CC5617" s="26"/>
      <c r="CD5617" s="26"/>
      <c r="CE5617" s="26"/>
      <c r="CF5617" s="26"/>
      <c r="CG5617" s="26"/>
      <c r="CH5617" s="26"/>
      <c r="CI5617" s="26"/>
      <c r="CJ5617" s="1"/>
      <c r="CK5617" s="1"/>
      <c r="CL5617" s="1"/>
      <c r="CM5617" s="1"/>
      <c r="CN5617" s="1"/>
      <c r="CO5617" s="1"/>
      <c r="CP5617" s="1"/>
      <c r="CQ5617" s="1"/>
      <c r="CR5617" s="1"/>
      <c r="CS5617" s="1"/>
      <c r="CT5617" s="1"/>
      <c r="CU5617" s="1"/>
    </row>
    <row r="5618" spans="1:99" x14ac:dyDescent="0.15">
      <c r="A5618" s="1"/>
      <c r="B5618" s="1"/>
      <c r="AM5618" s="1"/>
      <c r="AW5618" s="1"/>
      <c r="AX5618" s="1"/>
      <c r="AY5618" s="24"/>
      <c r="AZ5618" s="1"/>
      <c r="BA5618" s="1"/>
      <c r="BB5618" s="1"/>
      <c r="BC5618" s="1"/>
      <c r="BD5618" s="1"/>
      <c r="BE5618" s="1"/>
      <c r="BF5618" s="1"/>
      <c r="BG5618" s="1"/>
      <c r="BH5618" s="1"/>
      <c r="BI5618" s="1"/>
      <c r="BJ5618" s="1"/>
      <c r="BK5618" s="1"/>
      <c r="BL5618" s="1"/>
      <c r="BM5618" s="1"/>
      <c r="BN5618" s="1"/>
      <c r="BO5618" s="1"/>
      <c r="BP5618" s="20"/>
      <c r="BQ5618" s="41"/>
      <c r="BR5618" s="41"/>
      <c r="BS5618" s="41"/>
      <c r="BT5618" s="41"/>
      <c r="BU5618" s="41"/>
      <c r="BV5618" s="41"/>
      <c r="BW5618" s="41"/>
      <c r="BX5618" s="41"/>
      <c r="BY5618" s="26"/>
      <c r="BZ5618" s="26"/>
      <c r="CA5618" s="26"/>
      <c r="CB5618" s="26"/>
      <c r="CC5618" s="26"/>
      <c r="CD5618" s="26"/>
      <c r="CE5618" s="26"/>
      <c r="CF5618" s="26"/>
      <c r="CG5618" s="26"/>
      <c r="CH5618" s="26"/>
      <c r="CI5618" s="26"/>
      <c r="CJ5618" s="1"/>
      <c r="CK5618" s="1"/>
      <c r="CL5618" s="1"/>
      <c r="CM5618" s="1"/>
      <c r="CN5618" s="1"/>
      <c r="CO5618" s="1"/>
      <c r="CP5618" s="1"/>
      <c r="CQ5618" s="1"/>
      <c r="CR5618" s="1"/>
      <c r="CS5618" s="1"/>
      <c r="CT5618" s="1"/>
      <c r="CU5618" s="1"/>
    </row>
    <row r="5619" spans="1:99" x14ac:dyDescent="0.15">
      <c r="A5619" s="1"/>
      <c r="B5619" s="1"/>
      <c r="AM5619" s="1"/>
      <c r="AW5619" s="1"/>
      <c r="AX5619" s="1"/>
      <c r="AY5619" s="24"/>
      <c r="AZ5619" s="1"/>
      <c r="BA5619" s="1"/>
      <c r="BB5619" s="1"/>
      <c r="BC5619" s="1"/>
      <c r="BD5619" s="1"/>
      <c r="BE5619" s="1"/>
      <c r="BF5619" s="1"/>
      <c r="BG5619" s="1"/>
      <c r="BH5619" s="1"/>
      <c r="BI5619" s="1"/>
      <c r="BJ5619" s="1"/>
      <c r="BK5619" s="1"/>
      <c r="BL5619" s="1"/>
      <c r="BM5619" s="1"/>
      <c r="BN5619" s="1"/>
      <c r="BO5619" s="1"/>
      <c r="BP5619" s="20"/>
      <c r="BQ5619" s="41"/>
      <c r="BR5619" s="41"/>
      <c r="BS5619" s="41"/>
      <c r="BT5619" s="41"/>
      <c r="BU5619" s="41"/>
      <c r="BV5619" s="41"/>
      <c r="BW5619" s="41"/>
      <c r="BX5619" s="41"/>
      <c r="BY5619" s="26"/>
      <c r="BZ5619" s="26"/>
      <c r="CA5619" s="26"/>
      <c r="CB5619" s="26"/>
      <c r="CC5619" s="26"/>
      <c r="CD5619" s="26"/>
      <c r="CE5619" s="26"/>
      <c r="CF5619" s="26"/>
      <c r="CG5619" s="26"/>
      <c r="CH5619" s="26"/>
      <c r="CI5619" s="26"/>
      <c r="CJ5619" s="1"/>
      <c r="CK5619" s="1"/>
      <c r="CL5619" s="1"/>
      <c r="CM5619" s="1"/>
      <c r="CN5619" s="1"/>
      <c r="CO5619" s="1"/>
      <c r="CP5619" s="1"/>
      <c r="CQ5619" s="1"/>
      <c r="CR5619" s="1"/>
      <c r="CS5619" s="1"/>
      <c r="CT5619" s="1"/>
      <c r="CU5619" s="1"/>
    </row>
    <row r="5620" spans="1:99" x14ac:dyDescent="0.15">
      <c r="A5620" s="1"/>
      <c r="B5620" s="1"/>
      <c r="AM5620" s="1"/>
      <c r="AW5620" s="1"/>
      <c r="AX5620" s="1"/>
      <c r="AY5620" s="24"/>
      <c r="AZ5620" s="1"/>
      <c r="BA5620" s="1"/>
      <c r="BB5620" s="1"/>
      <c r="BC5620" s="1"/>
      <c r="BD5620" s="1"/>
      <c r="BE5620" s="1"/>
      <c r="BF5620" s="1"/>
      <c r="BG5620" s="1"/>
      <c r="BH5620" s="1"/>
      <c r="BI5620" s="1"/>
      <c r="BJ5620" s="1"/>
      <c r="BK5620" s="1"/>
      <c r="BL5620" s="1"/>
      <c r="BM5620" s="1"/>
      <c r="BN5620" s="1"/>
      <c r="BO5620" s="1"/>
      <c r="BP5620" s="20"/>
      <c r="BQ5620" s="41"/>
      <c r="BR5620" s="41"/>
      <c r="BS5620" s="41"/>
      <c r="BT5620" s="41"/>
      <c r="BU5620" s="41"/>
      <c r="BV5620" s="41"/>
      <c r="BW5620" s="41"/>
      <c r="BX5620" s="41"/>
      <c r="BY5620" s="26"/>
      <c r="BZ5620" s="26"/>
      <c r="CA5620" s="26"/>
      <c r="CB5620" s="26"/>
      <c r="CC5620" s="26"/>
      <c r="CD5620" s="26"/>
      <c r="CE5620" s="26"/>
      <c r="CF5620" s="26"/>
      <c r="CG5620" s="26"/>
      <c r="CH5620" s="26"/>
      <c r="CI5620" s="26"/>
      <c r="CJ5620" s="1"/>
      <c r="CK5620" s="1"/>
      <c r="CL5620" s="1"/>
      <c r="CM5620" s="1"/>
      <c r="CN5620" s="1"/>
      <c r="CO5620" s="1"/>
      <c r="CP5620" s="1"/>
      <c r="CQ5620" s="1"/>
      <c r="CR5620" s="1"/>
      <c r="CS5620" s="1"/>
      <c r="CT5620" s="1"/>
      <c r="CU5620" s="1"/>
    </row>
    <row r="5621" spans="1:99" x14ac:dyDescent="0.15">
      <c r="A5621" s="1"/>
      <c r="B5621" s="1"/>
      <c r="AM5621" s="1"/>
      <c r="AW5621" s="1"/>
      <c r="AX5621" s="1"/>
      <c r="AY5621" s="24"/>
      <c r="AZ5621" s="1"/>
      <c r="BA5621" s="1"/>
      <c r="BB5621" s="1"/>
      <c r="BC5621" s="1"/>
      <c r="BD5621" s="1"/>
      <c r="BE5621" s="1"/>
      <c r="BF5621" s="1"/>
      <c r="BG5621" s="1"/>
      <c r="BH5621" s="1"/>
      <c r="BI5621" s="1"/>
      <c r="BJ5621" s="1"/>
      <c r="BK5621" s="1"/>
      <c r="BL5621" s="1"/>
      <c r="BM5621" s="1"/>
      <c r="BN5621" s="1"/>
      <c r="BO5621" s="1"/>
      <c r="BP5621" s="20"/>
      <c r="BQ5621" s="41"/>
      <c r="BR5621" s="41"/>
      <c r="BS5621" s="41"/>
      <c r="BT5621" s="41"/>
      <c r="BU5621" s="41"/>
      <c r="BV5621" s="41"/>
      <c r="BW5621" s="41"/>
      <c r="BX5621" s="41"/>
      <c r="BY5621" s="26"/>
      <c r="BZ5621" s="26"/>
      <c r="CA5621" s="26"/>
      <c r="CB5621" s="26"/>
      <c r="CC5621" s="26"/>
      <c r="CD5621" s="26"/>
      <c r="CE5621" s="26"/>
      <c r="CF5621" s="26"/>
      <c r="CG5621" s="26"/>
      <c r="CH5621" s="26"/>
      <c r="CI5621" s="26"/>
      <c r="CJ5621" s="1"/>
      <c r="CK5621" s="1"/>
      <c r="CL5621" s="1"/>
      <c r="CM5621" s="1"/>
      <c r="CN5621" s="1"/>
      <c r="CO5621" s="1"/>
      <c r="CP5621" s="1"/>
      <c r="CQ5621" s="1"/>
      <c r="CR5621" s="1"/>
      <c r="CS5621" s="1"/>
      <c r="CT5621" s="1"/>
      <c r="CU5621" s="1"/>
    </row>
    <row r="5622" spans="1:99" x14ac:dyDescent="0.15">
      <c r="A5622" s="1"/>
      <c r="B5622" s="1"/>
      <c r="AM5622" s="1"/>
      <c r="AW5622" s="1"/>
      <c r="AX5622" s="1"/>
      <c r="AY5622" s="24"/>
      <c r="AZ5622" s="1"/>
      <c r="BA5622" s="1"/>
      <c r="BB5622" s="1"/>
      <c r="BC5622" s="1"/>
      <c r="BD5622" s="1"/>
      <c r="BE5622" s="1"/>
      <c r="BF5622" s="1"/>
      <c r="BG5622" s="1"/>
      <c r="BH5622" s="1"/>
      <c r="BI5622" s="1"/>
      <c r="BJ5622" s="1"/>
      <c r="BK5622" s="1"/>
      <c r="BL5622" s="1"/>
      <c r="BM5622" s="1"/>
      <c r="BN5622" s="1"/>
      <c r="BO5622" s="1"/>
      <c r="BP5622" s="20"/>
      <c r="BQ5622" s="41"/>
      <c r="BR5622" s="41"/>
      <c r="BS5622" s="41"/>
      <c r="BT5622" s="41"/>
      <c r="BU5622" s="41"/>
      <c r="BV5622" s="41"/>
      <c r="BW5622" s="41"/>
      <c r="BX5622" s="41"/>
      <c r="BY5622" s="26"/>
      <c r="BZ5622" s="26"/>
      <c r="CA5622" s="26"/>
      <c r="CB5622" s="26"/>
      <c r="CC5622" s="26"/>
      <c r="CD5622" s="26"/>
      <c r="CE5622" s="26"/>
      <c r="CF5622" s="26"/>
      <c r="CG5622" s="26"/>
      <c r="CH5622" s="26"/>
      <c r="CI5622" s="26"/>
      <c r="CJ5622" s="1"/>
      <c r="CK5622" s="1"/>
      <c r="CL5622" s="1"/>
      <c r="CM5622" s="1"/>
      <c r="CN5622" s="1"/>
      <c r="CO5622" s="1"/>
      <c r="CP5622" s="1"/>
      <c r="CQ5622" s="1"/>
      <c r="CR5622" s="1"/>
      <c r="CS5622" s="1"/>
      <c r="CT5622" s="1"/>
      <c r="CU5622" s="1"/>
    </row>
    <row r="5623" spans="1:99" x14ac:dyDescent="0.15">
      <c r="A5623" s="1"/>
      <c r="B5623" s="1"/>
      <c r="AM5623" s="1"/>
      <c r="AW5623" s="1"/>
      <c r="AX5623" s="1"/>
      <c r="AY5623" s="24"/>
      <c r="AZ5623" s="1"/>
      <c r="BA5623" s="1"/>
      <c r="BB5623" s="1"/>
      <c r="BC5623" s="1"/>
      <c r="BD5623" s="1"/>
      <c r="BE5623" s="1"/>
      <c r="BF5623" s="1"/>
      <c r="BG5623" s="1"/>
      <c r="BH5623" s="1"/>
      <c r="BI5623" s="1"/>
      <c r="BJ5623" s="1"/>
      <c r="BK5623" s="1"/>
      <c r="BL5623" s="1"/>
      <c r="BM5623" s="1"/>
      <c r="BN5623" s="1"/>
      <c r="BO5623" s="1"/>
      <c r="BP5623" s="20"/>
      <c r="BQ5623" s="41"/>
      <c r="BR5623" s="41"/>
      <c r="BS5623" s="41"/>
      <c r="BT5623" s="41"/>
      <c r="BU5623" s="41"/>
      <c r="BV5623" s="41"/>
      <c r="BW5623" s="41"/>
      <c r="BX5623" s="41"/>
      <c r="BY5623" s="26"/>
      <c r="BZ5623" s="26"/>
      <c r="CA5623" s="26"/>
      <c r="CB5623" s="26"/>
      <c r="CC5623" s="26"/>
      <c r="CD5623" s="26"/>
      <c r="CE5623" s="26"/>
      <c r="CF5623" s="26"/>
      <c r="CG5623" s="26"/>
      <c r="CH5623" s="26"/>
      <c r="CI5623" s="26"/>
      <c r="CJ5623" s="1"/>
      <c r="CK5623" s="1"/>
      <c r="CL5623" s="1"/>
      <c r="CM5623" s="1"/>
      <c r="CN5623" s="1"/>
      <c r="CO5623" s="1"/>
      <c r="CP5623" s="1"/>
      <c r="CQ5623" s="1"/>
      <c r="CR5623" s="1"/>
      <c r="CS5623" s="1"/>
      <c r="CT5623" s="1"/>
      <c r="CU5623" s="1"/>
    </row>
    <row r="5624" spans="1:99" x14ac:dyDescent="0.15">
      <c r="A5624" s="1"/>
      <c r="B5624" s="1"/>
      <c r="AM5624" s="1"/>
      <c r="AW5624" s="1"/>
      <c r="AX5624" s="1"/>
      <c r="AY5624" s="24"/>
      <c r="AZ5624" s="1"/>
      <c r="BA5624" s="1"/>
      <c r="BB5624" s="1"/>
      <c r="BC5624" s="1"/>
      <c r="BD5624" s="1"/>
      <c r="BE5624" s="1"/>
      <c r="BF5624" s="1"/>
      <c r="BG5624" s="1"/>
      <c r="BH5624" s="1"/>
      <c r="BI5624" s="1"/>
      <c r="BJ5624" s="1"/>
      <c r="BK5624" s="1"/>
      <c r="BL5624" s="1"/>
      <c r="BM5624" s="1"/>
      <c r="BN5624" s="1"/>
      <c r="BO5624" s="1"/>
      <c r="BP5624" s="20"/>
      <c r="BQ5624" s="41"/>
      <c r="BR5624" s="41"/>
      <c r="BS5624" s="41"/>
      <c r="BT5624" s="41"/>
      <c r="BU5624" s="41"/>
      <c r="BV5624" s="41"/>
      <c r="BW5624" s="41"/>
      <c r="BX5624" s="41"/>
      <c r="BY5624" s="26"/>
      <c r="BZ5624" s="26"/>
      <c r="CA5624" s="26"/>
      <c r="CB5624" s="26"/>
      <c r="CC5624" s="26"/>
      <c r="CD5624" s="26"/>
      <c r="CE5624" s="26"/>
      <c r="CF5624" s="26"/>
      <c r="CG5624" s="26"/>
      <c r="CH5624" s="26"/>
      <c r="CI5624" s="26"/>
      <c r="CJ5624" s="1"/>
      <c r="CK5624" s="1"/>
      <c r="CL5624" s="1"/>
      <c r="CM5624" s="1"/>
      <c r="CN5624" s="1"/>
      <c r="CO5624" s="1"/>
      <c r="CP5624" s="1"/>
      <c r="CQ5624" s="1"/>
      <c r="CR5624" s="1"/>
      <c r="CS5624" s="1"/>
      <c r="CT5624" s="1"/>
      <c r="CU5624" s="1"/>
    </row>
    <row r="5625" spans="1:99" x14ac:dyDescent="0.15">
      <c r="A5625" s="1"/>
      <c r="B5625" s="1"/>
      <c r="AM5625" s="1"/>
      <c r="AW5625" s="1"/>
      <c r="AX5625" s="1"/>
      <c r="AY5625" s="24"/>
      <c r="AZ5625" s="1"/>
      <c r="BA5625" s="1"/>
      <c r="BB5625" s="1"/>
      <c r="BC5625" s="1"/>
      <c r="BD5625" s="1"/>
      <c r="BE5625" s="1"/>
      <c r="BF5625" s="1"/>
      <c r="BG5625" s="1"/>
      <c r="BH5625" s="1"/>
      <c r="BI5625" s="1"/>
      <c r="BJ5625" s="1"/>
      <c r="BK5625" s="1"/>
      <c r="BL5625" s="1"/>
      <c r="BM5625" s="1"/>
      <c r="BN5625" s="1"/>
      <c r="BO5625" s="1"/>
      <c r="BP5625" s="20"/>
      <c r="BQ5625" s="41"/>
      <c r="BR5625" s="41"/>
      <c r="BS5625" s="41"/>
      <c r="BT5625" s="41"/>
      <c r="BU5625" s="41"/>
      <c r="BV5625" s="41"/>
      <c r="BW5625" s="41"/>
      <c r="BX5625" s="41"/>
      <c r="BY5625" s="26"/>
      <c r="BZ5625" s="26"/>
      <c r="CA5625" s="26"/>
      <c r="CB5625" s="26"/>
      <c r="CC5625" s="26"/>
      <c r="CD5625" s="26"/>
      <c r="CE5625" s="26"/>
      <c r="CF5625" s="26"/>
      <c r="CG5625" s="26"/>
      <c r="CH5625" s="26"/>
      <c r="CI5625" s="26"/>
      <c r="CJ5625" s="1"/>
      <c r="CK5625" s="1"/>
      <c r="CL5625" s="1"/>
      <c r="CM5625" s="1"/>
      <c r="CN5625" s="1"/>
      <c r="CO5625" s="1"/>
      <c r="CP5625" s="1"/>
      <c r="CQ5625" s="1"/>
      <c r="CR5625" s="1"/>
      <c r="CS5625" s="1"/>
      <c r="CT5625" s="1"/>
      <c r="CU5625" s="1"/>
    </row>
    <row r="5626" spans="1:99" x14ac:dyDescent="0.15">
      <c r="A5626" s="1"/>
      <c r="B5626" s="1"/>
      <c r="AM5626" s="1"/>
      <c r="AW5626" s="1"/>
      <c r="AX5626" s="1"/>
      <c r="AY5626" s="24"/>
      <c r="AZ5626" s="1"/>
      <c r="BA5626" s="1"/>
      <c r="BB5626" s="1"/>
      <c r="BC5626" s="1"/>
      <c r="BD5626" s="1"/>
      <c r="BE5626" s="1"/>
      <c r="BF5626" s="1"/>
      <c r="BG5626" s="1"/>
      <c r="BH5626" s="1"/>
      <c r="BI5626" s="1"/>
      <c r="BJ5626" s="1"/>
      <c r="BK5626" s="1"/>
      <c r="BL5626" s="1"/>
      <c r="BM5626" s="1"/>
      <c r="BN5626" s="1"/>
      <c r="BO5626" s="1"/>
      <c r="BP5626" s="20"/>
      <c r="BQ5626" s="41"/>
      <c r="BR5626" s="41"/>
      <c r="BS5626" s="41"/>
      <c r="BT5626" s="41"/>
      <c r="BU5626" s="41"/>
      <c r="BV5626" s="41"/>
      <c r="BW5626" s="41"/>
      <c r="BX5626" s="41"/>
      <c r="BY5626" s="26"/>
      <c r="BZ5626" s="26"/>
      <c r="CA5626" s="26"/>
      <c r="CB5626" s="26"/>
      <c r="CC5626" s="26"/>
      <c r="CD5626" s="26"/>
      <c r="CE5626" s="26"/>
      <c r="CF5626" s="26"/>
      <c r="CG5626" s="26"/>
      <c r="CH5626" s="26"/>
      <c r="CI5626" s="26"/>
      <c r="CJ5626" s="1"/>
      <c r="CK5626" s="1"/>
      <c r="CL5626" s="1"/>
      <c r="CM5626" s="1"/>
      <c r="CN5626" s="1"/>
      <c r="CO5626" s="1"/>
      <c r="CP5626" s="1"/>
      <c r="CQ5626" s="1"/>
      <c r="CR5626" s="1"/>
      <c r="CS5626" s="1"/>
      <c r="CT5626" s="1"/>
      <c r="CU5626" s="1"/>
    </row>
    <row r="5627" spans="1:99" x14ac:dyDescent="0.15">
      <c r="A5627" s="1"/>
      <c r="B5627" s="1"/>
      <c r="AM5627" s="1"/>
      <c r="AW5627" s="1"/>
      <c r="AX5627" s="1"/>
      <c r="AY5627" s="24"/>
      <c r="AZ5627" s="1"/>
      <c r="BA5627" s="1"/>
      <c r="BB5627" s="1"/>
      <c r="BC5627" s="1"/>
      <c r="BD5627" s="1"/>
      <c r="BE5627" s="1"/>
      <c r="BF5627" s="1"/>
      <c r="BG5627" s="1"/>
      <c r="BH5627" s="1"/>
      <c r="BI5627" s="1"/>
      <c r="BJ5627" s="1"/>
      <c r="BK5627" s="1"/>
      <c r="BL5627" s="1"/>
      <c r="BM5627" s="1"/>
      <c r="BN5627" s="1"/>
      <c r="BO5627" s="1"/>
      <c r="BP5627" s="20"/>
      <c r="BQ5627" s="41"/>
      <c r="BR5627" s="41"/>
      <c r="BS5627" s="41"/>
      <c r="BT5627" s="41"/>
      <c r="BU5627" s="41"/>
      <c r="BV5627" s="41"/>
      <c r="BW5627" s="41"/>
      <c r="BX5627" s="41"/>
      <c r="BY5627" s="26"/>
      <c r="BZ5627" s="26"/>
      <c r="CA5627" s="26"/>
      <c r="CB5627" s="26"/>
      <c r="CC5627" s="26"/>
      <c r="CD5627" s="26"/>
      <c r="CE5627" s="26"/>
      <c r="CF5627" s="26"/>
      <c r="CG5627" s="26"/>
      <c r="CH5627" s="26"/>
      <c r="CI5627" s="26"/>
      <c r="CJ5627" s="1"/>
      <c r="CK5627" s="1"/>
      <c r="CL5627" s="1"/>
      <c r="CM5627" s="1"/>
      <c r="CN5627" s="1"/>
      <c r="CO5627" s="1"/>
      <c r="CP5627" s="1"/>
      <c r="CQ5627" s="1"/>
      <c r="CR5627" s="1"/>
      <c r="CS5627" s="1"/>
      <c r="CT5627" s="1"/>
      <c r="CU5627" s="1"/>
    </row>
    <row r="5628" spans="1:99" x14ac:dyDescent="0.15">
      <c r="A5628" s="1"/>
      <c r="B5628" s="1"/>
      <c r="AM5628" s="1"/>
      <c r="AW5628" s="1"/>
      <c r="AX5628" s="1"/>
      <c r="AY5628" s="24"/>
      <c r="AZ5628" s="1"/>
      <c r="BA5628" s="1"/>
      <c r="BB5628" s="1"/>
      <c r="BC5628" s="1"/>
      <c r="BD5628" s="1"/>
      <c r="BE5628" s="1"/>
      <c r="BF5628" s="1"/>
      <c r="BG5628" s="1"/>
      <c r="BH5628" s="1"/>
      <c r="BI5628" s="1"/>
      <c r="BJ5628" s="1"/>
      <c r="BK5628" s="1"/>
      <c r="BL5628" s="1"/>
      <c r="BM5628" s="1"/>
      <c r="BN5628" s="1"/>
      <c r="BO5628" s="1"/>
      <c r="BP5628" s="20"/>
      <c r="BQ5628" s="41"/>
      <c r="BR5628" s="41"/>
      <c r="BS5628" s="41"/>
      <c r="BT5628" s="41"/>
      <c r="BU5628" s="41"/>
      <c r="BV5628" s="41"/>
      <c r="BW5628" s="41"/>
      <c r="BX5628" s="41"/>
      <c r="BY5628" s="26"/>
      <c r="BZ5628" s="26"/>
      <c r="CA5628" s="26"/>
      <c r="CB5628" s="26"/>
      <c r="CC5628" s="26"/>
      <c r="CD5628" s="26"/>
      <c r="CE5628" s="26"/>
      <c r="CF5628" s="26"/>
      <c r="CG5628" s="26"/>
      <c r="CH5628" s="26"/>
      <c r="CI5628" s="26"/>
      <c r="CJ5628" s="1"/>
      <c r="CK5628" s="1"/>
      <c r="CL5628" s="1"/>
      <c r="CM5628" s="1"/>
      <c r="CN5628" s="1"/>
      <c r="CO5628" s="1"/>
      <c r="CP5628" s="1"/>
      <c r="CQ5628" s="1"/>
      <c r="CR5628" s="1"/>
      <c r="CS5628" s="1"/>
      <c r="CT5628" s="1"/>
      <c r="CU5628" s="1"/>
    </row>
    <row r="5629" spans="1:99" x14ac:dyDescent="0.15">
      <c r="A5629" s="1"/>
      <c r="B5629" s="1"/>
      <c r="AM5629" s="1"/>
      <c r="AW5629" s="1"/>
      <c r="AX5629" s="1"/>
      <c r="AY5629" s="24"/>
      <c r="AZ5629" s="1"/>
      <c r="BA5629" s="1"/>
      <c r="BB5629" s="1"/>
      <c r="BC5629" s="1"/>
      <c r="BD5629" s="1"/>
      <c r="BE5629" s="1"/>
      <c r="BF5629" s="1"/>
      <c r="BG5629" s="1"/>
      <c r="BH5629" s="1"/>
      <c r="BI5629" s="1"/>
      <c r="BJ5629" s="1"/>
      <c r="BK5629" s="1"/>
      <c r="BL5629" s="1"/>
      <c r="BM5629" s="1"/>
      <c r="BN5629" s="1"/>
      <c r="BO5629" s="1"/>
      <c r="BP5629" s="20"/>
      <c r="BQ5629" s="41"/>
      <c r="BR5629" s="41"/>
      <c r="BS5629" s="41"/>
      <c r="BT5629" s="41"/>
      <c r="BU5629" s="41"/>
      <c r="BV5629" s="41"/>
      <c r="BW5629" s="41"/>
      <c r="BX5629" s="41"/>
      <c r="BY5629" s="26"/>
      <c r="BZ5629" s="26"/>
      <c r="CA5629" s="26"/>
      <c r="CB5629" s="26"/>
      <c r="CC5629" s="26"/>
      <c r="CD5629" s="26"/>
      <c r="CE5629" s="26"/>
      <c r="CF5629" s="26"/>
      <c r="CG5629" s="26"/>
      <c r="CH5629" s="26"/>
      <c r="CI5629" s="26"/>
      <c r="CJ5629" s="1"/>
      <c r="CK5629" s="1"/>
      <c r="CL5629" s="1"/>
      <c r="CM5629" s="1"/>
      <c r="CN5629" s="1"/>
      <c r="CO5629" s="1"/>
      <c r="CP5629" s="1"/>
      <c r="CQ5629" s="1"/>
      <c r="CR5629" s="1"/>
      <c r="CS5629" s="1"/>
      <c r="CT5629" s="1"/>
      <c r="CU5629" s="1"/>
    </row>
    <row r="5630" spans="1:99" x14ac:dyDescent="0.15">
      <c r="A5630" s="1"/>
      <c r="B5630" s="1"/>
      <c r="AM5630" s="1"/>
      <c r="AW5630" s="1"/>
      <c r="AX5630" s="1"/>
      <c r="AY5630" s="24"/>
      <c r="AZ5630" s="1"/>
      <c r="BA5630" s="1"/>
      <c r="BB5630" s="1"/>
      <c r="BC5630" s="1"/>
      <c r="BD5630" s="1"/>
      <c r="BE5630" s="1"/>
      <c r="BF5630" s="1"/>
      <c r="BG5630" s="1"/>
      <c r="BH5630" s="1"/>
      <c r="BI5630" s="1"/>
      <c r="BJ5630" s="1"/>
      <c r="BK5630" s="1"/>
      <c r="BL5630" s="1"/>
      <c r="BM5630" s="1"/>
      <c r="BN5630" s="1"/>
      <c r="BO5630" s="1"/>
      <c r="BP5630" s="20"/>
      <c r="BQ5630" s="41"/>
      <c r="BR5630" s="41"/>
      <c r="BS5630" s="41"/>
      <c r="BT5630" s="41"/>
      <c r="BU5630" s="41"/>
      <c r="BV5630" s="41"/>
      <c r="BW5630" s="41"/>
      <c r="BX5630" s="41"/>
      <c r="BY5630" s="26"/>
      <c r="BZ5630" s="26"/>
      <c r="CA5630" s="26"/>
      <c r="CB5630" s="26"/>
      <c r="CC5630" s="26"/>
      <c r="CD5630" s="26"/>
      <c r="CE5630" s="26"/>
      <c r="CF5630" s="26"/>
      <c r="CG5630" s="26"/>
      <c r="CH5630" s="26"/>
      <c r="CI5630" s="26"/>
      <c r="CJ5630" s="1"/>
      <c r="CK5630" s="1"/>
      <c r="CL5630" s="1"/>
      <c r="CM5630" s="1"/>
      <c r="CN5630" s="1"/>
      <c r="CO5630" s="1"/>
      <c r="CP5630" s="1"/>
      <c r="CQ5630" s="1"/>
      <c r="CR5630" s="1"/>
      <c r="CS5630" s="1"/>
      <c r="CT5630" s="1"/>
      <c r="CU5630" s="1"/>
    </row>
    <row r="5631" spans="1:99" x14ac:dyDescent="0.15">
      <c r="A5631" s="1"/>
      <c r="B5631" s="1"/>
      <c r="AM5631" s="1"/>
      <c r="AW5631" s="1"/>
      <c r="AX5631" s="1"/>
      <c r="AY5631" s="24"/>
      <c r="AZ5631" s="1"/>
      <c r="BA5631" s="1"/>
      <c r="BB5631" s="1"/>
      <c r="BC5631" s="1"/>
      <c r="BD5631" s="1"/>
      <c r="BE5631" s="1"/>
      <c r="BF5631" s="1"/>
      <c r="BG5631" s="1"/>
      <c r="BH5631" s="1"/>
      <c r="BI5631" s="1"/>
      <c r="BJ5631" s="1"/>
      <c r="BK5631" s="1"/>
      <c r="BL5631" s="1"/>
      <c r="BM5631" s="1"/>
      <c r="BN5631" s="1"/>
      <c r="BO5631" s="1"/>
      <c r="BP5631" s="20"/>
      <c r="BQ5631" s="41"/>
      <c r="BR5631" s="41"/>
      <c r="BS5631" s="41"/>
      <c r="BT5631" s="41"/>
      <c r="BU5631" s="41"/>
      <c r="BV5631" s="41"/>
      <c r="BW5631" s="41"/>
      <c r="BX5631" s="41"/>
      <c r="BY5631" s="26"/>
      <c r="BZ5631" s="26"/>
      <c r="CA5631" s="26"/>
      <c r="CB5631" s="26"/>
      <c r="CC5631" s="26"/>
      <c r="CD5631" s="26"/>
      <c r="CE5631" s="26"/>
      <c r="CF5631" s="26"/>
      <c r="CG5631" s="26"/>
      <c r="CH5631" s="26"/>
      <c r="CI5631" s="26"/>
      <c r="CJ5631" s="1"/>
      <c r="CK5631" s="1"/>
      <c r="CL5631" s="1"/>
      <c r="CM5631" s="1"/>
      <c r="CN5631" s="1"/>
      <c r="CO5631" s="1"/>
      <c r="CP5631" s="1"/>
      <c r="CQ5631" s="1"/>
      <c r="CR5631" s="1"/>
      <c r="CS5631" s="1"/>
      <c r="CT5631" s="1"/>
      <c r="CU5631" s="1"/>
    </row>
    <row r="5632" spans="1:99" x14ac:dyDescent="0.15">
      <c r="A5632" s="1"/>
      <c r="B5632" s="1"/>
      <c r="AM5632" s="1"/>
      <c r="AW5632" s="1"/>
      <c r="AX5632" s="1"/>
      <c r="AY5632" s="24"/>
      <c r="AZ5632" s="1"/>
      <c r="BA5632" s="1"/>
      <c r="BB5632" s="1"/>
      <c r="BC5632" s="1"/>
      <c r="BD5632" s="1"/>
      <c r="BE5632" s="1"/>
      <c r="BF5632" s="1"/>
      <c r="BG5632" s="1"/>
      <c r="BH5632" s="1"/>
      <c r="BI5632" s="1"/>
      <c r="BJ5632" s="1"/>
      <c r="BK5632" s="1"/>
      <c r="BL5632" s="1"/>
      <c r="BM5632" s="1"/>
      <c r="BN5632" s="1"/>
      <c r="BO5632" s="1"/>
      <c r="BP5632" s="20"/>
      <c r="BQ5632" s="41"/>
      <c r="BR5632" s="41"/>
      <c r="BS5632" s="41"/>
      <c r="BT5632" s="41"/>
      <c r="BU5632" s="41"/>
      <c r="BV5632" s="41"/>
      <c r="BW5632" s="41"/>
      <c r="BX5632" s="41"/>
      <c r="BY5632" s="26"/>
      <c r="BZ5632" s="26"/>
      <c r="CA5632" s="26"/>
      <c r="CB5632" s="26"/>
      <c r="CC5632" s="26"/>
      <c r="CD5632" s="26"/>
      <c r="CE5632" s="26"/>
      <c r="CF5632" s="26"/>
      <c r="CG5632" s="26"/>
      <c r="CH5632" s="26"/>
      <c r="CI5632" s="26"/>
      <c r="CJ5632" s="1"/>
      <c r="CK5632" s="1"/>
      <c r="CL5632" s="1"/>
      <c r="CM5632" s="1"/>
      <c r="CN5632" s="1"/>
      <c r="CO5632" s="1"/>
      <c r="CP5632" s="1"/>
      <c r="CQ5632" s="1"/>
      <c r="CR5632" s="1"/>
      <c r="CS5632" s="1"/>
      <c r="CT5632" s="1"/>
      <c r="CU5632" s="1"/>
    </row>
    <row r="5633" spans="1:99" x14ac:dyDescent="0.15">
      <c r="A5633" s="1"/>
      <c r="B5633" s="1"/>
      <c r="AM5633" s="1"/>
      <c r="AW5633" s="1"/>
      <c r="AX5633" s="1"/>
      <c r="AY5633" s="24"/>
      <c r="AZ5633" s="1"/>
      <c r="BA5633" s="1"/>
      <c r="BB5633" s="1"/>
      <c r="BC5633" s="1"/>
      <c r="BD5633" s="1"/>
      <c r="BE5633" s="1"/>
      <c r="BF5633" s="1"/>
      <c r="BG5633" s="1"/>
      <c r="BH5633" s="1"/>
      <c r="BI5633" s="1"/>
      <c r="BJ5633" s="1"/>
      <c r="BK5633" s="1"/>
      <c r="BL5633" s="1"/>
      <c r="BM5633" s="1"/>
      <c r="BN5633" s="1"/>
      <c r="BO5633" s="1"/>
      <c r="BP5633" s="20"/>
      <c r="BQ5633" s="41"/>
      <c r="BR5633" s="41"/>
      <c r="BS5633" s="41"/>
      <c r="BT5633" s="41"/>
      <c r="BU5633" s="41"/>
      <c r="BV5633" s="41"/>
      <c r="BW5633" s="41"/>
      <c r="BX5633" s="41"/>
      <c r="BY5633" s="26"/>
      <c r="BZ5633" s="26"/>
      <c r="CA5633" s="26"/>
      <c r="CB5633" s="26"/>
      <c r="CC5633" s="26"/>
      <c r="CD5633" s="26"/>
      <c r="CE5633" s="26"/>
      <c r="CF5633" s="26"/>
      <c r="CG5633" s="26"/>
      <c r="CH5633" s="26"/>
      <c r="CI5633" s="26"/>
      <c r="CJ5633" s="1"/>
      <c r="CK5633" s="1"/>
      <c r="CL5633" s="1"/>
      <c r="CM5633" s="1"/>
      <c r="CN5633" s="1"/>
      <c r="CO5633" s="1"/>
      <c r="CP5633" s="1"/>
      <c r="CQ5633" s="1"/>
      <c r="CR5633" s="1"/>
      <c r="CS5633" s="1"/>
      <c r="CT5633" s="1"/>
      <c r="CU5633" s="1"/>
    </row>
    <row r="5634" spans="1:99" x14ac:dyDescent="0.15">
      <c r="A5634" s="1"/>
      <c r="B5634" s="1"/>
      <c r="AM5634" s="1"/>
      <c r="AW5634" s="1"/>
      <c r="AX5634" s="1"/>
      <c r="AY5634" s="24"/>
      <c r="AZ5634" s="1"/>
      <c r="BA5634" s="1"/>
      <c r="BB5634" s="1"/>
      <c r="BC5634" s="1"/>
      <c r="BD5634" s="1"/>
      <c r="BE5634" s="1"/>
      <c r="BF5634" s="1"/>
      <c r="BG5634" s="1"/>
      <c r="BH5634" s="1"/>
      <c r="BI5634" s="1"/>
      <c r="BJ5634" s="1"/>
      <c r="BK5634" s="1"/>
      <c r="BL5634" s="1"/>
      <c r="BM5634" s="1"/>
      <c r="BN5634" s="1"/>
      <c r="BO5634" s="1"/>
      <c r="BP5634" s="20"/>
      <c r="BQ5634" s="41"/>
      <c r="BR5634" s="41"/>
      <c r="BS5634" s="41"/>
      <c r="BT5634" s="41"/>
      <c r="BU5634" s="41"/>
      <c r="BV5634" s="41"/>
      <c r="BW5634" s="41"/>
      <c r="BX5634" s="41"/>
      <c r="BY5634" s="26"/>
      <c r="BZ5634" s="26"/>
      <c r="CA5634" s="26"/>
      <c r="CB5634" s="26"/>
      <c r="CC5634" s="26"/>
      <c r="CD5634" s="26"/>
      <c r="CE5634" s="26"/>
      <c r="CF5634" s="26"/>
      <c r="CG5634" s="26"/>
      <c r="CH5634" s="26"/>
      <c r="CI5634" s="26"/>
      <c r="CJ5634" s="1"/>
      <c r="CK5634" s="1"/>
      <c r="CL5634" s="1"/>
      <c r="CM5634" s="1"/>
      <c r="CN5634" s="1"/>
      <c r="CO5634" s="1"/>
      <c r="CP5634" s="1"/>
      <c r="CQ5634" s="1"/>
      <c r="CR5634" s="1"/>
      <c r="CS5634" s="1"/>
      <c r="CT5634" s="1"/>
      <c r="CU5634" s="1"/>
    </row>
    <row r="5635" spans="1:99" x14ac:dyDescent="0.15">
      <c r="A5635" s="1"/>
      <c r="B5635" s="1"/>
      <c r="AM5635" s="1"/>
      <c r="AW5635" s="1"/>
      <c r="AX5635" s="1"/>
      <c r="AY5635" s="24"/>
      <c r="AZ5635" s="1"/>
      <c r="BA5635" s="1"/>
      <c r="BB5635" s="1"/>
      <c r="BC5635" s="1"/>
      <c r="BD5635" s="1"/>
      <c r="BE5635" s="1"/>
      <c r="BF5635" s="1"/>
      <c r="BG5635" s="1"/>
      <c r="BH5635" s="1"/>
      <c r="BI5635" s="1"/>
      <c r="BJ5635" s="1"/>
      <c r="BK5635" s="1"/>
      <c r="BL5635" s="1"/>
      <c r="BM5635" s="1"/>
      <c r="BN5635" s="1"/>
      <c r="BO5635" s="1"/>
      <c r="BP5635" s="20"/>
      <c r="BQ5635" s="41"/>
      <c r="BR5635" s="41"/>
      <c r="BS5635" s="41"/>
      <c r="BT5635" s="41"/>
      <c r="BU5635" s="41"/>
      <c r="BV5635" s="41"/>
      <c r="BW5635" s="41"/>
      <c r="BX5635" s="41"/>
      <c r="BY5635" s="26"/>
      <c r="BZ5635" s="26"/>
      <c r="CA5635" s="26"/>
      <c r="CB5635" s="26"/>
      <c r="CC5635" s="26"/>
      <c r="CD5635" s="26"/>
      <c r="CE5635" s="26"/>
      <c r="CF5635" s="26"/>
      <c r="CG5635" s="26"/>
      <c r="CH5635" s="26"/>
      <c r="CI5635" s="26"/>
      <c r="CJ5635" s="1"/>
      <c r="CK5635" s="1"/>
      <c r="CL5635" s="1"/>
      <c r="CM5635" s="1"/>
      <c r="CN5635" s="1"/>
      <c r="CO5635" s="1"/>
      <c r="CP5635" s="1"/>
      <c r="CQ5635" s="1"/>
      <c r="CR5635" s="1"/>
      <c r="CS5635" s="1"/>
      <c r="CT5635" s="1"/>
      <c r="CU5635" s="1"/>
    </row>
    <row r="5636" spans="1:99" x14ac:dyDescent="0.15">
      <c r="A5636" s="1"/>
      <c r="B5636" s="1"/>
      <c r="AM5636" s="1"/>
      <c r="AW5636" s="1"/>
      <c r="AX5636" s="1"/>
      <c r="AY5636" s="24"/>
      <c r="AZ5636" s="1"/>
      <c r="BA5636" s="1"/>
      <c r="BB5636" s="1"/>
      <c r="BC5636" s="1"/>
      <c r="BD5636" s="1"/>
      <c r="BE5636" s="1"/>
      <c r="BF5636" s="1"/>
      <c r="BG5636" s="1"/>
      <c r="BH5636" s="1"/>
      <c r="BI5636" s="1"/>
      <c r="BJ5636" s="1"/>
      <c r="BK5636" s="1"/>
      <c r="BL5636" s="1"/>
      <c r="BM5636" s="1"/>
      <c r="BN5636" s="1"/>
      <c r="BO5636" s="1"/>
      <c r="BP5636" s="20"/>
      <c r="BQ5636" s="41"/>
      <c r="BR5636" s="41"/>
      <c r="BS5636" s="41"/>
      <c r="BT5636" s="41"/>
      <c r="BU5636" s="41"/>
      <c r="BV5636" s="41"/>
      <c r="BW5636" s="41"/>
      <c r="BX5636" s="41"/>
      <c r="BY5636" s="26"/>
      <c r="BZ5636" s="26"/>
      <c r="CA5636" s="26"/>
      <c r="CB5636" s="26"/>
      <c r="CC5636" s="26"/>
      <c r="CD5636" s="26"/>
      <c r="CE5636" s="26"/>
      <c r="CF5636" s="26"/>
      <c r="CG5636" s="26"/>
      <c r="CH5636" s="26"/>
      <c r="CI5636" s="26"/>
      <c r="CJ5636" s="1"/>
      <c r="CK5636" s="1"/>
      <c r="CL5636" s="1"/>
      <c r="CM5636" s="1"/>
      <c r="CN5636" s="1"/>
      <c r="CO5636" s="1"/>
      <c r="CP5636" s="1"/>
      <c r="CQ5636" s="1"/>
      <c r="CR5636" s="1"/>
      <c r="CS5636" s="1"/>
      <c r="CT5636" s="1"/>
      <c r="CU5636" s="1"/>
    </row>
    <row r="5637" spans="1:99" x14ac:dyDescent="0.15">
      <c r="A5637" s="1"/>
      <c r="B5637" s="1"/>
      <c r="AM5637" s="1"/>
      <c r="AW5637" s="1"/>
      <c r="AX5637" s="1"/>
      <c r="AY5637" s="24"/>
      <c r="AZ5637" s="1"/>
      <c r="BA5637" s="1"/>
      <c r="BB5637" s="1"/>
      <c r="BC5637" s="1"/>
      <c r="BD5637" s="1"/>
      <c r="BE5637" s="1"/>
      <c r="BF5637" s="1"/>
      <c r="BG5637" s="1"/>
      <c r="BH5637" s="1"/>
      <c r="BI5637" s="1"/>
      <c r="BJ5637" s="1"/>
      <c r="BK5637" s="1"/>
      <c r="BL5637" s="1"/>
      <c r="BM5637" s="1"/>
      <c r="BN5637" s="1"/>
      <c r="BO5637" s="1"/>
      <c r="BP5637" s="20"/>
      <c r="BQ5637" s="41"/>
      <c r="BR5637" s="41"/>
      <c r="BS5637" s="41"/>
      <c r="BT5637" s="41"/>
      <c r="BU5637" s="41"/>
      <c r="BV5637" s="41"/>
      <c r="BW5637" s="41"/>
      <c r="BX5637" s="41"/>
      <c r="BY5637" s="26"/>
      <c r="BZ5637" s="26"/>
      <c r="CA5637" s="26"/>
      <c r="CB5637" s="26"/>
      <c r="CC5637" s="26"/>
      <c r="CD5637" s="26"/>
      <c r="CE5637" s="26"/>
      <c r="CF5637" s="26"/>
      <c r="CG5637" s="26"/>
      <c r="CH5637" s="26"/>
      <c r="CI5637" s="26"/>
      <c r="CJ5637" s="1"/>
      <c r="CK5637" s="1"/>
      <c r="CL5637" s="1"/>
      <c r="CM5637" s="1"/>
      <c r="CN5637" s="1"/>
      <c r="CO5637" s="1"/>
      <c r="CP5637" s="1"/>
      <c r="CQ5637" s="1"/>
      <c r="CR5637" s="1"/>
      <c r="CS5637" s="1"/>
      <c r="CT5637" s="1"/>
      <c r="CU5637" s="1"/>
    </row>
    <row r="5638" spans="1:99" x14ac:dyDescent="0.15">
      <c r="A5638" s="1"/>
      <c r="B5638" s="1"/>
      <c r="AM5638" s="1"/>
      <c r="AW5638" s="1"/>
      <c r="AX5638" s="1"/>
      <c r="AY5638" s="24"/>
      <c r="AZ5638" s="1"/>
      <c r="BA5638" s="1"/>
      <c r="BB5638" s="1"/>
      <c r="BC5638" s="1"/>
      <c r="BD5638" s="1"/>
      <c r="BE5638" s="1"/>
      <c r="BF5638" s="1"/>
      <c r="BG5638" s="1"/>
      <c r="BH5638" s="1"/>
      <c r="BI5638" s="1"/>
      <c r="BJ5638" s="1"/>
      <c r="BK5638" s="1"/>
      <c r="BL5638" s="1"/>
      <c r="BM5638" s="1"/>
      <c r="BN5638" s="1"/>
      <c r="BO5638" s="1"/>
      <c r="BP5638" s="20"/>
      <c r="BQ5638" s="41"/>
      <c r="BR5638" s="41"/>
      <c r="BS5638" s="41"/>
      <c r="BT5638" s="41"/>
      <c r="BU5638" s="41"/>
      <c r="BV5638" s="41"/>
      <c r="BW5638" s="41"/>
      <c r="BX5638" s="41"/>
      <c r="BY5638" s="26"/>
      <c r="BZ5638" s="26"/>
      <c r="CA5638" s="26"/>
      <c r="CB5638" s="26"/>
      <c r="CC5638" s="26"/>
      <c r="CD5638" s="26"/>
      <c r="CE5638" s="26"/>
      <c r="CF5638" s="26"/>
      <c r="CG5638" s="26"/>
      <c r="CH5638" s="26"/>
      <c r="CI5638" s="26"/>
      <c r="CJ5638" s="1"/>
      <c r="CK5638" s="1"/>
      <c r="CL5638" s="1"/>
      <c r="CM5638" s="1"/>
      <c r="CN5638" s="1"/>
      <c r="CO5638" s="1"/>
      <c r="CP5638" s="1"/>
      <c r="CQ5638" s="1"/>
      <c r="CR5638" s="1"/>
      <c r="CS5638" s="1"/>
      <c r="CT5638" s="1"/>
      <c r="CU5638" s="1"/>
    </row>
    <row r="5639" spans="1:99" x14ac:dyDescent="0.15">
      <c r="A5639" s="1"/>
      <c r="B5639" s="1"/>
      <c r="AM5639" s="1"/>
      <c r="AW5639" s="1"/>
      <c r="AX5639" s="1"/>
      <c r="AY5639" s="24"/>
      <c r="AZ5639" s="1"/>
      <c r="BA5639" s="1"/>
      <c r="BB5639" s="1"/>
      <c r="BC5639" s="1"/>
      <c r="BD5639" s="1"/>
      <c r="BE5639" s="1"/>
      <c r="BF5639" s="1"/>
      <c r="BG5639" s="1"/>
      <c r="BH5639" s="1"/>
      <c r="BI5639" s="1"/>
      <c r="BJ5639" s="1"/>
      <c r="BK5639" s="1"/>
      <c r="BL5639" s="1"/>
      <c r="BM5639" s="1"/>
      <c r="BN5639" s="1"/>
      <c r="BO5639" s="1"/>
      <c r="BP5639" s="20"/>
      <c r="BQ5639" s="41"/>
      <c r="BR5639" s="41"/>
      <c r="BS5639" s="41"/>
      <c r="BT5639" s="41"/>
      <c r="BU5639" s="41"/>
      <c r="BV5639" s="41"/>
      <c r="BW5639" s="41"/>
      <c r="BX5639" s="41"/>
      <c r="BY5639" s="26"/>
      <c r="BZ5639" s="26"/>
      <c r="CA5639" s="26"/>
      <c r="CB5639" s="26"/>
      <c r="CC5639" s="26"/>
      <c r="CD5639" s="26"/>
      <c r="CE5639" s="26"/>
      <c r="CF5639" s="26"/>
      <c r="CG5639" s="26"/>
      <c r="CH5639" s="26"/>
      <c r="CI5639" s="26"/>
      <c r="CJ5639" s="1"/>
      <c r="CK5639" s="1"/>
      <c r="CL5639" s="1"/>
      <c r="CM5639" s="1"/>
      <c r="CN5639" s="1"/>
      <c r="CO5639" s="1"/>
      <c r="CP5639" s="1"/>
      <c r="CQ5639" s="1"/>
      <c r="CR5639" s="1"/>
      <c r="CS5639" s="1"/>
      <c r="CT5639" s="1"/>
      <c r="CU5639" s="1"/>
    </row>
    <row r="5640" spans="1:99" x14ac:dyDescent="0.15">
      <c r="A5640" s="1"/>
      <c r="B5640" s="1"/>
      <c r="AM5640" s="1"/>
      <c r="AW5640" s="1"/>
      <c r="AX5640" s="1"/>
      <c r="AY5640" s="24"/>
      <c r="AZ5640" s="1"/>
      <c r="BA5640" s="1"/>
      <c r="BB5640" s="1"/>
      <c r="BC5640" s="1"/>
      <c r="BD5640" s="1"/>
      <c r="BE5640" s="1"/>
      <c r="BF5640" s="1"/>
      <c r="BG5640" s="1"/>
      <c r="BH5640" s="1"/>
      <c r="BI5640" s="1"/>
      <c r="BJ5640" s="1"/>
      <c r="BK5640" s="1"/>
      <c r="BL5640" s="1"/>
      <c r="BM5640" s="1"/>
      <c r="BN5640" s="1"/>
      <c r="BO5640" s="1"/>
      <c r="BP5640" s="20"/>
      <c r="BQ5640" s="41"/>
      <c r="BR5640" s="41"/>
      <c r="BS5640" s="41"/>
      <c r="BT5640" s="41"/>
      <c r="BU5640" s="41"/>
      <c r="BV5640" s="41"/>
      <c r="BW5640" s="41"/>
      <c r="BX5640" s="41"/>
      <c r="BY5640" s="26"/>
      <c r="BZ5640" s="26"/>
      <c r="CA5640" s="26"/>
      <c r="CB5640" s="26"/>
      <c r="CC5640" s="26"/>
      <c r="CD5640" s="26"/>
      <c r="CE5640" s="26"/>
      <c r="CF5640" s="26"/>
      <c r="CG5640" s="26"/>
      <c r="CH5640" s="26"/>
      <c r="CI5640" s="26"/>
      <c r="CJ5640" s="1"/>
      <c r="CK5640" s="1"/>
      <c r="CL5640" s="1"/>
      <c r="CM5640" s="1"/>
      <c r="CN5640" s="1"/>
      <c r="CO5640" s="1"/>
      <c r="CP5640" s="1"/>
      <c r="CQ5640" s="1"/>
      <c r="CR5640" s="1"/>
      <c r="CS5640" s="1"/>
      <c r="CT5640" s="1"/>
      <c r="CU5640" s="1"/>
    </row>
    <row r="5641" spans="1:99" x14ac:dyDescent="0.15">
      <c r="A5641" s="1"/>
      <c r="B5641" s="1"/>
      <c r="AM5641" s="1"/>
      <c r="AW5641" s="1"/>
      <c r="AX5641" s="1"/>
      <c r="AY5641" s="24"/>
      <c r="AZ5641" s="1"/>
      <c r="BA5641" s="1"/>
      <c r="BB5641" s="1"/>
      <c r="BC5641" s="1"/>
      <c r="BD5641" s="1"/>
      <c r="BE5641" s="1"/>
      <c r="BF5641" s="1"/>
      <c r="BG5641" s="1"/>
      <c r="BH5641" s="1"/>
      <c r="BI5641" s="1"/>
      <c r="BJ5641" s="1"/>
      <c r="BK5641" s="1"/>
      <c r="BL5641" s="1"/>
      <c r="BM5641" s="1"/>
      <c r="BN5641" s="1"/>
      <c r="BO5641" s="1"/>
      <c r="BP5641" s="20"/>
      <c r="BQ5641" s="41"/>
      <c r="BR5641" s="41"/>
      <c r="BS5641" s="41"/>
      <c r="BT5641" s="41"/>
      <c r="BU5641" s="41"/>
      <c r="BV5641" s="41"/>
      <c r="BW5641" s="41"/>
      <c r="BX5641" s="41"/>
      <c r="BY5641" s="26"/>
      <c r="BZ5641" s="26"/>
      <c r="CA5641" s="26"/>
      <c r="CB5641" s="26"/>
      <c r="CC5641" s="26"/>
      <c r="CD5641" s="26"/>
      <c r="CE5641" s="26"/>
      <c r="CF5641" s="26"/>
      <c r="CG5641" s="26"/>
      <c r="CH5641" s="26"/>
      <c r="CI5641" s="26"/>
      <c r="CJ5641" s="1"/>
      <c r="CK5641" s="1"/>
      <c r="CL5641" s="1"/>
      <c r="CM5641" s="1"/>
      <c r="CN5641" s="1"/>
      <c r="CO5641" s="1"/>
      <c r="CP5641" s="1"/>
      <c r="CQ5641" s="1"/>
      <c r="CR5641" s="1"/>
      <c r="CS5641" s="1"/>
      <c r="CT5641" s="1"/>
      <c r="CU5641" s="1"/>
    </row>
    <row r="5642" spans="1:99" x14ac:dyDescent="0.15">
      <c r="A5642" s="1"/>
      <c r="B5642" s="1"/>
      <c r="AM5642" s="1"/>
      <c r="AW5642" s="1"/>
      <c r="AX5642" s="1"/>
      <c r="AY5642" s="24"/>
      <c r="AZ5642" s="1"/>
      <c r="BA5642" s="1"/>
      <c r="BB5642" s="1"/>
      <c r="BC5642" s="1"/>
      <c r="BD5642" s="1"/>
      <c r="BE5642" s="1"/>
      <c r="BF5642" s="1"/>
      <c r="BG5642" s="1"/>
      <c r="BH5642" s="1"/>
      <c r="BI5642" s="1"/>
      <c r="BJ5642" s="1"/>
      <c r="BK5642" s="1"/>
      <c r="BL5642" s="1"/>
      <c r="BM5642" s="1"/>
      <c r="BN5642" s="1"/>
      <c r="BO5642" s="1"/>
      <c r="BP5642" s="20"/>
      <c r="BQ5642" s="41"/>
      <c r="BR5642" s="41"/>
      <c r="BS5642" s="41"/>
      <c r="BT5642" s="41"/>
      <c r="BU5642" s="41"/>
      <c r="BV5642" s="41"/>
      <c r="BW5642" s="41"/>
      <c r="BX5642" s="41"/>
      <c r="BY5642" s="26"/>
      <c r="BZ5642" s="26"/>
      <c r="CA5642" s="26"/>
      <c r="CB5642" s="26"/>
      <c r="CC5642" s="26"/>
      <c r="CD5642" s="26"/>
      <c r="CE5642" s="26"/>
      <c r="CF5642" s="26"/>
      <c r="CG5642" s="26"/>
      <c r="CH5642" s="26"/>
      <c r="CI5642" s="26"/>
      <c r="CJ5642" s="1"/>
      <c r="CK5642" s="1"/>
      <c r="CL5642" s="1"/>
      <c r="CM5642" s="1"/>
      <c r="CN5642" s="1"/>
      <c r="CO5642" s="1"/>
      <c r="CP5642" s="1"/>
      <c r="CQ5642" s="1"/>
      <c r="CR5642" s="1"/>
      <c r="CS5642" s="1"/>
      <c r="CT5642" s="1"/>
      <c r="CU5642" s="1"/>
    </row>
    <row r="5643" spans="1:99" x14ac:dyDescent="0.15">
      <c r="A5643" s="1"/>
      <c r="B5643" s="1"/>
      <c r="AM5643" s="1"/>
      <c r="AW5643" s="1"/>
      <c r="AX5643" s="1"/>
      <c r="AY5643" s="24"/>
      <c r="AZ5643" s="1"/>
      <c r="BA5643" s="1"/>
      <c r="BB5643" s="1"/>
      <c r="BC5643" s="1"/>
      <c r="BD5643" s="1"/>
      <c r="BE5643" s="1"/>
      <c r="BF5643" s="1"/>
      <c r="BG5643" s="1"/>
      <c r="BH5643" s="1"/>
      <c r="BI5643" s="1"/>
      <c r="BJ5643" s="1"/>
      <c r="BK5643" s="1"/>
      <c r="BL5643" s="1"/>
      <c r="BM5643" s="1"/>
      <c r="BN5643" s="1"/>
      <c r="BO5643" s="1"/>
      <c r="BP5643" s="20"/>
      <c r="BQ5643" s="41"/>
      <c r="BR5643" s="41"/>
      <c r="BS5643" s="41"/>
      <c r="BT5643" s="41"/>
      <c r="BU5643" s="41"/>
      <c r="BV5643" s="41"/>
      <c r="BW5643" s="41"/>
      <c r="BX5643" s="41"/>
      <c r="BY5643" s="26"/>
      <c r="BZ5643" s="26"/>
      <c r="CA5643" s="26"/>
      <c r="CB5643" s="26"/>
      <c r="CC5643" s="26"/>
      <c r="CD5643" s="26"/>
      <c r="CE5643" s="26"/>
      <c r="CF5643" s="26"/>
      <c r="CG5643" s="26"/>
      <c r="CH5643" s="26"/>
      <c r="CI5643" s="26"/>
      <c r="CJ5643" s="1"/>
      <c r="CK5643" s="1"/>
      <c r="CL5643" s="1"/>
      <c r="CM5643" s="1"/>
      <c r="CN5643" s="1"/>
      <c r="CO5643" s="1"/>
      <c r="CP5643" s="1"/>
      <c r="CQ5643" s="1"/>
      <c r="CR5643" s="1"/>
      <c r="CS5643" s="1"/>
      <c r="CT5643" s="1"/>
      <c r="CU5643" s="1"/>
    </row>
    <row r="5644" spans="1:99" x14ac:dyDescent="0.15">
      <c r="A5644" s="1"/>
      <c r="B5644" s="1"/>
      <c r="AM5644" s="1"/>
      <c r="AW5644" s="1"/>
      <c r="AX5644" s="1"/>
      <c r="AY5644" s="24"/>
      <c r="AZ5644" s="1"/>
      <c r="BA5644" s="1"/>
      <c r="BB5644" s="1"/>
      <c r="BC5644" s="1"/>
      <c r="BD5644" s="1"/>
      <c r="BE5644" s="1"/>
      <c r="BF5644" s="1"/>
      <c r="BG5644" s="1"/>
      <c r="BH5644" s="1"/>
      <c r="BI5644" s="1"/>
      <c r="BJ5644" s="1"/>
      <c r="BK5644" s="1"/>
      <c r="BL5644" s="1"/>
      <c r="BM5644" s="1"/>
      <c r="BN5644" s="1"/>
      <c r="BO5644" s="1"/>
      <c r="BP5644" s="20"/>
      <c r="BQ5644" s="41"/>
      <c r="BR5644" s="41"/>
      <c r="BS5644" s="41"/>
      <c r="BT5644" s="41"/>
      <c r="BU5644" s="41"/>
      <c r="BV5644" s="41"/>
      <c r="BW5644" s="41"/>
      <c r="BX5644" s="41"/>
      <c r="BY5644" s="26"/>
      <c r="BZ5644" s="26"/>
      <c r="CA5644" s="26"/>
      <c r="CB5644" s="26"/>
      <c r="CC5644" s="26"/>
      <c r="CD5644" s="26"/>
      <c r="CE5644" s="26"/>
      <c r="CF5644" s="26"/>
      <c r="CG5644" s="26"/>
      <c r="CH5644" s="26"/>
      <c r="CI5644" s="26"/>
      <c r="CJ5644" s="1"/>
      <c r="CK5644" s="1"/>
      <c r="CL5644" s="1"/>
      <c r="CM5644" s="1"/>
      <c r="CN5644" s="1"/>
      <c r="CO5644" s="1"/>
      <c r="CP5644" s="1"/>
      <c r="CQ5644" s="1"/>
      <c r="CR5644" s="1"/>
      <c r="CS5644" s="1"/>
      <c r="CT5644" s="1"/>
      <c r="CU5644" s="1"/>
    </row>
    <row r="5645" spans="1:99" x14ac:dyDescent="0.15">
      <c r="A5645" s="1"/>
      <c r="B5645" s="1"/>
      <c r="AM5645" s="1"/>
      <c r="AW5645" s="1"/>
      <c r="AX5645" s="1"/>
      <c r="AY5645" s="24"/>
      <c r="AZ5645" s="1"/>
      <c r="BA5645" s="1"/>
      <c r="BB5645" s="1"/>
      <c r="BC5645" s="1"/>
      <c r="BD5645" s="1"/>
      <c r="BE5645" s="1"/>
      <c r="BF5645" s="1"/>
      <c r="BG5645" s="1"/>
      <c r="BH5645" s="1"/>
      <c r="BI5645" s="1"/>
      <c r="BJ5645" s="1"/>
      <c r="BK5645" s="1"/>
      <c r="BL5645" s="1"/>
      <c r="BM5645" s="1"/>
      <c r="BN5645" s="1"/>
      <c r="BO5645" s="1"/>
      <c r="BP5645" s="20"/>
      <c r="BQ5645" s="41"/>
      <c r="BR5645" s="41"/>
      <c r="BS5645" s="41"/>
      <c r="BT5645" s="41"/>
      <c r="BU5645" s="41"/>
      <c r="BV5645" s="41"/>
      <c r="BW5645" s="41"/>
      <c r="BX5645" s="41"/>
      <c r="BY5645" s="26"/>
      <c r="BZ5645" s="26"/>
      <c r="CA5645" s="26"/>
      <c r="CB5645" s="26"/>
      <c r="CC5645" s="26"/>
      <c r="CD5645" s="26"/>
      <c r="CE5645" s="26"/>
      <c r="CF5645" s="26"/>
      <c r="CG5645" s="26"/>
      <c r="CH5645" s="26"/>
      <c r="CI5645" s="26"/>
      <c r="CJ5645" s="1"/>
      <c r="CK5645" s="1"/>
      <c r="CL5645" s="1"/>
      <c r="CM5645" s="1"/>
      <c r="CN5645" s="1"/>
      <c r="CO5645" s="1"/>
      <c r="CP5645" s="1"/>
      <c r="CQ5645" s="1"/>
      <c r="CR5645" s="1"/>
      <c r="CS5645" s="1"/>
      <c r="CT5645" s="1"/>
      <c r="CU5645" s="1"/>
    </row>
    <row r="5646" spans="1:99" x14ac:dyDescent="0.15">
      <c r="A5646" s="1"/>
      <c r="B5646" s="1"/>
      <c r="AM5646" s="1"/>
      <c r="AW5646" s="1"/>
      <c r="AX5646" s="1"/>
      <c r="AY5646" s="24"/>
      <c r="AZ5646" s="1"/>
      <c r="BA5646" s="1"/>
      <c r="BB5646" s="1"/>
      <c r="BC5646" s="1"/>
      <c r="BD5646" s="1"/>
      <c r="BE5646" s="1"/>
      <c r="BF5646" s="1"/>
      <c r="BG5646" s="1"/>
      <c r="BH5646" s="1"/>
      <c r="BI5646" s="1"/>
      <c r="BJ5646" s="1"/>
      <c r="BK5646" s="1"/>
      <c r="BL5646" s="1"/>
      <c r="BM5646" s="1"/>
      <c r="BN5646" s="1"/>
      <c r="BO5646" s="1"/>
      <c r="BP5646" s="20"/>
      <c r="BQ5646" s="41"/>
      <c r="BR5646" s="41"/>
      <c r="BS5646" s="41"/>
      <c r="BT5646" s="41"/>
      <c r="BU5646" s="41"/>
      <c r="BV5646" s="41"/>
      <c r="BW5646" s="41"/>
      <c r="BX5646" s="41"/>
      <c r="BY5646" s="26"/>
      <c r="BZ5646" s="26"/>
      <c r="CA5646" s="26"/>
      <c r="CB5646" s="26"/>
      <c r="CC5646" s="26"/>
      <c r="CD5646" s="26"/>
      <c r="CE5646" s="26"/>
      <c r="CF5646" s="26"/>
      <c r="CG5646" s="26"/>
      <c r="CH5646" s="26"/>
      <c r="CI5646" s="26"/>
      <c r="CJ5646" s="1"/>
      <c r="CK5646" s="1"/>
      <c r="CL5646" s="1"/>
      <c r="CM5646" s="1"/>
      <c r="CN5646" s="1"/>
      <c r="CO5646" s="1"/>
      <c r="CP5646" s="1"/>
      <c r="CQ5646" s="1"/>
      <c r="CR5646" s="1"/>
      <c r="CS5646" s="1"/>
      <c r="CT5646" s="1"/>
      <c r="CU5646" s="1"/>
    </row>
    <row r="5647" spans="1:99" x14ac:dyDescent="0.15">
      <c r="A5647" s="1"/>
      <c r="B5647" s="1"/>
      <c r="AM5647" s="1"/>
      <c r="AW5647" s="1"/>
      <c r="AX5647" s="1"/>
      <c r="AY5647" s="24"/>
      <c r="AZ5647" s="1"/>
      <c r="BA5647" s="1"/>
      <c r="BB5647" s="1"/>
      <c r="BC5647" s="1"/>
      <c r="BD5647" s="1"/>
      <c r="BE5647" s="1"/>
      <c r="BF5647" s="1"/>
      <c r="BG5647" s="1"/>
      <c r="BH5647" s="1"/>
      <c r="BI5647" s="1"/>
      <c r="BJ5647" s="1"/>
      <c r="BK5647" s="1"/>
      <c r="BL5647" s="1"/>
      <c r="BM5647" s="1"/>
      <c r="BN5647" s="1"/>
      <c r="BO5647" s="1"/>
      <c r="BP5647" s="20"/>
      <c r="BQ5647" s="41"/>
      <c r="BR5647" s="41"/>
      <c r="BS5647" s="41"/>
      <c r="BT5647" s="41"/>
      <c r="BU5647" s="41"/>
      <c r="BV5647" s="41"/>
      <c r="BW5647" s="41"/>
      <c r="BX5647" s="41"/>
      <c r="BY5647" s="26"/>
      <c r="BZ5647" s="26"/>
      <c r="CA5647" s="26"/>
      <c r="CB5647" s="26"/>
      <c r="CC5647" s="26"/>
      <c r="CD5647" s="26"/>
      <c r="CE5647" s="26"/>
      <c r="CF5647" s="26"/>
      <c r="CG5647" s="26"/>
      <c r="CH5647" s="26"/>
      <c r="CI5647" s="26"/>
      <c r="CJ5647" s="1"/>
      <c r="CK5647" s="1"/>
      <c r="CL5647" s="1"/>
      <c r="CM5647" s="1"/>
      <c r="CN5647" s="1"/>
      <c r="CO5647" s="1"/>
      <c r="CP5647" s="1"/>
      <c r="CQ5647" s="1"/>
      <c r="CR5647" s="1"/>
      <c r="CS5647" s="1"/>
      <c r="CT5647" s="1"/>
      <c r="CU5647" s="1"/>
    </row>
    <row r="5648" spans="1:99" x14ac:dyDescent="0.15">
      <c r="A5648" s="1"/>
      <c r="B5648" s="1"/>
      <c r="AM5648" s="1"/>
      <c r="AW5648" s="1"/>
      <c r="AX5648" s="1"/>
      <c r="AY5648" s="24"/>
      <c r="AZ5648" s="1"/>
      <c r="BA5648" s="1"/>
      <c r="BB5648" s="1"/>
      <c r="BC5648" s="1"/>
      <c r="BD5648" s="1"/>
      <c r="BE5648" s="1"/>
      <c r="BF5648" s="1"/>
      <c r="BG5648" s="1"/>
      <c r="BH5648" s="1"/>
      <c r="BI5648" s="1"/>
      <c r="BJ5648" s="1"/>
      <c r="BK5648" s="1"/>
      <c r="BL5648" s="1"/>
      <c r="BM5648" s="1"/>
      <c r="BN5648" s="1"/>
      <c r="BO5648" s="1"/>
      <c r="BP5648" s="20"/>
      <c r="BQ5648" s="41"/>
      <c r="BR5648" s="41"/>
      <c r="BS5648" s="41"/>
      <c r="BT5648" s="41"/>
      <c r="BU5648" s="41"/>
      <c r="BV5648" s="41"/>
      <c r="BW5648" s="41"/>
      <c r="BX5648" s="41"/>
      <c r="BY5648" s="26"/>
      <c r="BZ5648" s="26"/>
      <c r="CA5648" s="26"/>
      <c r="CB5648" s="26"/>
      <c r="CC5648" s="26"/>
      <c r="CD5648" s="26"/>
      <c r="CE5648" s="26"/>
      <c r="CF5648" s="26"/>
      <c r="CG5648" s="26"/>
      <c r="CH5648" s="26"/>
      <c r="CI5648" s="26"/>
      <c r="CJ5648" s="1"/>
      <c r="CK5648" s="1"/>
      <c r="CL5648" s="1"/>
      <c r="CM5648" s="1"/>
      <c r="CN5648" s="1"/>
      <c r="CO5648" s="1"/>
      <c r="CP5648" s="1"/>
      <c r="CQ5648" s="1"/>
      <c r="CR5648" s="1"/>
      <c r="CS5648" s="1"/>
      <c r="CT5648" s="1"/>
      <c r="CU5648" s="1"/>
    </row>
    <row r="5649" spans="1:99" x14ac:dyDescent="0.15">
      <c r="A5649" s="1"/>
      <c r="B5649" s="1"/>
      <c r="AM5649" s="1"/>
      <c r="AW5649" s="1"/>
      <c r="AX5649" s="1"/>
      <c r="AY5649" s="24"/>
      <c r="AZ5649" s="1"/>
      <c r="BA5649" s="1"/>
      <c r="BB5649" s="1"/>
      <c r="BC5649" s="1"/>
      <c r="BD5649" s="1"/>
      <c r="BE5649" s="1"/>
      <c r="BF5649" s="1"/>
      <c r="BG5649" s="1"/>
      <c r="BH5649" s="1"/>
      <c r="BI5649" s="1"/>
      <c r="BJ5649" s="1"/>
      <c r="BK5649" s="1"/>
      <c r="BL5649" s="1"/>
      <c r="BM5649" s="1"/>
      <c r="BN5649" s="1"/>
      <c r="BO5649" s="1"/>
      <c r="BP5649" s="20"/>
      <c r="BQ5649" s="41"/>
      <c r="BR5649" s="41"/>
      <c r="BS5649" s="41"/>
      <c r="BT5649" s="41"/>
      <c r="BU5649" s="41"/>
      <c r="BV5649" s="41"/>
      <c r="BW5649" s="41"/>
      <c r="BX5649" s="41"/>
      <c r="BY5649" s="26"/>
      <c r="BZ5649" s="26"/>
      <c r="CA5649" s="26"/>
      <c r="CB5649" s="26"/>
      <c r="CC5649" s="26"/>
      <c r="CD5649" s="26"/>
      <c r="CE5649" s="26"/>
      <c r="CF5649" s="26"/>
      <c r="CG5649" s="26"/>
      <c r="CH5649" s="26"/>
      <c r="CI5649" s="26"/>
      <c r="CJ5649" s="1"/>
      <c r="CK5649" s="1"/>
      <c r="CL5649" s="1"/>
      <c r="CM5649" s="1"/>
      <c r="CN5649" s="1"/>
      <c r="CO5649" s="1"/>
      <c r="CP5649" s="1"/>
      <c r="CQ5649" s="1"/>
      <c r="CR5649" s="1"/>
      <c r="CS5649" s="1"/>
      <c r="CT5649" s="1"/>
      <c r="CU5649" s="1"/>
    </row>
    <row r="5650" spans="1:99" x14ac:dyDescent="0.15">
      <c r="A5650" s="1"/>
      <c r="B5650" s="1"/>
      <c r="AM5650" s="1"/>
      <c r="AW5650" s="1"/>
      <c r="AX5650" s="1"/>
      <c r="AY5650" s="24"/>
      <c r="AZ5650" s="1"/>
      <c r="BA5650" s="1"/>
      <c r="BB5650" s="1"/>
      <c r="BC5650" s="1"/>
      <c r="BD5650" s="1"/>
      <c r="BE5650" s="1"/>
      <c r="BF5650" s="1"/>
      <c r="BG5650" s="1"/>
      <c r="BH5650" s="1"/>
      <c r="BI5650" s="1"/>
      <c r="BJ5650" s="1"/>
      <c r="BK5650" s="1"/>
      <c r="BL5650" s="1"/>
      <c r="BM5650" s="1"/>
      <c r="BN5650" s="1"/>
      <c r="BO5650" s="1"/>
      <c r="BP5650" s="20"/>
      <c r="BQ5650" s="41"/>
      <c r="BR5650" s="41"/>
      <c r="BS5650" s="41"/>
      <c r="BT5650" s="41"/>
      <c r="BU5650" s="41"/>
      <c r="BV5650" s="41"/>
      <c r="BW5650" s="41"/>
      <c r="BX5650" s="41"/>
      <c r="BY5650" s="26"/>
      <c r="BZ5650" s="26"/>
      <c r="CA5650" s="26"/>
      <c r="CB5650" s="26"/>
      <c r="CC5650" s="26"/>
      <c r="CD5650" s="26"/>
      <c r="CE5650" s="26"/>
      <c r="CF5650" s="26"/>
      <c r="CG5650" s="26"/>
      <c r="CH5650" s="26"/>
      <c r="CI5650" s="26"/>
      <c r="CJ5650" s="1"/>
      <c r="CK5650" s="1"/>
      <c r="CL5650" s="1"/>
      <c r="CM5650" s="1"/>
      <c r="CN5650" s="1"/>
      <c r="CO5650" s="1"/>
      <c r="CP5650" s="1"/>
      <c r="CQ5650" s="1"/>
      <c r="CR5650" s="1"/>
      <c r="CS5650" s="1"/>
      <c r="CT5650" s="1"/>
      <c r="CU5650" s="1"/>
    </row>
    <row r="5651" spans="1:99" x14ac:dyDescent="0.15">
      <c r="A5651" s="1"/>
      <c r="B5651" s="1"/>
      <c r="AM5651" s="1"/>
      <c r="AW5651" s="1"/>
      <c r="AX5651" s="1"/>
      <c r="AY5651" s="24"/>
      <c r="AZ5651" s="1"/>
      <c r="BA5651" s="1"/>
      <c r="BB5651" s="1"/>
      <c r="BC5651" s="1"/>
      <c r="BD5651" s="1"/>
      <c r="BE5651" s="1"/>
      <c r="BF5651" s="1"/>
      <c r="BG5651" s="1"/>
      <c r="BH5651" s="1"/>
      <c r="BI5651" s="1"/>
      <c r="BJ5651" s="1"/>
      <c r="BK5651" s="1"/>
      <c r="BL5651" s="1"/>
      <c r="BM5651" s="1"/>
      <c r="BN5651" s="1"/>
      <c r="BO5651" s="1"/>
      <c r="BP5651" s="20"/>
      <c r="BQ5651" s="41"/>
      <c r="BR5651" s="41"/>
      <c r="BS5651" s="41"/>
      <c r="BT5651" s="41"/>
      <c r="BU5651" s="41"/>
      <c r="BV5651" s="41"/>
      <c r="BW5651" s="41"/>
      <c r="BX5651" s="41"/>
      <c r="BY5651" s="26"/>
      <c r="BZ5651" s="26"/>
      <c r="CA5651" s="26"/>
      <c r="CB5651" s="26"/>
      <c r="CC5651" s="26"/>
      <c r="CD5651" s="26"/>
      <c r="CE5651" s="26"/>
      <c r="CF5651" s="26"/>
      <c r="CG5651" s="26"/>
      <c r="CH5651" s="26"/>
      <c r="CI5651" s="26"/>
      <c r="CJ5651" s="1"/>
      <c r="CK5651" s="1"/>
      <c r="CL5651" s="1"/>
      <c r="CM5651" s="1"/>
      <c r="CN5651" s="1"/>
      <c r="CO5651" s="1"/>
      <c r="CP5651" s="1"/>
      <c r="CQ5651" s="1"/>
      <c r="CR5651" s="1"/>
      <c r="CS5651" s="1"/>
      <c r="CT5651" s="1"/>
      <c r="CU5651" s="1"/>
    </row>
    <row r="5652" spans="1:99" x14ac:dyDescent="0.15">
      <c r="A5652" s="1"/>
      <c r="B5652" s="1"/>
      <c r="AM5652" s="1"/>
      <c r="AW5652" s="1"/>
      <c r="AX5652" s="1"/>
      <c r="AY5652" s="24"/>
      <c r="AZ5652" s="1"/>
      <c r="BA5652" s="1"/>
      <c r="BB5652" s="1"/>
      <c r="BC5652" s="1"/>
      <c r="BD5652" s="1"/>
      <c r="BE5652" s="1"/>
      <c r="BF5652" s="1"/>
      <c r="BG5652" s="1"/>
      <c r="BH5652" s="1"/>
      <c r="BI5652" s="1"/>
      <c r="BJ5652" s="1"/>
      <c r="BK5652" s="1"/>
      <c r="BL5652" s="1"/>
      <c r="BM5652" s="1"/>
      <c r="BN5652" s="1"/>
      <c r="BO5652" s="1"/>
      <c r="BP5652" s="20"/>
      <c r="BQ5652" s="41"/>
      <c r="BR5652" s="41"/>
      <c r="BS5652" s="41"/>
      <c r="BT5652" s="41"/>
      <c r="BU5652" s="41"/>
      <c r="BV5652" s="41"/>
      <c r="BW5652" s="41"/>
      <c r="BX5652" s="41"/>
      <c r="BY5652" s="26"/>
      <c r="BZ5652" s="26"/>
      <c r="CA5652" s="26"/>
      <c r="CB5652" s="26"/>
      <c r="CC5652" s="26"/>
      <c r="CD5652" s="26"/>
      <c r="CE5652" s="26"/>
      <c r="CF5652" s="26"/>
      <c r="CG5652" s="26"/>
      <c r="CH5652" s="26"/>
      <c r="CI5652" s="26"/>
      <c r="CJ5652" s="1"/>
      <c r="CK5652" s="1"/>
      <c r="CL5652" s="1"/>
      <c r="CM5652" s="1"/>
      <c r="CN5652" s="1"/>
      <c r="CO5652" s="1"/>
      <c r="CP5652" s="1"/>
      <c r="CQ5652" s="1"/>
      <c r="CR5652" s="1"/>
      <c r="CS5652" s="1"/>
      <c r="CT5652" s="1"/>
      <c r="CU5652" s="1"/>
    </row>
    <row r="5653" spans="1:99" x14ac:dyDescent="0.15">
      <c r="A5653" s="1"/>
      <c r="B5653" s="1"/>
      <c r="AM5653" s="1"/>
      <c r="AW5653" s="1"/>
      <c r="AX5653" s="1"/>
      <c r="AY5653" s="24"/>
      <c r="AZ5653" s="1"/>
      <c r="BA5653" s="1"/>
      <c r="BB5653" s="1"/>
      <c r="BC5653" s="1"/>
      <c r="BD5653" s="1"/>
      <c r="BE5653" s="1"/>
      <c r="BF5653" s="1"/>
      <c r="BG5653" s="1"/>
      <c r="BH5653" s="1"/>
      <c r="BI5653" s="1"/>
      <c r="BJ5653" s="1"/>
      <c r="BK5653" s="1"/>
      <c r="BL5653" s="1"/>
      <c r="BM5653" s="1"/>
      <c r="BN5653" s="1"/>
      <c r="BO5653" s="1"/>
      <c r="BP5653" s="20"/>
      <c r="BQ5653" s="41"/>
      <c r="BR5653" s="41"/>
      <c r="BS5653" s="41"/>
      <c r="BT5653" s="41"/>
      <c r="BU5653" s="41"/>
      <c r="BV5653" s="41"/>
      <c r="BW5653" s="41"/>
      <c r="BX5653" s="41"/>
      <c r="BY5653" s="26"/>
      <c r="BZ5653" s="26"/>
      <c r="CA5653" s="26"/>
      <c r="CB5653" s="26"/>
      <c r="CC5653" s="26"/>
      <c r="CD5653" s="26"/>
      <c r="CE5653" s="26"/>
      <c r="CF5653" s="26"/>
      <c r="CG5653" s="26"/>
      <c r="CH5653" s="26"/>
      <c r="CI5653" s="26"/>
      <c r="CJ5653" s="1"/>
      <c r="CK5653" s="1"/>
      <c r="CL5653" s="1"/>
      <c r="CM5653" s="1"/>
      <c r="CN5653" s="1"/>
      <c r="CO5653" s="1"/>
      <c r="CP5653" s="1"/>
      <c r="CQ5653" s="1"/>
      <c r="CR5653" s="1"/>
      <c r="CS5653" s="1"/>
      <c r="CT5653" s="1"/>
      <c r="CU5653" s="1"/>
    </row>
    <row r="5654" spans="1:99" x14ac:dyDescent="0.15">
      <c r="A5654" s="1"/>
      <c r="B5654" s="1"/>
      <c r="AM5654" s="1"/>
      <c r="AW5654" s="1"/>
      <c r="AX5654" s="1"/>
      <c r="AY5654" s="24"/>
      <c r="AZ5654" s="1"/>
      <c r="BA5654" s="1"/>
      <c r="BB5654" s="1"/>
      <c r="BC5654" s="1"/>
      <c r="BD5654" s="1"/>
      <c r="BE5654" s="1"/>
      <c r="BF5654" s="1"/>
      <c r="BG5654" s="1"/>
      <c r="BH5654" s="1"/>
      <c r="BI5654" s="1"/>
      <c r="BJ5654" s="1"/>
      <c r="BK5654" s="1"/>
      <c r="BL5654" s="1"/>
      <c r="BM5654" s="1"/>
      <c r="BN5654" s="1"/>
      <c r="BO5654" s="1"/>
      <c r="BP5654" s="20"/>
      <c r="BQ5654" s="41"/>
      <c r="BR5654" s="41"/>
      <c r="BS5654" s="41"/>
      <c r="BT5654" s="41"/>
      <c r="BU5654" s="41"/>
      <c r="BV5654" s="41"/>
      <c r="BW5654" s="41"/>
      <c r="BX5654" s="41"/>
      <c r="BY5654" s="26"/>
      <c r="BZ5654" s="26"/>
      <c r="CA5654" s="26"/>
      <c r="CB5654" s="26"/>
      <c r="CC5654" s="26"/>
      <c r="CD5654" s="26"/>
      <c r="CE5654" s="26"/>
      <c r="CF5654" s="26"/>
      <c r="CG5654" s="26"/>
      <c r="CH5654" s="26"/>
      <c r="CI5654" s="26"/>
      <c r="CJ5654" s="1"/>
      <c r="CK5654" s="1"/>
      <c r="CL5654" s="1"/>
      <c r="CM5654" s="1"/>
      <c r="CN5654" s="1"/>
      <c r="CO5654" s="1"/>
      <c r="CP5654" s="1"/>
      <c r="CQ5654" s="1"/>
      <c r="CR5654" s="1"/>
      <c r="CS5654" s="1"/>
      <c r="CT5654" s="1"/>
      <c r="CU5654" s="1"/>
    </row>
    <row r="5655" spans="1:99" x14ac:dyDescent="0.15">
      <c r="A5655" s="1"/>
      <c r="B5655" s="1"/>
      <c r="AM5655" s="1"/>
      <c r="AW5655" s="1"/>
      <c r="AX5655" s="1"/>
      <c r="AY5655" s="24"/>
      <c r="AZ5655" s="1"/>
      <c r="BA5655" s="1"/>
      <c r="BB5655" s="1"/>
      <c r="BC5655" s="1"/>
      <c r="BD5655" s="1"/>
      <c r="BE5655" s="1"/>
      <c r="BF5655" s="1"/>
      <c r="BG5655" s="1"/>
      <c r="BH5655" s="1"/>
      <c r="BI5655" s="1"/>
      <c r="BJ5655" s="1"/>
      <c r="BK5655" s="1"/>
      <c r="BL5655" s="1"/>
      <c r="BM5655" s="1"/>
      <c r="BN5655" s="1"/>
      <c r="BO5655" s="1"/>
      <c r="BP5655" s="20"/>
      <c r="BQ5655" s="41"/>
      <c r="BR5655" s="41"/>
      <c r="BS5655" s="41"/>
      <c r="BT5655" s="41"/>
      <c r="BU5655" s="41"/>
      <c r="BV5655" s="41"/>
      <c r="BW5655" s="41"/>
      <c r="BX5655" s="41"/>
      <c r="BY5655" s="26"/>
      <c r="BZ5655" s="26"/>
      <c r="CA5655" s="26"/>
      <c r="CB5655" s="26"/>
      <c r="CC5655" s="26"/>
      <c r="CD5655" s="26"/>
      <c r="CE5655" s="26"/>
      <c r="CF5655" s="26"/>
      <c r="CG5655" s="26"/>
      <c r="CH5655" s="26"/>
      <c r="CI5655" s="26"/>
      <c r="CJ5655" s="1"/>
      <c r="CK5655" s="1"/>
      <c r="CL5655" s="1"/>
      <c r="CM5655" s="1"/>
      <c r="CN5655" s="1"/>
      <c r="CO5655" s="1"/>
      <c r="CP5655" s="1"/>
      <c r="CQ5655" s="1"/>
      <c r="CR5655" s="1"/>
      <c r="CS5655" s="1"/>
      <c r="CT5655" s="1"/>
      <c r="CU5655" s="1"/>
    </row>
    <row r="5656" spans="1:99" x14ac:dyDescent="0.15">
      <c r="A5656" s="1"/>
      <c r="B5656" s="1"/>
      <c r="AM5656" s="1"/>
      <c r="AW5656" s="1"/>
      <c r="AX5656" s="1"/>
      <c r="AY5656" s="24"/>
      <c r="AZ5656" s="1"/>
      <c r="BA5656" s="1"/>
      <c r="BB5656" s="1"/>
      <c r="BC5656" s="1"/>
      <c r="BD5656" s="1"/>
      <c r="BE5656" s="1"/>
      <c r="BF5656" s="1"/>
      <c r="BG5656" s="1"/>
      <c r="BH5656" s="1"/>
      <c r="BI5656" s="1"/>
      <c r="BJ5656" s="1"/>
      <c r="BK5656" s="1"/>
      <c r="BL5656" s="1"/>
      <c r="BM5656" s="1"/>
      <c r="BN5656" s="1"/>
      <c r="BO5656" s="1"/>
      <c r="BP5656" s="20"/>
      <c r="BQ5656" s="41"/>
      <c r="BR5656" s="41"/>
      <c r="BS5656" s="41"/>
      <c r="BT5656" s="41"/>
      <c r="BU5656" s="41"/>
      <c r="BV5656" s="41"/>
      <c r="BW5656" s="41"/>
      <c r="BX5656" s="41"/>
      <c r="BY5656" s="26"/>
      <c r="BZ5656" s="26"/>
      <c r="CA5656" s="26"/>
      <c r="CB5656" s="26"/>
      <c r="CC5656" s="26"/>
      <c r="CD5656" s="26"/>
      <c r="CE5656" s="26"/>
      <c r="CF5656" s="26"/>
      <c r="CG5656" s="26"/>
      <c r="CH5656" s="26"/>
      <c r="CI5656" s="26"/>
      <c r="CJ5656" s="1"/>
      <c r="CK5656" s="1"/>
      <c r="CL5656" s="1"/>
      <c r="CM5656" s="1"/>
      <c r="CN5656" s="1"/>
      <c r="CO5656" s="1"/>
      <c r="CP5656" s="1"/>
      <c r="CQ5656" s="1"/>
      <c r="CR5656" s="1"/>
      <c r="CS5656" s="1"/>
      <c r="CT5656" s="1"/>
      <c r="CU5656" s="1"/>
    </row>
    <row r="5657" spans="1:99" x14ac:dyDescent="0.15">
      <c r="A5657" s="1"/>
      <c r="B5657" s="1"/>
      <c r="AM5657" s="1"/>
      <c r="AW5657" s="1"/>
      <c r="AX5657" s="1"/>
      <c r="AY5657" s="24"/>
      <c r="AZ5657" s="1"/>
      <c r="BA5657" s="1"/>
      <c r="BB5657" s="1"/>
      <c r="BC5657" s="1"/>
      <c r="BD5657" s="1"/>
      <c r="BE5657" s="1"/>
      <c r="BF5657" s="1"/>
      <c r="BG5657" s="1"/>
      <c r="BH5657" s="1"/>
      <c r="BI5657" s="1"/>
      <c r="BJ5657" s="1"/>
      <c r="BK5657" s="1"/>
      <c r="BL5657" s="1"/>
      <c r="BM5657" s="1"/>
      <c r="BN5657" s="1"/>
      <c r="BO5657" s="1"/>
      <c r="BP5657" s="20"/>
      <c r="BQ5657" s="41"/>
      <c r="BR5657" s="41"/>
      <c r="BS5657" s="41"/>
      <c r="BT5657" s="41"/>
      <c r="BU5657" s="41"/>
      <c r="BV5657" s="41"/>
      <c r="BW5657" s="41"/>
      <c r="BX5657" s="41"/>
      <c r="BY5657" s="26"/>
      <c r="BZ5657" s="26"/>
      <c r="CA5657" s="26"/>
      <c r="CB5657" s="26"/>
      <c r="CC5657" s="26"/>
      <c r="CD5657" s="26"/>
      <c r="CE5657" s="26"/>
      <c r="CF5657" s="26"/>
      <c r="CG5657" s="26"/>
      <c r="CH5657" s="26"/>
      <c r="CI5657" s="26"/>
      <c r="CJ5657" s="1"/>
      <c r="CK5657" s="1"/>
      <c r="CL5657" s="1"/>
      <c r="CM5657" s="1"/>
      <c r="CN5657" s="1"/>
      <c r="CO5657" s="1"/>
      <c r="CP5657" s="1"/>
      <c r="CQ5657" s="1"/>
      <c r="CR5657" s="1"/>
      <c r="CS5657" s="1"/>
      <c r="CT5657" s="1"/>
      <c r="CU5657" s="1"/>
    </row>
    <row r="5658" spans="1:99" x14ac:dyDescent="0.15">
      <c r="A5658" s="1"/>
      <c r="B5658" s="1"/>
      <c r="AM5658" s="1"/>
      <c r="AW5658" s="1"/>
      <c r="AX5658" s="1"/>
      <c r="AY5658" s="24"/>
      <c r="AZ5658" s="1"/>
      <c r="BA5658" s="1"/>
      <c r="BB5658" s="1"/>
      <c r="BC5658" s="1"/>
      <c r="BD5658" s="1"/>
      <c r="BE5658" s="1"/>
      <c r="BF5658" s="1"/>
      <c r="BG5658" s="1"/>
      <c r="BH5658" s="1"/>
      <c r="BI5658" s="1"/>
      <c r="BJ5658" s="1"/>
      <c r="BK5658" s="1"/>
      <c r="BL5658" s="1"/>
      <c r="BM5658" s="1"/>
      <c r="BN5658" s="1"/>
      <c r="BO5658" s="1"/>
      <c r="BP5658" s="20"/>
      <c r="BQ5658" s="41"/>
      <c r="BR5658" s="41"/>
      <c r="BS5658" s="41"/>
      <c r="BT5658" s="41"/>
      <c r="BU5658" s="41"/>
      <c r="BV5658" s="41"/>
      <c r="BW5658" s="41"/>
      <c r="BX5658" s="41"/>
      <c r="BY5658" s="26"/>
      <c r="BZ5658" s="26"/>
      <c r="CA5658" s="26"/>
      <c r="CB5658" s="26"/>
      <c r="CC5658" s="26"/>
      <c r="CD5658" s="26"/>
      <c r="CE5658" s="26"/>
      <c r="CF5658" s="26"/>
      <c r="CG5658" s="26"/>
      <c r="CH5658" s="26"/>
      <c r="CI5658" s="26"/>
      <c r="CJ5658" s="1"/>
      <c r="CK5658" s="1"/>
      <c r="CL5658" s="1"/>
      <c r="CM5658" s="1"/>
      <c r="CN5658" s="1"/>
      <c r="CO5658" s="1"/>
      <c r="CP5658" s="1"/>
      <c r="CQ5658" s="1"/>
      <c r="CR5658" s="1"/>
      <c r="CS5658" s="1"/>
      <c r="CT5658" s="1"/>
      <c r="CU5658" s="1"/>
    </row>
    <row r="5659" spans="1:99" x14ac:dyDescent="0.15">
      <c r="A5659" s="1"/>
      <c r="B5659" s="1"/>
      <c r="AM5659" s="1"/>
      <c r="AW5659" s="1"/>
      <c r="AX5659" s="1"/>
      <c r="AY5659" s="24"/>
      <c r="AZ5659" s="1"/>
      <c r="BA5659" s="1"/>
      <c r="BB5659" s="1"/>
      <c r="BC5659" s="1"/>
      <c r="BD5659" s="1"/>
      <c r="BE5659" s="1"/>
      <c r="BF5659" s="1"/>
      <c r="BG5659" s="1"/>
      <c r="BH5659" s="1"/>
      <c r="BI5659" s="1"/>
      <c r="BJ5659" s="1"/>
      <c r="BK5659" s="1"/>
      <c r="BL5659" s="1"/>
      <c r="BM5659" s="1"/>
      <c r="BN5659" s="1"/>
      <c r="BO5659" s="1"/>
      <c r="BP5659" s="20"/>
      <c r="BQ5659" s="41"/>
      <c r="BR5659" s="41"/>
      <c r="BS5659" s="41"/>
      <c r="BT5659" s="41"/>
      <c r="BU5659" s="41"/>
      <c r="BV5659" s="41"/>
      <c r="BW5659" s="41"/>
      <c r="BX5659" s="41"/>
      <c r="BY5659" s="26"/>
      <c r="BZ5659" s="26"/>
      <c r="CA5659" s="26"/>
      <c r="CB5659" s="26"/>
      <c r="CC5659" s="26"/>
      <c r="CD5659" s="26"/>
      <c r="CE5659" s="26"/>
      <c r="CF5659" s="26"/>
      <c r="CG5659" s="26"/>
      <c r="CH5659" s="26"/>
      <c r="CI5659" s="26"/>
      <c r="CJ5659" s="1"/>
      <c r="CK5659" s="1"/>
      <c r="CL5659" s="1"/>
      <c r="CM5659" s="1"/>
      <c r="CN5659" s="1"/>
      <c r="CO5659" s="1"/>
      <c r="CP5659" s="1"/>
      <c r="CQ5659" s="1"/>
      <c r="CR5659" s="1"/>
      <c r="CS5659" s="1"/>
      <c r="CT5659" s="1"/>
      <c r="CU5659" s="1"/>
    </row>
    <row r="5660" spans="1:99" x14ac:dyDescent="0.15">
      <c r="A5660" s="1"/>
      <c r="B5660" s="1"/>
      <c r="AM5660" s="1"/>
      <c r="AW5660" s="1"/>
      <c r="AX5660" s="1"/>
      <c r="AY5660" s="24"/>
      <c r="AZ5660" s="1"/>
      <c r="BA5660" s="1"/>
      <c r="BB5660" s="1"/>
      <c r="BC5660" s="1"/>
      <c r="BD5660" s="1"/>
      <c r="BE5660" s="1"/>
      <c r="BF5660" s="1"/>
      <c r="BG5660" s="1"/>
      <c r="BH5660" s="1"/>
      <c r="BI5660" s="1"/>
      <c r="BJ5660" s="1"/>
      <c r="BK5660" s="1"/>
      <c r="BL5660" s="1"/>
      <c r="BM5660" s="1"/>
      <c r="BN5660" s="1"/>
      <c r="BO5660" s="1"/>
      <c r="BP5660" s="20"/>
      <c r="BQ5660" s="41"/>
      <c r="BR5660" s="41"/>
      <c r="BS5660" s="41"/>
      <c r="BT5660" s="41"/>
      <c r="BU5660" s="41"/>
      <c r="BV5660" s="41"/>
      <c r="BW5660" s="41"/>
      <c r="BX5660" s="41"/>
      <c r="BY5660" s="26"/>
      <c r="BZ5660" s="26"/>
      <c r="CA5660" s="26"/>
      <c r="CB5660" s="26"/>
      <c r="CC5660" s="26"/>
      <c r="CD5660" s="26"/>
      <c r="CE5660" s="26"/>
      <c r="CF5660" s="26"/>
      <c r="CG5660" s="26"/>
      <c r="CH5660" s="26"/>
      <c r="CI5660" s="26"/>
      <c r="CJ5660" s="1"/>
      <c r="CK5660" s="1"/>
      <c r="CL5660" s="1"/>
      <c r="CM5660" s="1"/>
      <c r="CN5660" s="1"/>
      <c r="CO5660" s="1"/>
      <c r="CP5660" s="1"/>
      <c r="CQ5660" s="1"/>
      <c r="CR5660" s="1"/>
      <c r="CS5660" s="1"/>
      <c r="CT5660" s="1"/>
      <c r="CU5660" s="1"/>
    </row>
    <row r="5661" spans="1:99" x14ac:dyDescent="0.15">
      <c r="A5661" s="1"/>
      <c r="B5661" s="1"/>
      <c r="AM5661" s="1"/>
      <c r="AW5661" s="1"/>
      <c r="AX5661" s="1"/>
      <c r="AY5661" s="24"/>
      <c r="AZ5661" s="1"/>
      <c r="BA5661" s="1"/>
      <c r="BB5661" s="1"/>
      <c r="BC5661" s="1"/>
      <c r="BD5661" s="1"/>
      <c r="BE5661" s="1"/>
      <c r="BF5661" s="1"/>
      <c r="BG5661" s="1"/>
      <c r="BH5661" s="1"/>
      <c r="BI5661" s="1"/>
      <c r="BJ5661" s="1"/>
      <c r="BK5661" s="1"/>
      <c r="BL5661" s="1"/>
      <c r="BM5661" s="1"/>
      <c r="BN5661" s="1"/>
      <c r="BO5661" s="1"/>
      <c r="BP5661" s="20"/>
      <c r="BQ5661" s="41"/>
      <c r="BR5661" s="41"/>
      <c r="BS5661" s="41"/>
      <c r="BT5661" s="41"/>
      <c r="BU5661" s="41"/>
      <c r="BV5661" s="41"/>
      <c r="BW5661" s="41"/>
      <c r="BX5661" s="41"/>
      <c r="BY5661" s="26"/>
      <c r="BZ5661" s="26"/>
      <c r="CA5661" s="26"/>
      <c r="CB5661" s="26"/>
      <c r="CC5661" s="26"/>
      <c r="CD5661" s="26"/>
      <c r="CE5661" s="26"/>
      <c r="CF5661" s="26"/>
      <c r="CG5661" s="26"/>
      <c r="CH5661" s="26"/>
      <c r="CI5661" s="26"/>
      <c r="CJ5661" s="1"/>
      <c r="CK5661" s="1"/>
      <c r="CL5661" s="1"/>
      <c r="CM5661" s="1"/>
      <c r="CN5661" s="1"/>
      <c r="CO5661" s="1"/>
      <c r="CP5661" s="1"/>
      <c r="CQ5661" s="1"/>
      <c r="CR5661" s="1"/>
      <c r="CS5661" s="1"/>
      <c r="CT5661" s="1"/>
      <c r="CU5661" s="1"/>
    </row>
    <row r="5662" spans="1:99" x14ac:dyDescent="0.15">
      <c r="A5662" s="1"/>
      <c r="B5662" s="1"/>
      <c r="AM5662" s="1"/>
      <c r="AW5662" s="1"/>
      <c r="AX5662" s="1"/>
      <c r="AY5662" s="24"/>
      <c r="AZ5662" s="1"/>
      <c r="BA5662" s="1"/>
      <c r="BB5662" s="1"/>
      <c r="BC5662" s="1"/>
      <c r="BD5662" s="1"/>
      <c r="BE5662" s="1"/>
      <c r="BF5662" s="1"/>
      <c r="BG5662" s="1"/>
      <c r="BH5662" s="1"/>
      <c r="BI5662" s="1"/>
      <c r="BJ5662" s="1"/>
      <c r="BK5662" s="1"/>
      <c r="BL5662" s="1"/>
      <c r="BM5662" s="1"/>
      <c r="BN5662" s="1"/>
      <c r="BO5662" s="1"/>
      <c r="BP5662" s="20"/>
      <c r="BQ5662" s="41"/>
      <c r="BR5662" s="41"/>
      <c r="BS5662" s="41"/>
      <c r="BT5662" s="41"/>
      <c r="BU5662" s="41"/>
      <c r="BV5662" s="41"/>
      <c r="BW5662" s="41"/>
      <c r="BX5662" s="41"/>
      <c r="BY5662" s="26"/>
      <c r="BZ5662" s="26"/>
      <c r="CA5662" s="26"/>
      <c r="CB5662" s="26"/>
      <c r="CC5662" s="26"/>
      <c r="CD5662" s="26"/>
      <c r="CE5662" s="26"/>
      <c r="CF5662" s="26"/>
      <c r="CG5662" s="26"/>
      <c r="CH5662" s="26"/>
      <c r="CI5662" s="26"/>
      <c r="CJ5662" s="1"/>
      <c r="CK5662" s="1"/>
      <c r="CL5662" s="1"/>
      <c r="CM5662" s="1"/>
      <c r="CN5662" s="1"/>
      <c r="CO5662" s="1"/>
      <c r="CP5662" s="1"/>
      <c r="CQ5662" s="1"/>
      <c r="CR5662" s="1"/>
      <c r="CS5662" s="1"/>
      <c r="CT5662" s="1"/>
      <c r="CU5662" s="1"/>
    </row>
    <row r="5663" spans="1:99" x14ac:dyDescent="0.15">
      <c r="A5663" s="1"/>
      <c r="B5663" s="1"/>
      <c r="AM5663" s="1"/>
      <c r="AW5663" s="1"/>
      <c r="AX5663" s="1"/>
      <c r="AY5663" s="24"/>
      <c r="AZ5663" s="1"/>
      <c r="BA5663" s="1"/>
      <c r="BB5663" s="1"/>
      <c r="BC5663" s="1"/>
      <c r="BD5663" s="1"/>
      <c r="BE5663" s="1"/>
      <c r="BF5663" s="1"/>
      <c r="BG5663" s="1"/>
      <c r="BH5663" s="1"/>
      <c r="BI5663" s="1"/>
      <c r="BJ5663" s="1"/>
      <c r="BK5663" s="1"/>
      <c r="BL5663" s="1"/>
      <c r="BM5663" s="1"/>
      <c r="BN5663" s="1"/>
      <c r="BO5663" s="1"/>
      <c r="BP5663" s="20"/>
      <c r="BQ5663" s="41"/>
      <c r="BR5663" s="41"/>
      <c r="BS5663" s="41"/>
      <c r="BT5663" s="41"/>
      <c r="BU5663" s="41"/>
      <c r="BV5663" s="41"/>
      <c r="BW5663" s="41"/>
      <c r="BX5663" s="41"/>
      <c r="BY5663" s="26"/>
      <c r="BZ5663" s="26"/>
      <c r="CA5663" s="26"/>
      <c r="CB5663" s="26"/>
      <c r="CC5663" s="26"/>
      <c r="CD5663" s="26"/>
      <c r="CE5663" s="26"/>
      <c r="CF5663" s="26"/>
      <c r="CG5663" s="26"/>
      <c r="CH5663" s="26"/>
      <c r="CI5663" s="26"/>
      <c r="CJ5663" s="1"/>
      <c r="CK5663" s="1"/>
      <c r="CL5663" s="1"/>
      <c r="CM5663" s="1"/>
      <c r="CN5663" s="1"/>
      <c r="CO5663" s="1"/>
      <c r="CP5663" s="1"/>
      <c r="CQ5663" s="1"/>
      <c r="CR5663" s="1"/>
      <c r="CS5663" s="1"/>
      <c r="CT5663" s="1"/>
      <c r="CU5663" s="1"/>
    </row>
    <row r="5664" spans="1:99" x14ac:dyDescent="0.15">
      <c r="A5664" s="1"/>
      <c r="B5664" s="1"/>
      <c r="AM5664" s="1"/>
      <c r="AW5664" s="1"/>
      <c r="AX5664" s="1"/>
      <c r="AY5664" s="24"/>
      <c r="AZ5664" s="1"/>
      <c r="BA5664" s="1"/>
      <c r="BB5664" s="1"/>
      <c r="BC5664" s="1"/>
      <c r="BD5664" s="1"/>
      <c r="BE5664" s="1"/>
      <c r="BF5664" s="1"/>
      <c r="BG5664" s="1"/>
      <c r="BH5664" s="1"/>
      <c r="BI5664" s="1"/>
      <c r="BJ5664" s="1"/>
      <c r="BK5664" s="1"/>
      <c r="BL5664" s="1"/>
      <c r="BM5664" s="1"/>
      <c r="BN5664" s="1"/>
      <c r="BO5664" s="1"/>
      <c r="BP5664" s="20"/>
      <c r="BQ5664" s="41"/>
      <c r="BR5664" s="41"/>
      <c r="BS5664" s="41"/>
      <c r="BT5664" s="41"/>
      <c r="BU5664" s="41"/>
      <c r="BV5664" s="41"/>
      <c r="BW5664" s="41"/>
      <c r="BX5664" s="41"/>
      <c r="BY5664" s="26"/>
      <c r="BZ5664" s="26"/>
      <c r="CA5664" s="26"/>
      <c r="CB5664" s="26"/>
      <c r="CC5664" s="26"/>
      <c r="CD5664" s="26"/>
      <c r="CE5664" s="26"/>
      <c r="CF5664" s="26"/>
      <c r="CG5664" s="26"/>
      <c r="CH5664" s="26"/>
      <c r="CI5664" s="26"/>
      <c r="CJ5664" s="1"/>
      <c r="CK5664" s="1"/>
      <c r="CL5664" s="1"/>
      <c r="CM5664" s="1"/>
      <c r="CN5664" s="1"/>
      <c r="CO5664" s="1"/>
      <c r="CP5664" s="1"/>
      <c r="CQ5664" s="1"/>
      <c r="CR5664" s="1"/>
      <c r="CS5664" s="1"/>
      <c r="CT5664" s="1"/>
      <c r="CU5664" s="1"/>
    </row>
    <row r="5665" spans="1:99" x14ac:dyDescent="0.15">
      <c r="A5665" s="1"/>
      <c r="B5665" s="1"/>
      <c r="AM5665" s="1"/>
      <c r="AW5665" s="1"/>
      <c r="AX5665" s="1"/>
      <c r="AY5665" s="24"/>
      <c r="AZ5665" s="1"/>
      <c r="BA5665" s="1"/>
      <c r="BB5665" s="1"/>
      <c r="BC5665" s="1"/>
      <c r="BD5665" s="1"/>
      <c r="BE5665" s="1"/>
      <c r="BF5665" s="1"/>
      <c r="BG5665" s="1"/>
      <c r="BH5665" s="1"/>
      <c r="BI5665" s="1"/>
      <c r="BJ5665" s="1"/>
      <c r="BK5665" s="1"/>
      <c r="BL5665" s="1"/>
      <c r="BM5665" s="1"/>
      <c r="BN5665" s="1"/>
      <c r="BO5665" s="1"/>
      <c r="BP5665" s="20"/>
      <c r="BQ5665" s="41"/>
      <c r="BR5665" s="41"/>
      <c r="BS5665" s="41"/>
      <c r="BT5665" s="41"/>
      <c r="BU5665" s="41"/>
      <c r="BV5665" s="41"/>
      <c r="BW5665" s="41"/>
      <c r="BX5665" s="41"/>
      <c r="BY5665" s="26"/>
      <c r="BZ5665" s="26"/>
      <c r="CA5665" s="26"/>
      <c r="CB5665" s="26"/>
      <c r="CC5665" s="26"/>
      <c r="CD5665" s="26"/>
      <c r="CE5665" s="26"/>
      <c r="CF5665" s="26"/>
      <c r="CG5665" s="26"/>
      <c r="CH5665" s="26"/>
      <c r="CI5665" s="26"/>
      <c r="CJ5665" s="1"/>
      <c r="CK5665" s="1"/>
      <c r="CL5665" s="1"/>
      <c r="CM5665" s="1"/>
      <c r="CN5665" s="1"/>
      <c r="CO5665" s="1"/>
      <c r="CP5665" s="1"/>
      <c r="CQ5665" s="1"/>
      <c r="CR5665" s="1"/>
      <c r="CS5665" s="1"/>
      <c r="CT5665" s="1"/>
      <c r="CU5665" s="1"/>
    </row>
    <row r="5666" spans="1:99" x14ac:dyDescent="0.15">
      <c r="A5666" s="1"/>
      <c r="B5666" s="1"/>
      <c r="AM5666" s="1"/>
      <c r="AW5666" s="1"/>
      <c r="AX5666" s="1"/>
      <c r="AY5666" s="24"/>
      <c r="AZ5666" s="1"/>
      <c r="BA5666" s="1"/>
      <c r="BB5666" s="1"/>
      <c r="BC5666" s="1"/>
      <c r="BD5666" s="1"/>
      <c r="BE5666" s="1"/>
      <c r="BF5666" s="1"/>
      <c r="BG5666" s="1"/>
      <c r="BH5666" s="1"/>
      <c r="BI5666" s="1"/>
      <c r="BJ5666" s="1"/>
      <c r="BK5666" s="1"/>
      <c r="BL5666" s="1"/>
      <c r="BM5666" s="1"/>
      <c r="BN5666" s="1"/>
      <c r="BO5666" s="1"/>
      <c r="BP5666" s="20"/>
      <c r="BQ5666" s="41"/>
      <c r="BR5666" s="41"/>
      <c r="BS5666" s="41"/>
      <c r="BT5666" s="41"/>
      <c r="BU5666" s="41"/>
      <c r="BV5666" s="41"/>
      <c r="BW5666" s="41"/>
      <c r="BX5666" s="41"/>
      <c r="BY5666" s="26"/>
      <c r="BZ5666" s="26"/>
      <c r="CA5666" s="26"/>
      <c r="CB5666" s="26"/>
      <c r="CC5666" s="26"/>
      <c r="CD5666" s="26"/>
      <c r="CE5666" s="26"/>
      <c r="CF5666" s="26"/>
      <c r="CG5666" s="26"/>
      <c r="CH5666" s="26"/>
      <c r="CI5666" s="26"/>
      <c r="CJ5666" s="1"/>
      <c r="CK5666" s="1"/>
      <c r="CL5666" s="1"/>
      <c r="CM5666" s="1"/>
      <c r="CN5666" s="1"/>
      <c r="CO5666" s="1"/>
      <c r="CP5666" s="1"/>
      <c r="CQ5666" s="1"/>
      <c r="CR5666" s="1"/>
      <c r="CS5666" s="1"/>
      <c r="CT5666" s="1"/>
      <c r="CU5666" s="1"/>
    </row>
    <row r="5667" spans="1:99" x14ac:dyDescent="0.15">
      <c r="A5667" s="1"/>
      <c r="B5667" s="1"/>
      <c r="AM5667" s="1"/>
      <c r="AW5667" s="1"/>
      <c r="AX5667" s="1"/>
      <c r="AY5667" s="24"/>
      <c r="AZ5667" s="1"/>
      <c r="BA5667" s="1"/>
      <c r="BB5667" s="1"/>
      <c r="BC5667" s="1"/>
      <c r="BD5667" s="1"/>
      <c r="BE5667" s="1"/>
      <c r="BF5667" s="1"/>
      <c r="BG5667" s="1"/>
      <c r="BH5667" s="1"/>
      <c r="BI5667" s="1"/>
      <c r="BJ5667" s="1"/>
      <c r="BK5667" s="1"/>
      <c r="BL5667" s="1"/>
      <c r="BM5667" s="1"/>
      <c r="BN5667" s="1"/>
      <c r="BO5667" s="1"/>
      <c r="BP5667" s="20"/>
      <c r="BQ5667" s="41"/>
      <c r="BR5667" s="41"/>
      <c r="BS5667" s="41"/>
      <c r="BT5667" s="41"/>
      <c r="BU5667" s="41"/>
      <c r="BV5667" s="41"/>
      <c r="BW5667" s="41"/>
      <c r="BX5667" s="41"/>
      <c r="BY5667" s="26"/>
      <c r="BZ5667" s="26"/>
      <c r="CA5667" s="26"/>
      <c r="CB5667" s="26"/>
      <c r="CC5667" s="26"/>
      <c r="CD5667" s="26"/>
      <c r="CE5667" s="26"/>
      <c r="CF5667" s="26"/>
      <c r="CG5667" s="26"/>
      <c r="CH5667" s="26"/>
      <c r="CI5667" s="26"/>
      <c r="CJ5667" s="1"/>
      <c r="CK5667" s="1"/>
      <c r="CL5667" s="1"/>
      <c r="CM5667" s="1"/>
      <c r="CN5667" s="1"/>
      <c r="CO5667" s="1"/>
      <c r="CP5667" s="1"/>
      <c r="CQ5667" s="1"/>
      <c r="CR5667" s="1"/>
      <c r="CS5667" s="1"/>
      <c r="CT5667" s="1"/>
      <c r="CU5667" s="1"/>
    </row>
    <row r="5668" spans="1:99" x14ac:dyDescent="0.15">
      <c r="A5668" s="1"/>
      <c r="B5668" s="1"/>
      <c r="AM5668" s="1"/>
      <c r="AW5668" s="1"/>
      <c r="AX5668" s="1"/>
      <c r="AY5668" s="24"/>
      <c r="AZ5668" s="1"/>
      <c r="BA5668" s="1"/>
      <c r="BB5668" s="1"/>
      <c r="BC5668" s="1"/>
      <c r="BD5668" s="1"/>
      <c r="BE5668" s="1"/>
      <c r="BF5668" s="1"/>
      <c r="BG5668" s="1"/>
      <c r="BH5668" s="1"/>
      <c r="BI5668" s="1"/>
      <c r="BJ5668" s="1"/>
      <c r="BK5668" s="1"/>
      <c r="BL5668" s="1"/>
      <c r="BM5668" s="1"/>
      <c r="BN5668" s="1"/>
      <c r="BO5668" s="1"/>
      <c r="BP5668" s="20"/>
      <c r="BQ5668" s="41"/>
      <c r="BR5668" s="41"/>
      <c r="BS5668" s="41"/>
      <c r="BT5668" s="41"/>
      <c r="BU5668" s="41"/>
      <c r="BV5668" s="41"/>
      <c r="BW5668" s="41"/>
      <c r="BX5668" s="41"/>
      <c r="BY5668" s="26"/>
      <c r="BZ5668" s="26"/>
      <c r="CA5668" s="26"/>
      <c r="CB5668" s="26"/>
      <c r="CC5668" s="26"/>
      <c r="CD5668" s="26"/>
      <c r="CE5668" s="26"/>
      <c r="CF5668" s="26"/>
      <c r="CG5668" s="26"/>
      <c r="CH5668" s="26"/>
      <c r="CI5668" s="26"/>
      <c r="CJ5668" s="1"/>
      <c r="CK5668" s="1"/>
      <c r="CL5668" s="1"/>
      <c r="CM5668" s="1"/>
      <c r="CN5668" s="1"/>
      <c r="CO5668" s="1"/>
      <c r="CP5668" s="1"/>
      <c r="CQ5668" s="1"/>
      <c r="CR5668" s="1"/>
      <c r="CS5668" s="1"/>
      <c r="CT5668" s="1"/>
      <c r="CU5668" s="1"/>
    </row>
    <row r="5669" spans="1:99" x14ac:dyDescent="0.15">
      <c r="A5669" s="1"/>
      <c r="B5669" s="1"/>
      <c r="AM5669" s="1"/>
      <c r="AW5669" s="1"/>
      <c r="AX5669" s="1"/>
      <c r="AY5669" s="24"/>
      <c r="AZ5669" s="1"/>
      <c r="BA5669" s="1"/>
      <c r="BB5669" s="1"/>
      <c r="BC5669" s="1"/>
      <c r="BD5669" s="1"/>
      <c r="BE5669" s="1"/>
      <c r="BF5669" s="1"/>
      <c r="BG5669" s="1"/>
      <c r="BH5669" s="1"/>
      <c r="BI5669" s="1"/>
      <c r="BJ5669" s="1"/>
      <c r="BK5669" s="1"/>
      <c r="BL5669" s="1"/>
      <c r="BM5669" s="1"/>
      <c r="BN5669" s="1"/>
      <c r="BO5669" s="1"/>
      <c r="BP5669" s="20"/>
      <c r="BQ5669" s="41"/>
      <c r="BR5669" s="41"/>
      <c r="BS5669" s="41"/>
      <c r="BT5669" s="41"/>
      <c r="BU5669" s="41"/>
      <c r="BV5669" s="41"/>
      <c r="BW5669" s="41"/>
      <c r="BX5669" s="41"/>
      <c r="BY5669" s="26"/>
      <c r="BZ5669" s="26"/>
      <c r="CA5669" s="26"/>
      <c r="CB5669" s="26"/>
      <c r="CC5669" s="26"/>
      <c r="CD5669" s="26"/>
      <c r="CE5669" s="26"/>
      <c r="CF5669" s="26"/>
      <c r="CG5669" s="26"/>
      <c r="CH5669" s="26"/>
      <c r="CI5669" s="26"/>
      <c r="CJ5669" s="1"/>
      <c r="CK5669" s="1"/>
      <c r="CL5669" s="1"/>
      <c r="CM5669" s="1"/>
      <c r="CN5669" s="1"/>
      <c r="CO5669" s="1"/>
      <c r="CP5669" s="1"/>
      <c r="CQ5669" s="1"/>
      <c r="CR5669" s="1"/>
      <c r="CS5669" s="1"/>
      <c r="CT5669" s="1"/>
      <c r="CU5669" s="1"/>
    </row>
    <row r="5670" spans="1:99" x14ac:dyDescent="0.15">
      <c r="A5670" s="1"/>
      <c r="B5670" s="1"/>
      <c r="AM5670" s="1"/>
      <c r="AW5670" s="1"/>
      <c r="AX5670" s="1"/>
      <c r="AY5670" s="24"/>
      <c r="AZ5670" s="1"/>
      <c r="BA5670" s="1"/>
      <c r="BB5670" s="1"/>
      <c r="BC5670" s="1"/>
      <c r="BD5670" s="1"/>
      <c r="BE5670" s="1"/>
      <c r="BF5670" s="1"/>
      <c r="BG5670" s="1"/>
      <c r="BH5670" s="1"/>
      <c r="BI5670" s="1"/>
      <c r="BJ5670" s="1"/>
      <c r="BK5670" s="1"/>
      <c r="BL5670" s="1"/>
      <c r="BM5670" s="1"/>
      <c r="BN5670" s="1"/>
      <c r="BO5670" s="1"/>
      <c r="BP5670" s="20"/>
      <c r="BQ5670" s="41"/>
      <c r="BR5670" s="41"/>
      <c r="BS5670" s="41"/>
      <c r="BT5670" s="41"/>
      <c r="BU5670" s="41"/>
      <c r="BV5670" s="41"/>
      <c r="BW5670" s="41"/>
      <c r="BX5670" s="41"/>
      <c r="BY5670" s="26"/>
      <c r="BZ5670" s="26"/>
      <c r="CA5670" s="26"/>
      <c r="CB5670" s="26"/>
      <c r="CC5670" s="26"/>
      <c r="CD5670" s="26"/>
      <c r="CE5670" s="26"/>
      <c r="CF5670" s="26"/>
      <c r="CG5670" s="26"/>
      <c r="CH5670" s="26"/>
      <c r="CI5670" s="26"/>
      <c r="CJ5670" s="1"/>
      <c r="CK5670" s="1"/>
      <c r="CL5670" s="1"/>
      <c r="CM5670" s="1"/>
      <c r="CN5670" s="1"/>
      <c r="CO5670" s="1"/>
      <c r="CP5670" s="1"/>
      <c r="CQ5670" s="1"/>
      <c r="CR5670" s="1"/>
      <c r="CS5670" s="1"/>
      <c r="CT5670" s="1"/>
      <c r="CU5670" s="1"/>
    </row>
    <row r="5671" spans="1:99" x14ac:dyDescent="0.15">
      <c r="A5671" s="1"/>
      <c r="B5671" s="1"/>
      <c r="AM5671" s="1"/>
      <c r="AW5671" s="1"/>
      <c r="AX5671" s="1"/>
      <c r="AY5671" s="24"/>
      <c r="AZ5671" s="1"/>
      <c r="BA5671" s="1"/>
      <c r="BB5671" s="1"/>
      <c r="BC5671" s="1"/>
      <c r="BD5671" s="1"/>
      <c r="BE5671" s="1"/>
      <c r="BF5671" s="1"/>
      <c r="BG5671" s="1"/>
      <c r="BH5671" s="1"/>
      <c r="BI5671" s="1"/>
      <c r="BJ5671" s="1"/>
      <c r="BK5671" s="1"/>
      <c r="BL5671" s="1"/>
      <c r="BM5671" s="1"/>
      <c r="BN5671" s="1"/>
      <c r="BO5671" s="1"/>
      <c r="BP5671" s="20"/>
      <c r="BQ5671" s="41"/>
      <c r="BR5671" s="41"/>
      <c r="BS5671" s="41"/>
      <c r="BT5671" s="41"/>
      <c r="BU5671" s="41"/>
      <c r="BV5671" s="41"/>
      <c r="BW5671" s="41"/>
      <c r="BX5671" s="41"/>
      <c r="BY5671" s="26"/>
      <c r="BZ5671" s="26"/>
      <c r="CA5671" s="26"/>
      <c r="CB5671" s="26"/>
      <c r="CC5671" s="26"/>
      <c r="CD5671" s="26"/>
      <c r="CE5671" s="26"/>
      <c r="CF5671" s="26"/>
      <c r="CG5671" s="26"/>
      <c r="CH5671" s="26"/>
      <c r="CI5671" s="26"/>
      <c r="CJ5671" s="1"/>
      <c r="CK5671" s="1"/>
      <c r="CL5671" s="1"/>
      <c r="CM5671" s="1"/>
      <c r="CN5671" s="1"/>
      <c r="CO5671" s="1"/>
      <c r="CP5671" s="1"/>
      <c r="CQ5671" s="1"/>
      <c r="CR5671" s="1"/>
      <c r="CS5671" s="1"/>
      <c r="CT5671" s="1"/>
      <c r="CU5671" s="1"/>
    </row>
    <row r="5672" spans="1:99" x14ac:dyDescent="0.15">
      <c r="A5672" s="1"/>
      <c r="B5672" s="1"/>
      <c r="AM5672" s="1"/>
      <c r="AW5672" s="1"/>
      <c r="AX5672" s="1"/>
      <c r="AY5672" s="24"/>
      <c r="AZ5672" s="1"/>
      <c r="BA5672" s="1"/>
      <c r="BB5672" s="1"/>
      <c r="BC5672" s="1"/>
      <c r="BD5672" s="1"/>
      <c r="BE5672" s="1"/>
      <c r="BF5672" s="1"/>
      <c r="BG5672" s="1"/>
      <c r="BH5672" s="1"/>
      <c r="BI5672" s="1"/>
      <c r="BJ5672" s="1"/>
      <c r="BK5672" s="1"/>
      <c r="BL5672" s="1"/>
      <c r="BM5672" s="1"/>
      <c r="BN5672" s="1"/>
      <c r="BO5672" s="1"/>
      <c r="BP5672" s="20"/>
      <c r="BQ5672" s="41"/>
      <c r="BR5672" s="41"/>
      <c r="BS5672" s="41"/>
      <c r="BT5672" s="41"/>
      <c r="BU5672" s="41"/>
      <c r="BV5672" s="41"/>
      <c r="BW5672" s="41"/>
      <c r="BX5672" s="41"/>
      <c r="BY5672" s="26"/>
      <c r="BZ5672" s="26"/>
      <c r="CA5672" s="26"/>
      <c r="CB5672" s="26"/>
      <c r="CC5672" s="26"/>
      <c r="CD5672" s="26"/>
      <c r="CE5672" s="26"/>
      <c r="CF5672" s="26"/>
      <c r="CG5672" s="26"/>
      <c r="CH5672" s="26"/>
      <c r="CI5672" s="26"/>
      <c r="CJ5672" s="1"/>
      <c r="CK5672" s="1"/>
      <c r="CL5672" s="1"/>
      <c r="CM5672" s="1"/>
      <c r="CN5672" s="1"/>
      <c r="CO5672" s="1"/>
      <c r="CP5672" s="1"/>
      <c r="CQ5672" s="1"/>
      <c r="CR5672" s="1"/>
      <c r="CS5672" s="1"/>
      <c r="CT5672" s="1"/>
      <c r="CU5672" s="1"/>
    </row>
    <row r="5673" spans="1:99" x14ac:dyDescent="0.15">
      <c r="A5673" s="1"/>
      <c r="B5673" s="1"/>
      <c r="AM5673" s="1"/>
      <c r="AW5673" s="1"/>
      <c r="AX5673" s="1"/>
      <c r="AY5673" s="24"/>
      <c r="AZ5673" s="1"/>
      <c r="BA5673" s="1"/>
      <c r="BB5673" s="1"/>
      <c r="BC5673" s="1"/>
      <c r="BD5673" s="1"/>
      <c r="BE5673" s="1"/>
      <c r="BF5673" s="1"/>
      <c r="BG5673" s="1"/>
      <c r="BH5673" s="1"/>
      <c r="BI5673" s="1"/>
      <c r="BJ5673" s="1"/>
      <c r="BK5673" s="1"/>
      <c r="BL5673" s="1"/>
      <c r="BM5673" s="1"/>
      <c r="BN5673" s="1"/>
      <c r="BO5673" s="1"/>
      <c r="BP5673" s="20"/>
      <c r="BQ5673" s="41"/>
      <c r="BR5673" s="41"/>
      <c r="BS5673" s="41"/>
      <c r="BT5673" s="41"/>
      <c r="BU5673" s="41"/>
      <c r="BV5673" s="41"/>
      <c r="BW5673" s="41"/>
      <c r="BX5673" s="41"/>
      <c r="BY5673" s="26"/>
      <c r="BZ5673" s="26"/>
      <c r="CA5673" s="26"/>
      <c r="CB5673" s="26"/>
      <c r="CC5673" s="26"/>
      <c r="CD5673" s="26"/>
      <c r="CE5673" s="26"/>
      <c r="CF5673" s="26"/>
      <c r="CG5673" s="26"/>
      <c r="CH5673" s="26"/>
      <c r="CI5673" s="26"/>
      <c r="CJ5673" s="1"/>
      <c r="CK5673" s="1"/>
      <c r="CL5673" s="1"/>
      <c r="CM5673" s="1"/>
      <c r="CN5673" s="1"/>
      <c r="CO5673" s="1"/>
      <c r="CP5673" s="1"/>
      <c r="CQ5673" s="1"/>
      <c r="CR5673" s="1"/>
      <c r="CS5673" s="1"/>
      <c r="CT5673" s="1"/>
      <c r="CU5673" s="1"/>
    </row>
    <row r="5674" spans="1:99" x14ac:dyDescent="0.15">
      <c r="A5674" s="1"/>
      <c r="B5674" s="1"/>
      <c r="AM5674" s="1"/>
      <c r="AW5674" s="1"/>
      <c r="AX5674" s="1"/>
      <c r="AY5674" s="24"/>
      <c r="AZ5674" s="1"/>
      <c r="BA5674" s="1"/>
      <c r="BB5674" s="1"/>
      <c r="BC5674" s="1"/>
      <c r="BD5674" s="1"/>
      <c r="BE5674" s="1"/>
      <c r="BF5674" s="1"/>
      <c r="BG5674" s="1"/>
      <c r="BH5674" s="1"/>
      <c r="BI5674" s="1"/>
      <c r="BJ5674" s="1"/>
      <c r="BK5674" s="1"/>
      <c r="BL5674" s="1"/>
      <c r="BM5674" s="1"/>
      <c r="BN5674" s="1"/>
      <c r="BO5674" s="1"/>
      <c r="BP5674" s="20"/>
      <c r="BQ5674" s="41"/>
      <c r="BR5674" s="41"/>
      <c r="BS5674" s="41"/>
      <c r="BT5674" s="41"/>
      <c r="BU5674" s="41"/>
      <c r="BV5674" s="41"/>
      <c r="BW5674" s="41"/>
      <c r="BX5674" s="41"/>
      <c r="BY5674" s="26"/>
      <c r="BZ5674" s="26"/>
      <c r="CA5674" s="26"/>
      <c r="CB5674" s="26"/>
      <c r="CC5674" s="26"/>
      <c r="CD5674" s="26"/>
      <c r="CE5674" s="26"/>
      <c r="CF5674" s="26"/>
      <c r="CG5674" s="26"/>
      <c r="CH5674" s="26"/>
      <c r="CI5674" s="26"/>
      <c r="CJ5674" s="1"/>
      <c r="CK5674" s="1"/>
      <c r="CL5674" s="1"/>
      <c r="CM5674" s="1"/>
      <c r="CN5674" s="1"/>
      <c r="CO5674" s="1"/>
      <c r="CP5674" s="1"/>
      <c r="CQ5674" s="1"/>
      <c r="CR5674" s="1"/>
      <c r="CS5674" s="1"/>
      <c r="CT5674" s="1"/>
      <c r="CU5674" s="1"/>
    </row>
    <row r="5675" spans="1:99" x14ac:dyDescent="0.15">
      <c r="A5675" s="1"/>
      <c r="B5675" s="1"/>
      <c r="AM5675" s="1"/>
      <c r="AW5675" s="1"/>
      <c r="AX5675" s="1"/>
      <c r="AY5675" s="24"/>
      <c r="AZ5675" s="1"/>
      <c r="BA5675" s="1"/>
      <c r="BB5675" s="1"/>
      <c r="BC5675" s="1"/>
      <c r="BD5675" s="1"/>
      <c r="BE5675" s="1"/>
      <c r="BF5675" s="1"/>
      <c r="BG5675" s="1"/>
      <c r="BH5675" s="1"/>
      <c r="BI5675" s="1"/>
      <c r="BJ5675" s="1"/>
      <c r="BK5675" s="1"/>
      <c r="BL5675" s="1"/>
      <c r="BM5675" s="1"/>
      <c r="BN5675" s="1"/>
      <c r="BO5675" s="1"/>
      <c r="BP5675" s="20"/>
      <c r="BQ5675" s="41"/>
      <c r="BR5675" s="41"/>
      <c r="BS5675" s="41"/>
      <c r="BT5675" s="41"/>
      <c r="BU5675" s="41"/>
      <c r="BV5675" s="41"/>
      <c r="BW5675" s="41"/>
      <c r="BX5675" s="41"/>
      <c r="BY5675" s="26"/>
      <c r="BZ5675" s="26"/>
      <c r="CA5675" s="26"/>
      <c r="CB5675" s="26"/>
      <c r="CC5675" s="26"/>
      <c r="CD5675" s="26"/>
      <c r="CE5675" s="26"/>
      <c r="CF5675" s="26"/>
      <c r="CG5675" s="26"/>
      <c r="CH5675" s="26"/>
      <c r="CI5675" s="26"/>
      <c r="CJ5675" s="1"/>
      <c r="CK5675" s="1"/>
      <c r="CL5675" s="1"/>
      <c r="CM5675" s="1"/>
      <c r="CN5675" s="1"/>
      <c r="CO5675" s="1"/>
      <c r="CP5675" s="1"/>
      <c r="CQ5675" s="1"/>
      <c r="CR5675" s="1"/>
      <c r="CS5675" s="1"/>
      <c r="CT5675" s="1"/>
      <c r="CU5675" s="1"/>
    </row>
    <row r="5676" spans="1:99" x14ac:dyDescent="0.15">
      <c r="A5676" s="1"/>
      <c r="B5676" s="1"/>
      <c r="AM5676" s="1"/>
      <c r="AW5676" s="1"/>
      <c r="AX5676" s="1"/>
      <c r="AY5676" s="24"/>
      <c r="AZ5676" s="1"/>
      <c r="BA5676" s="1"/>
      <c r="BB5676" s="1"/>
      <c r="BC5676" s="1"/>
      <c r="BD5676" s="1"/>
      <c r="BE5676" s="1"/>
      <c r="BF5676" s="1"/>
      <c r="BG5676" s="1"/>
      <c r="BH5676" s="1"/>
      <c r="BI5676" s="1"/>
      <c r="BJ5676" s="1"/>
      <c r="BK5676" s="1"/>
      <c r="BL5676" s="1"/>
      <c r="BM5676" s="1"/>
      <c r="BN5676" s="1"/>
      <c r="BO5676" s="1"/>
      <c r="BP5676" s="20"/>
      <c r="BQ5676" s="41"/>
      <c r="BR5676" s="41"/>
      <c r="BS5676" s="41"/>
      <c r="BT5676" s="41"/>
      <c r="BU5676" s="41"/>
      <c r="BV5676" s="41"/>
      <c r="BW5676" s="41"/>
      <c r="BX5676" s="41"/>
      <c r="BY5676" s="26"/>
      <c r="BZ5676" s="26"/>
      <c r="CA5676" s="26"/>
      <c r="CB5676" s="26"/>
      <c r="CC5676" s="26"/>
      <c r="CD5676" s="26"/>
      <c r="CE5676" s="26"/>
      <c r="CF5676" s="26"/>
      <c r="CG5676" s="26"/>
      <c r="CH5676" s="26"/>
      <c r="CI5676" s="26"/>
      <c r="CJ5676" s="1"/>
      <c r="CK5676" s="1"/>
      <c r="CL5676" s="1"/>
      <c r="CM5676" s="1"/>
      <c r="CN5676" s="1"/>
      <c r="CO5676" s="1"/>
      <c r="CP5676" s="1"/>
      <c r="CQ5676" s="1"/>
      <c r="CR5676" s="1"/>
      <c r="CS5676" s="1"/>
      <c r="CT5676" s="1"/>
      <c r="CU5676" s="1"/>
    </row>
    <row r="5677" spans="1:99" x14ac:dyDescent="0.15">
      <c r="A5677" s="1"/>
      <c r="B5677" s="1"/>
      <c r="AM5677" s="1"/>
      <c r="AW5677" s="1"/>
      <c r="AX5677" s="1"/>
      <c r="AY5677" s="24"/>
      <c r="AZ5677" s="1"/>
      <c r="BA5677" s="1"/>
      <c r="BB5677" s="1"/>
      <c r="BC5677" s="1"/>
      <c r="BD5677" s="1"/>
      <c r="BE5677" s="1"/>
      <c r="BF5677" s="1"/>
      <c r="BG5677" s="1"/>
      <c r="BH5677" s="1"/>
      <c r="BI5677" s="1"/>
      <c r="BJ5677" s="1"/>
      <c r="BK5677" s="1"/>
      <c r="BL5677" s="1"/>
      <c r="BM5677" s="1"/>
      <c r="BN5677" s="1"/>
      <c r="BO5677" s="1"/>
      <c r="BP5677" s="20"/>
      <c r="BQ5677" s="41"/>
      <c r="BR5677" s="41"/>
      <c r="BS5677" s="41"/>
      <c r="BT5677" s="41"/>
      <c r="BU5677" s="41"/>
      <c r="BV5677" s="41"/>
      <c r="BW5677" s="41"/>
      <c r="BX5677" s="41"/>
      <c r="BY5677" s="26"/>
      <c r="BZ5677" s="26"/>
      <c r="CA5677" s="26"/>
      <c r="CB5677" s="26"/>
      <c r="CC5677" s="26"/>
      <c r="CD5677" s="26"/>
      <c r="CE5677" s="26"/>
      <c r="CF5677" s="26"/>
      <c r="CG5677" s="26"/>
      <c r="CH5677" s="26"/>
      <c r="CI5677" s="26"/>
      <c r="CJ5677" s="1"/>
      <c r="CK5677" s="1"/>
      <c r="CL5677" s="1"/>
      <c r="CM5677" s="1"/>
      <c r="CN5677" s="1"/>
      <c r="CO5677" s="1"/>
      <c r="CP5677" s="1"/>
      <c r="CQ5677" s="1"/>
      <c r="CR5677" s="1"/>
      <c r="CS5677" s="1"/>
      <c r="CT5677" s="1"/>
      <c r="CU5677" s="1"/>
    </row>
    <row r="5678" spans="1:99" x14ac:dyDescent="0.15">
      <c r="A5678" s="1"/>
      <c r="B5678" s="1"/>
      <c r="AM5678" s="1"/>
      <c r="AW5678" s="1"/>
      <c r="AX5678" s="1"/>
      <c r="AY5678" s="24"/>
      <c r="AZ5678" s="1"/>
      <c r="BA5678" s="1"/>
      <c r="BB5678" s="1"/>
      <c r="BC5678" s="1"/>
      <c r="BD5678" s="1"/>
      <c r="BE5678" s="1"/>
      <c r="BF5678" s="1"/>
      <c r="BG5678" s="1"/>
      <c r="BH5678" s="1"/>
      <c r="BI5678" s="1"/>
      <c r="BJ5678" s="1"/>
      <c r="BK5678" s="1"/>
      <c r="BL5678" s="1"/>
      <c r="BM5678" s="1"/>
      <c r="BN5678" s="1"/>
      <c r="BO5678" s="1"/>
      <c r="BP5678" s="20"/>
      <c r="BQ5678" s="41"/>
      <c r="BR5678" s="41"/>
      <c r="BS5678" s="41"/>
      <c r="BT5678" s="41"/>
      <c r="BU5678" s="41"/>
      <c r="BV5678" s="41"/>
      <c r="BW5678" s="41"/>
      <c r="BX5678" s="41"/>
      <c r="BY5678" s="26"/>
      <c r="BZ5678" s="26"/>
      <c r="CA5678" s="26"/>
      <c r="CB5678" s="26"/>
      <c r="CC5678" s="26"/>
      <c r="CD5678" s="26"/>
      <c r="CE5678" s="26"/>
      <c r="CF5678" s="26"/>
      <c r="CG5678" s="26"/>
      <c r="CH5678" s="26"/>
      <c r="CI5678" s="26"/>
      <c r="CJ5678" s="1"/>
      <c r="CK5678" s="1"/>
      <c r="CL5678" s="1"/>
      <c r="CM5678" s="1"/>
      <c r="CN5678" s="1"/>
      <c r="CO5678" s="1"/>
      <c r="CP5678" s="1"/>
      <c r="CQ5678" s="1"/>
      <c r="CR5678" s="1"/>
      <c r="CS5678" s="1"/>
      <c r="CT5678" s="1"/>
      <c r="CU5678" s="1"/>
    </row>
    <row r="5679" spans="1:99" x14ac:dyDescent="0.15">
      <c r="A5679" s="1"/>
      <c r="B5679" s="1"/>
      <c r="AM5679" s="1"/>
      <c r="AW5679" s="1"/>
      <c r="AX5679" s="1"/>
      <c r="AY5679" s="24"/>
      <c r="AZ5679" s="1"/>
      <c r="BA5679" s="1"/>
      <c r="BB5679" s="1"/>
      <c r="BC5679" s="1"/>
      <c r="BD5679" s="1"/>
      <c r="BE5679" s="1"/>
      <c r="BF5679" s="1"/>
      <c r="BG5679" s="1"/>
      <c r="BH5679" s="1"/>
      <c r="BI5679" s="1"/>
      <c r="BJ5679" s="1"/>
      <c r="BK5679" s="1"/>
      <c r="BL5679" s="1"/>
      <c r="BM5679" s="1"/>
      <c r="BN5679" s="1"/>
      <c r="BO5679" s="1"/>
      <c r="BP5679" s="20"/>
      <c r="BQ5679" s="41"/>
      <c r="BR5679" s="41"/>
      <c r="BS5679" s="41"/>
      <c r="BT5679" s="41"/>
      <c r="BU5679" s="41"/>
      <c r="BV5679" s="41"/>
      <c r="BW5679" s="41"/>
      <c r="BX5679" s="41"/>
      <c r="BY5679" s="26"/>
      <c r="BZ5679" s="26"/>
      <c r="CA5679" s="26"/>
      <c r="CB5679" s="26"/>
      <c r="CC5679" s="26"/>
      <c r="CD5679" s="26"/>
      <c r="CE5679" s="26"/>
      <c r="CF5679" s="26"/>
      <c r="CG5679" s="26"/>
      <c r="CH5679" s="26"/>
      <c r="CI5679" s="26"/>
      <c r="CJ5679" s="1"/>
      <c r="CK5679" s="1"/>
      <c r="CL5679" s="1"/>
      <c r="CM5679" s="1"/>
      <c r="CN5679" s="1"/>
      <c r="CO5679" s="1"/>
      <c r="CP5679" s="1"/>
      <c r="CQ5679" s="1"/>
      <c r="CR5679" s="1"/>
      <c r="CS5679" s="1"/>
      <c r="CT5679" s="1"/>
      <c r="CU5679" s="1"/>
    </row>
    <row r="5680" spans="1:99" x14ac:dyDescent="0.15">
      <c r="A5680" s="1"/>
      <c r="B5680" s="1"/>
      <c r="AM5680" s="1"/>
      <c r="AW5680" s="1"/>
      <c r="AX5680" s="1"/>
      <c r="AY5680" s="24"/>
      <c r="AZ5680" s="1"/>
      <c r="BA5680" s="1"/>
      <c r="BB5680" s="1"/>
      <c r="BC5680" s="1"/>
      <c r="BD5680" s="1"/>
      <c r="BE5680" s="1"/>
      <c r="BF5680" s="1"/>
      <c r="BG5680" s="1"/>
      <c r="BH5680" s="1"/>
      <c r="BI5680" s="1"/>
      <c r="BJ5680" s="1"/>
      <c r="BK5680" s="1"/>
      <c r="BL5680" s="1"/>
      <c r="BM5680" s="1"/>
      <c r="BN5680" s="1"/>
      <c r="BO5680" s="1"/>
      <c r="BP5680" s="20"/>
      <c r="BQ5680" s="41"/>
      <c r="BR5680" s="41"/>
      <c r="BS5680" s="41"/>
      <c r="BT5680" s="41"/>
      <c r="BU5680" s="41"/>
      <c r="BV5680" s="41"/>
      <c r="BW5680" s="41"/>
      <c r="BX5680" s="41"/>
      <c r="BY5680" s="26"/>
      <c r="BZ5680" s="26"/>
      <c r="CA5680" s="26"/>
      <c r="CB5680" s="26"/>
      <c r="CC5680" s="26"/>
      <c r="CD5680" s="26"/>
      <c r="CE5680" s="26"/>
      <c r="CF5680" s="26"/>
      <c r="CG5680" s="26"/>
      <c r="CH5680" s="26"/>
      <c r="CI5680" s="26"/>
      <c r="CJ5680" s="1"/>
      <c r="CK5680" s="1"/>
      <c r="CL5680" s="1"/>
      <c r="CM5680" s="1"/>
      <c r="CN5680" s="1"/>
      <c r="CO5680" s="1"/>
      <c r="CP5680" s="1"/>
      <c r="CQ5680" s="1"/>
      <c r="CR5680" s="1"/>
      <c r="CS5680" s="1"/>
      <c r="CT5680" s="1"/>
      <c r="CU5680" s="1"/>
    </row>
    <row r="5681" spans="1:99" x14ac:dyDescent="0.15">
      <c r="A5681" s="1"/>
      <c r="B5681" s="1"/>
      <c r="AM5681" s="1"/>
      <c r="AW5681" s="1"/>
      <c r="AX5681" s="1"/>
      <c r="AY5681" s="24"/>
      <c r="AZ5681" s="1"/>
      <c r="BA5681" s="1"/>
      <c r="BB5681" s="1"/>
      <c r="BC5681" s="1"/>
      <c r="BD5681" s="1"/>
      <c r="BE5681" s="1"/>
      <c r="BF5681" s="1"/>
      <c r="BG5681" s="1"/>
      <c r="BH5681" s="1"/>
      <c r="BI5681" s="1"/>
      <c r="BJ5681" s="1"/>
      <c r="BK5681" s="1"/>
      <c r="BL5681" s="1"/>
      <c r="BM5681" s="1"/>
      <c r="BN5681" s="1"/>
      <c r="BO5681" s="1"/>
      <c r="BP5681" s="20"/>
      <c r="BQ5681" s="41"/>
      <c r="BR5681" s="41"/>
      <c r="BS5681" s="41"/>
      <c r="BT5681" s="41"/>
      <c r="BU5681" s="41"/>
      <c r="BV5681" s="41"/>
      <c r="BW5681" s="41"/>
      <c r="BX5681" s="41"/>
      <c r="BY5681" s="26"/>
      <c r="BZ5681" s="26"/>
      <c r="CA5681" s="26"/>
      <c r="CB5681" s="26"/>
      <c r="CC5681" s="26"/>
      <c r="CD5681" s="26"/>
      <c r="CE5681" s="26"/>
      <c r="CF5681" s="26"/>
      <c r="CG5681" s="26"/>
      <c r="CH5681" s="26"/>
      <c r="CI5681" s="26"/>
      <c r="CJ5681" s="1"/>
      <c r="CK5681" s="1"/>
      <c r="CL5681" s="1"/>
      <c r="CM5681" s="1"/>
      <c r="CN5681" s="1"/>
      <c r="CO5681" s="1"/>
      <c r="CP5681" s="1"/>
      <c r="CQ5681" s="1"/>
      <c r="CR5681" s="1"/>
      <c r="CS5681" s="1"/>
      <c r="CT5681" s="1"/>
      <c r="CU5681" s="1"/>
    </row>
    <row r="5682" spans="1:99" x14ac:dyDescent="0.15">
      <c r="A5682" s="1"/>
      <c r="B5682" s="1"/>
      <c r="AM5682" s="1"/>
      <c r="AW5682" s="1"/>
      <c r="AX5682" s="1"/>
      <c r="AY5682" s="24"/>
      <c r="AZ5682" s="1"/>
      <c r="BA5682" s="1"/>
      <c r="BB5682" s="1"/>
      <c r="BC5682" s="1"/>
      <c r="BD5682" s="1"/>
      <c r="BE5682" s="1"/>
      <c r="BF5682" s="1"/>
      <c r="BG5682" s="1"/>
      <c r="BH5682" s="1"/>
      <c r="BI5682" s="1"/>
      <c r="BJ5682" s="1"/>
      <c r="BK5682" s="1"/>
      <c r="BL5682" s="1"/>
      <c r="BM5682" s="1"/>
      <c r="BN5682" s="1"/>
      <c r="BO5682" s="1"/>
      <c r="BP5682" s="20"/>
      <c r="BQ5682" s="41"/>
      <c r="BR5682" s="41"/>
      <c r="BS5682" s="41"/>
      <c r="BT5682" s="41"/>
      <c r="BU5682" s="41"/>
      <c r="BV5682" s="41"/>
      <c r="BW5682" s="41"/>
      <c r="BX5682" s="41"/>
      <c r="BY5682" s="26"/>
      <c r="BZ5682" s="26"/>
      <c r="CA5682" s="26"/>
      <c r="CB5682" s="26"/>
      <c r="CC5682" s="26"/>
      <c r="CD5682" s="26"/>
      <c r="CE5682" s="26"/>
      <c r="CF5682" s="26"/>
      <c r="CG5682" s="26"/>
      <c r="CH5682" s="26"/>
      <c r="CI5682" s="26"/>
      <c r="CJ5682" s="1"/>
      <c r="CK5682" s="1"/>
      <c r="CL5682" s="1"/>
      <c r="CM5682" s="1"/>
      <c r="CN5682" s="1"/>
      <c r="CO5682" s="1"/>
      <c r="CP5682" s="1"/>
      <c r="CQ5682" s="1"/>
      <c r="CR5682" s="1"/>
      <c r="CS5682" s="1"/>
      <c r="CT5682" s="1"/>
      <c r="CU5682" s="1"/>
    </row>
    <row r="5683" spans="1:99" x14ac:dyDescent="0.15">
      <c r="A5683" s="1"/>
      <c r="B5683" s="1"/>
      <c r="AM5683" s="1"/>
      <c r="AW5683" s="1"/>
      <c r="AX5683" s="1"/>
      <c r="AY5683" s="24"/>
      <c r="AZ5683" s="1"/>
      <c r="BA5683" s="1"/>
      <c r="BB5683" s="1"/>
      <c r="BC5683" s="1"/>
      <c r="BD5683" s="1"/>
      <c r="BE5683" s="1"/>
      <c r="BF5683" s="1"/>
      <c r="BG5683" s="1"/>
      <c r="BH5683" s="1"/>
      <c r="BI5683" s="1"/>
      <c r="BJ5683" s="1"/>
      <c r="BK5683" s="1"/>
      <c r="BL5683" s="1"/>
      <c r="BM5683" s="1"/>
      <c r="BN5683" s="1"/>
      <c r="BO5683" s="1"/>
      <c r="BP5683" s="20"/>
      <c r="BQ5683" s="41"/>
      <c r="BR5683" s="41"/>
      <c r="BS5683" s="41"/>
      <c r="BT5683" s="41"/>
      <c r="BU5683" s="41"/>
      <c r="BV5683" s="41"/>
      <c r="BW5683" s="41"/>
      <c r="BX5683" s="41"/>
      <c r="BY5683" s="26"/>
      <c r="BZ5683" s="26"/>
      <c r="CA5683" s="26"/>
      <c r="CB5683" s="26"/>
      <c r="CC5683" s="26"/>
      <c r="CD5683" s="26"/>
      <c r="CE5683" s="26"/>
      <c r="CF5683" s="26"/>
      <c r="CG5683" s="26"/>
      <c r="CH5683" s="26"/>
      <c r="CI5683" s="26"/>
      <c r="CJ5683" s="1"/>
      <c r="CK5683" s="1"/>
      <c r="CL5683" s="1"/>
      <c r="CM5683" s="1"/>
      <c r="CN5683" s="1"/>
      <c r="CO5683" s="1"/>
      <c r="CP5683" s="1"/>
      <c r="CQ5683" s="1"/>
      <c r="CR5683" s="1"/>
      <c r="CS5683" s="1"/>
      <c r="CT5683" s="1"/>
      <c r="CU5683" s="1"/>
    </row>
    <row r="5684" spans="1:99" x14ac:dyDescent="0.15">
      <c r="A5684" s="1"/>
      <c r="B5684" s="1"/>
      <c r="AM5684" s="1"/>
      <c r="AW5684" s="1"/>
      <c r="AX5684" s="1"/>
      <c r="AY5684" s="24"/>
      <c r="AZ5684" s="1"/>
      <c r="BA5684" s="1"/>
      <c r="BB5684" s="1"/>
      <c r="BC5684" s="1"/>
      <c r="BD5684" s="1"/>
      <c r="BE5684" s="1"/>
      <c r="BF5684" s="1"/>
      <c r="BG5684" s="1"/>
      <c r="BH5684" s="1"/>
      <c r="BI5684" s="1"/>
      <c r="BJ5684" s="1"/>
      <c r="BK5684" s="1"/>
      <c r="BL5684" s="1"/>
      <c r="BM5684" s="1"/>
      <c r="BN5684" s="1"/>
      <c r="BO5684" s="1"/>
      <c r="BP5684" s="20"/>
      <c r="BQ5684" s="41"/>
      <c r="BR5684" s="41"/>
      <c r="BS5684" s="41"/>
      <c r="BT5684" s="41"/>
      <c r="BU5684" s="41"/>
      <c r="BV5684" s="41"/>
      <c r="BW5684" s="41"/>
      <c r="BX5684" s="41"/>
      <c r="BY5684" s="26"/>
      <c r="BZ5684" s="26"/>
      <c r="CA5684" s="26"/>
      <c r="CB5684" s="26"/>
      <c r="CC5684" s="26"/>
      <c r="CD5684" s="26"/>
      <c r="CE5684" s="26"/>
      <c r="CF5684" s="26"/>
      <c r="CG5684" s="26"/>
      <c r="CH5684" s="26"/>
      <c r="CI5684" s="26"/>
      <c r="CJ5684" s="1"/>
      <c r="CK5684" s="1"/>
      <c r="CL5684" s="1"/>
      <c r="CM5684" s="1"/>
      <c r="CN5684" s="1"/>
      <c r="CO5684" s="1"/>
      <c r="CP5684" s="1"/>
      <c r="CQ5684" s="1"/>
      <c r="CR5684" s="1"/>
      <c r="CS5684" s="1"/>
      <c r="CT5684" s="1"/>
      <c r="CU5684" s="1"/>
    </row>
    <row r="5685" spans="1:99" x14ac:dyDescent="0.15">
      <c r="A5685" s="1"/>
      <c r="B5685" s="1"/>
      <c r="AM5685" s="1"/>
      <c r="AW5685" s="1"/>
      <c r="AX5685" s="1"/>
      <c r="AY5685" s="24"/>
      <c r="AZ5685" s="1"/>
      <c r="BA5685" s="1"/>
      <c r="BB5685" s="1"/>
      <c r="BC5685" s="1"/>
      <c r="BD5685" s="1"/>
      <c r="BE5685" s="1"/>
      <c r="BF5685" s="1"/>
      <c r="BG5685" s="1"/>
      <c r="BH5685" s="1"/>
      <c r="BI5685" s="1"/>
      <c r="BJ5685" s="1"/>
      <c r="BK5685" s="1"/>
      <c r="BL5685" s="1"/>
      <c r="BM5685" s="1"/>
      <c r="BN5685" s="1"/>
      <c r="BO5685" s="1"/>
      <c r="BP5685" s="20"/>
      <c r="BQ5685" s="41"/>
      <c r="BR5685" s="41"/>
      <c r="BS5685" s="41"/>
      <c r="BT5685" s="41"/>
      <c r="BU5685" s="41"/>
      <c r="BV5685" s="41"/>
      <c r="BW5685" s="41"/>
      <c r="BX5685" s="41"/>
      <c r="BY5685" s="26"/>
      <c r="BZ5685" s="26"/>
      <c r="CA5685" s="26"/>
      <c r="CB5685" s="26"/>
      <c r="CC5685" s="26"/>
      <c r="CD5685" s="26"/>
      <c r="CE5685" s="26"/>
      <c r="CF5685" s="26"/>
      <c r="CG5685" s="26"/>
      <c r="CH5685" s="26"/>
      <c r="CI5685" s="26"/>
      <c r="CJ5685" s="1"/>
      <c r="CK5685" s="1"/>
      <c r="CL5685" s="1"/>
      <c r="CM5685" s="1"/>
      <c r="CN5685" s="1"/>
      <c r="CO5685" s="1"/>
      <c r="CP5685" s="1"/>
      <c r="CQ5685" s="1"/>
      <c r="CR5685" s="1"/>
      <c r="CS5685" s="1"/>
      <c r="CT5685" s="1"/>
      <c r="CU5685" s="1"/>
    </row>
    <row r="5686" spans="1:99" x14ac:dyDescent="0.15">
      <c r="A5686" s="1"/>
      <c r="B5686" s="1"/>
      <c r="AM5686" s="1"/>
      <c r="AW5686" s="1"/>
      <c r="AX5686" s="1"/>
      <c r="AY5686" s="24"/>
      <c r="AZ5686" s="1"/>
      <c r="BA5686" s="1"/>
      <c r="BB5686" s="1"/>
      <c r="BC5686" s="1"/>
      <c r="BD5686" s="1"/>
      <c r="BE5686" s="1"/>
      <c r="BF5686" s="1"/>
      <c r="BG5686" s="1"/>
      <c r="BH5686" s="1"/>
      <c r="BI5686" s="1"/>
      <c r="BJ5686" s="1"/>
      <c r="BK5686" s="1"/>
      <c r="BL5686" s="1"/>
      <c r="BM5686" s="1"/>
      <c r="BN5686" s="1"/>
      <c r="BO5686" s="1"/>
      <c r="BP5686" s="20"/>
      <c r="BQ5686" s="41"/>
      <c r="BR5686" s="41"/>
      <c r="BS5686" s="41"/>
      <c r="BT5686" s="41"/>
      <c r="BU5686" s="41"/>
      <c r="BV5686" s="41"/>
      <c r="BW5686" s="41"/>
      <c r="BX5686" s="41"/>
      <c r="BY5686" s="26"/>
      <c r="BZ5686" s="26"/>
      <c r="CA5686" s="26"/>
      <c r="CB5686" s="26"/>
      <c r="CC5686" s="26"/>
      <c r="CD5686" s="26"/>
      <c r="CE5686" s="26"/>
      <c r="CF5686" s="26"/>
      <c r="CG5686" s="26"/>
      <c r="CH5686" s="26"/>
      <c r="CI5686" s="26"/>
      <c r="CJ5686" s="1"/>
      <c r="CK5686" s="1"/>
      <c r="CL5686" s="1"/>
      <c r="CM5686" s="1"/>
      <c r="CN5686" s="1"/>
      <c r="CO5686" s="1"/>
      <c r="CP5686" s="1"/>
      <c r="CQ5686" s="1"/>
      <c r="CR5686" s="1"/>
      <c r="CS5686" s="1"/>
      <c r="CT5686" s="1"/>
      <c r="CU5686" s="1"/>
    </row>
    <row r="5687" spans="1:99" x14ac:dyDescent="0.15">
      <c r="A5687" s="1"/>
      <c r="B5687" s="1"/>
      <c r="AM5687" s="1"/>
      <c r="AW5687" s="1"/>
      <c r="AX5687" s="1"/>
      <c r="AY5687" s="24"/>
      <c r="AZ5687" s="1"/>
      <c r="BA5687" s="1"/>
      <c r="BB5687" s="1"/>
      <c r="BC5687" s="1"/>
      <c r="BD5687" s="1"/>
      <c r="BE5687" s="1"/>
      <c r="BF5687" s="1"/>
      <c r="BG5687" s="1"/>
      <c r="BH5687" s="1"/>
      <c r="BI5687" s="1"/>
      <c r="BJ5687" s="1"/>
      <c r="BK5687" s="1"/>
      <c r="BL5687" s="1"/>
      <c r="BM5687" s="1"/>
      <c r="BN5687" s="1"/>
      <c r="BO5687" s="1"/>
      <c r="BP5687" s="20"/>
      <c r="BQ5687" s="41"/>
      <c r="BR5687" s="41"/>
      <c r="BS5687" s="41"/>
      <c r="BT5687" s="41"/>
      <c r="BU5687" s="41"/>
      <c r="BV5687" s="41"/>
      <c r="BW5687" s="41"/>
      <c r="BX5687" s="41"/>
      <c r="BY5687" s="26"/>
      <c r="BZ5687" s="26"/>
      <c r="CA5687" s="26"/>
      <c r="CB5687" s="26"/>
      <c r="CC5687" s="26"/>
      <c r="CD5687" s="26"/>
      <c r="CE5687" s="26"/>
      <c r="CF5687" s="26"/>
      <c r="CG5687" s="26"/>
      <c r="CH5687" s="26"/>
      <c r="CI5687" s="26"/>
      <c r="CJ5687" s="1"/>
      <c r="CK5687" s="1"/>
      <c r="CL5687" s="1"/>
      <c r="CM5687" s="1"/>
      <c r="CN5687" s="1"/>
      <c r="CO5687" s="1"/>
      <c r="CP5687" s="1"/>
      <c r="CQ5687" s="1"/>
      <c r="CR5687" s="1"/>
      <c r="CS5687" s="1"/>
      <c r="CT5687" s="1"/>
      <c r="CU5687" s="1"/>
    </row>
    <row r="5688" spans="1:99" x14ac:dyDescent="0.15">
      <c r="A5688" s="1"/>
      <c r="B5688" s="1"/>
      <c r="AM5688" s="1"/>
      <c r="AW5688" s="1"/>
      <c r="AX5688" s="1"/>
      <c r="AY5688" s="24"/>
      <c r="AZ5688" s="1"/>
      <c r="BA5688" s="1"/>
      <c r="BB5688" s="1"/>
      <c r="BC5688" s="1"/>
      <c r="BD5688" s="1"/>
      <c r="BE5688" s="1"/>
      <c r="BF5688" s="1"/>
      <c r="BG5688" s="1"/>
      <c r="BH5688" s="1"/>
      <c r="BI5688" s="1"/>
      <c r="BJ5688" s="1"/>
      <c r="BK5688" s="1"/>
      <c r="BL5688" s="1"/>
      <c r="BM5688" s="1"/>
      <c r="BN5688" s="1"/>
      <c r="BO5688" s="1"/>
      <c r="BP5688" s="20"/>
      <c r="BQ5688" s="41"/>
      <c r="BR5688" s="41"/>
      <c r="BS5688" s="41"/>
      <c r="BT5688" s="41"/>
      <c r="BU5688" s="41"/>
      <c r="BV5688" s="41"/>
      <c r="BW5688" s="41"/>
      <c r="BX5688" s="41"/>
      <c r="BY5688" s="26"/>
      <c r="BZ5688" s="26"/>
      <c r="CA5688" s="26"/>
      <c r="CB5688" s="26"/>
      <c r="CC5688" s="26"/>
      <c r="CD5688" s="26"/>
      <c r="CE5688" s="26"/>
      <c r="CF5688" s="26"/>
      <c r="CG5688" s="26"/>
      <c r="CH5688" s="26"/>
      <c r="CI5688" s="26"/>
      <c r="CJ5688" s="1"/>
      <c r="CK5688" s="1"/>
      <c r="CL5688" s="1"/>
      <c r="CM5688" s="1"/>
      <c r="CN5688" s="1"/>
      <c r="CO5688" s="1"/>
      <c r="CP5688" s="1"/>
      <c r="CQ5688" s="1"/>
      <c r="CR5688" s="1"/>
      <c r="CS5688" s="1"/>
      <c r="CT5688" s="1"/>
      <c r="CU5688" s="1"/>
    </row>
    <row r="5689" spans="1:99" x14ac:dyDescent="0.15">
      <c r="A5689" s="1"/>
      <c r="B5689" s="1"/>
      <c r="AM5689" s="1"/>
      <c r="AW5689" s="1"/>
      <c r="AX5689" s="1"/>
      <c r="AY5689" s="24"/>
      <c r="AZ5689" s="1"/>
      <c r="BA5689" s="1"/>
      <c r="BB5689" s="1"/>
      <c r="BC5689" s="1"/>
      <c r="BD5689" s="1"/>
      <c r="BE5689" s="1"/>
      <c r="BF5689" s="1"/>
      <c r="BG5689" s="1"/>
      <c r="BH5689" s="1"/>
      <c r="BI5689" s="1"/>
      <c r="BJ5689" s="1"/>
      <c r="BK5689" s="1"/>
      <c r="BL5689" s="1"/>
      <c r="BM5689" s="1"/>
      <c r="BN5689" s="1"/>
      <c r="BO5689" s="1"/>
      <c r="BP5689" s="20"/>
      <c r="BQ5689" s="41"/>
      <c r="BR5689" s="41"/>
      <c r="BS5689" s="41"/>
      <c r="BT5689" s="41"/>
      <c r="BU5689" s="41"/>
      <c r="BV5689" s="41"/>
      <c r="BW5689" s="41"/>
      <c r="BX5689" s="41"/>
      <c r="BY5689" s="26"/>
      <c r="BZ5689" s="26"/>
      <c r="CA5689" s="26"/>
      <c r="CB5689" s="26"/>
      <c r="CC5689" s="26"/>
      <c r="CD5689" s="26"/>
      <c r="CE5689" s="26"/>
      <c r="CF5689" s="26"/>
      <c r="CG5689" s="26"/>
      <c r="CH5689" s="26"/>
      <c r="CI5689" s="26"/>
      <c r="CJ5689" s="1"/>
      <c r="CK5689" s="1"/>
      <c r="CL5689" s="1"/>
      <c r="CM5689" s="1"/>
      <c r="CN5689" s="1"/>
      <c r="CO5689" s="1"/>
      <c r="CP5689" s="1"/>
      <c r="CQ5689" s="1"/>
      <c r="CR5689" s="1"/>
      <c r="CS5689" s="1"/>
      <c r="CT5689" s="1"/>
      <c r="CU5689" s="1"/>
    </row>
    <row r="5690" spans="1:99" x14ac:dyDescent="0.15">
      <c r="A5690" s="1"/>
      <c r="B5690" s="1"/>
      <c r="AM5690" s="1"/>
      <c r="AW5690" s="1"/>
      <c r="AX5690" s="1"/>
      <c r="AY5690" s="24"/>
      <c r="AZ5690" s="1"/>
      <c r="BA5690" s="1"/>
      <c r="BB5690" s="1"/>
      <c r="BC5690" s="1"/>
      <c r="BD5690" s="1"/>
      <c r="BE5690" s="1"/>
      <c r="BF5690" s="1"/>
      <c r="BG5690" s="1"/>
      <c r="BH5690" s="1"/>
      <c r="BI5690" s="1"/>
      <c r="BJ5690" s="1"/>
      <c r="BK5690" s="1"/>
      <c r="BL5690" s="1"/>
      <c r="BM5690" s="1"/>
      <c r="BN5690" s="1"/>
      <c r="BO5690" s="1"/>
      <c r="BP5690" s="20"/>
      <c r="BQ5690" s="41"/>
      <c r="BR5690" s="41"/>
      <c r="BS5690" s="41"/>
      <c r="BT5690" s="41"/>
      <c r="BU5690" s="41"/>
      <c r="BV5690" s="41"/>
      <c r="BW5690" s="41"/>
      <c r="BX5690" s="41"/>
      <c r="BY5690" s="26"/>
      <c r="BZ5690" s="26"/>
      <c r="CA5690" s="26"/>
      <c r="CB5690" s="26"/>
      <c r="CC5690" s="26"/>
      <c r="CD5690" s="26"/>
      <c r="CE5690" s="26"/>
      <c r="CF5690" s="26"/>
      <c r="CG5690" s="26"/>
      <c r="CH5690" s="26"/>
      <c r="CI5690" s="26"/>
      <c r="CJ5690" s="1"/>
      <c r="CK5690" s="1"/>
      <c r="CL5690" s="1"/>
      <c r="CM5690" s="1"/>
      <c r="CN5690" s="1"/>
      <c r="CO5690" s="1"/>
      <c r="CP5690" s="1"/>
      <c r="CQ5690" s="1"/>
      <c r="CR5690" s="1"/>
      <c r="CS5690" s="1"/>
      <c r="CT5690" s="1"/>
      <c r="CU5690" s="1"/>
    </row>
    <row r="5691" spans="1:99" x14ac:dyDescent="0.15">
      <c r="A5691" s="1"/>
      <c r="B5691" s="1"/>
      <c r="AM5691" s="1"/>
      <c r="AW5691" s="1"/>
      <c r="AX5691" s="1"/>
      <c r="AY5691" s="24"/>
      <c r="AZ5691" s="1"/>
      <c r="BA5691" s="1"/>
      <c r="BB5691" s="1"/>
      <c r="BC5691" s="1"/>
      <c r="BD5691" s="1"/>
      <c r="BE5691" s="1"/>
      <c r="BF5691" s="1"/>
      <c r="BG5691" s="1"/>
      <c r="BH5691" s="1"/>
      <c r="BI5691" s="1"/>
      <c r="BJ5691" s="1"/>
      <c r="BK5691" s="1"/>
      <c r="BL5691" s="1"/>
      <c r="BM5691" s="1"/>
      <c r="BN5691" s="1"/>
      <c r="BO5691" s="1"/>
      <c r="BP5691" s="20"/>
      <c r="BQ5691" s="41"/>
      <c r="BR5691" s="41"/>
      <c r="BS5691" s="41"/>
      <c r="BT5691" s="41"/>
      <c r="BU5691" s="41"/>
      <c r="BV5691" s="41"/>
      <c r="BW5691" s="41"/>
      <c r="BX5691" s="41"/>
      <c r="BY5691" s="26"/>
      <c r="BZ5691" s="26"/>
      <c r="CA5691" s="26"/>
      <c r="CB5691" s="26"/>
      <c r="CC5691" s="26"/>
      <c r="CD5691" s="26"/>
      <c r="CE5691" s="26"/>
      <c r="CF5691" s="26"/>
      <c r="CG5691" s="26"/>
      <c r="CH5691" s="26"/>
      <c r="CI5691" s="26"/>
      <c r="CJ5691" s="1"/>
      <c r="CK5691" s="1"/>
      <c r="CL5691" s="1"/>
      <c r="CM5691" s="1"/>
      <c r="CN5691" s="1"/>
      <c r="CO5691" s="1"/>
      <c r="CP5691" s="1"/>
      <c r="CQ5691" s="1"/>
      <c r="CR5691" s="1"/>
      <c r="CS5691" s="1"/>
      <c r="CT5691" s="1"/>
      <c r="CU5691" s="1"/>
    </row>
    <row r="5692" spans="1:99" x14ac:dyDescent="0.15">
      <c r="A5692" s="1"/>
      <c r="B5692" s="1"/>
      <c r="AM5692" s="1"/>
      <c r="AW5692" s="1"/>
      <c r="AX5692" s="1"/>
      <c r="AY5692" s="24"/>
      <c r="AZ5692" s="1"/>
      <c r="BA5692" s="1"/>
      <c r="BB5692" s="1"/>
      <c r="BC5692" s="1"/>
      <c r="BD5692" s="1"/>
      <c r="BE5692" s="1"/>
      <c r="BF5692" s="1"/>
      <c r="BG5692" s="1"/>
      <c r="BH5692" s="1"/>
      <c r="BI5692" s="1"/>
      <c r="BJ5692" s="1"/>
      <c r="BK5692" s="1"/>
      <c r="BL5692" s="1"/>
      <c r="BM5692" s="1"/>
      <c r="BN5692" s="1"/>
      <c r="BO5692" s="1"/>
      <c r="BP5692" s="20"/>
      <c r="BQ5692" s="41"/>
      <c r="BR5692" s="41"/>
      <c r="BS5692" s="41"/>
      <c r="BT5692" s="41"/>
      <c r="BU5692" s="41"/>
      <c r="BV5692" s="41"/>
      <c r="BW5692" s="41"/>
      <c r="BX5692" s="41"/>
      <c r="BY5692" s="26"/>
      <c r="BZ5692" s="26"/>
      <c r="CA5692" s="26"/>
      <c r="CB5692" s="26"/>
      <c r="CC5692" s="26"/>
      <c r="CD5692" s="26"/>
      <c r="CE5692" s="26"/>
      <c r="CF5692" s="26"/>
      <c r="CG5692" s="26"/>
      <c r="CH5692" s="26"/>
      <c r="CI5692" s="26"/>
      <c r="CJ5692" s="1"/>
      <c r="CK5692" s="1"/>
      <c r="CL5692" s="1"/>
      <c r="CM5692" s="1"/>
      <c r="CN5692" s="1"/>
      <c r="CO5692" s="1"/>
      <c r="CP5692" s="1"/>
      <c r="CQ5692" s="1"/>
      <c r="CR5692" s="1"/>
      <c r="CS5692" s="1"/>
      <c r="CT5692" s="1"/>
      <c r="CU5692" s="1"/>
    </row>
    <row r="5693" spans="1:99" x14ac:dyDescent="0.15">
      <c r="A5693" s="1"/>
      <c r="B5693" s="1"/>
      <c r="AM5693" s="1"/>
      <c r="AW5693" s="1"/>
      <c r="AX5693" s="1"/>
      <c r="AY5693" s="24"/>
      <c r="AZ5693" s="1"/>
      <c r="BA5693" s="1"/>
      <c r="BB5693" s="1"/>
      <c r="BC5693" s="1"/>
      <c r="BD5693" s="1"/>
      <c r="BE5693" s="1"/>
      <c r="BF5693" s="1"/>
      <c r="BG5693" s="1"/>
      <c r="BH5693" s="1"/>
      <c r="BI5693" s="1"/>
      <c r="BJ5693" s="1"/>
      <c r="BK5693" s="1"/>
      <c r="BL5693" s="1"/>
      <c r="BM5693" s="1"/>
      <c r="BN5693" s="1"/>
      <c r="BO5693" s="1"/>
      <c r="BP5693" s="20"/>
      <c r="BQ5693" s="41"/>
      <c r="BR5693" s="41"/>
      <c r="BS5693" s="41"/>
      <c r="BT5693" s="41"/>
      <c r="BU5693" s="41"/>
      <c r="BV5693" s="41"/>
      <c r="BW5693" s="41"/>
      <c r="BX5693" s="41"/>
      <c r="BY5693" s="26"/>
      <c r="BZ5693" s="26"/>
      <c r="CA5693" s="26"/>
      <c r="CB5693" s="26"/>
      <c r="CC5693" s="26"/>
      <c r="CD5693" s="26"/>
      <c r="CE5693" s="26"/>
      <c r="CF5693" s="26"/>
      <c r="CG5693" s="26"/>
      <c r="CH5693" s="26"/>
      <c r="CI5693" s="26"/>
      <c r="CJ5693" s="1"/>
      <c r="CK5693" s="1"/>
      <c r="CL5693" s="1"/>
      <c r="CM5693" s="1"/>
      <c r="CN5693" s="1"/>
      <c r="CO5693" s="1"/>
      <c r="CP5693" s="1"/>
      <c r="CQ5693" s="1"/>
      <c r="CR5693" s="1"/>
      <c r="CS5693" s="1"/>
      <c r="CT5693" s="1"/>
      <c r="CU5693" s="1"/>
    </row>
    <row r="5694" spans="1:99" x14ac:dyDescent="0.15">
      <c r="A5694" s="1"/>
      <c r="B5694" s="1"/>
      <c r="AM5694" s="1"/>
      <c r="AW5694" s="1"/>
      <c r="AX5694" s="1"/>
      <c r="AY5694" s="24"/>
      <c r="AZ5694" s="1"/>
      <c r="BA5694" s="1"/>
      <c r="BB5694" s="1"/>
      <c r="BC5694" s="1"/>
      <c r="BD5694" s="1"/>
      <c r="BE5694" s="1"/>
      <c r="BF5694" s="1"/>
      <c r="BG5694" s="1"/>
      <c r="BH5694" s="1"/>
      <c r="BI5694" s="1"/>
      <c r="BJ5694" s="1"/>
      <c r="BK5694" s="1"/>
      <c r="BL5694" s="1"/>
      <c r="BM5694" s="1"/>
      <c r="BN5694" s="1"/>
      <c r="BO5694" s="1"/>
      <c r="BP5694" s="20"/>
      <c r="BQ5694" s="41"/>
      <c r="BR5694" s="41"/>
      <c r="BS5694" s="41"/>
      <c r="BT5694" s="41"/>
      <c r="BU5694" s="41"/>
      <c r="BV5694" s="41"/>
      <c r="BW5694" s="41"/>
      <c r="BX5694" s="41"/>
      <c r="BY5694" s="26"/>
      <c r="BZ5694" s="26"/>
      <c r="CA5694" s="26"/>
      <c r="CB5694" s="26"/>
      <c r="CC5694" s="26"/>
      <c r="CD5694" s="26"/>
      <c r="CE5694" s="26"/>
      <c r="CF5694" s="26"/>
      <c r="CG5694" s="26"/>
      <c r="CH5694" s="26"/>
      <c r="CI5694" s="26"/>
      <c r="CJ5694" s="1"/>
      <c r="CK5694" s="1"/>
      <c r="CL5694" s="1"/>
      <c r="CM5694" s="1"/>
      <c r="CN5694" s="1"/>
      <c r="CO5694" s="1"/>
      <c r="CP5694" s="1"/>
      <c r="CQ5694" s="1"/>
      <c r="CR5694" s="1"/>
      <c r="CS5694" s="1"/>
      <c r="CT5694" s="1"/>
      <c r="CU5694" s="1"/>
    </row>
    <row r="5695" spans="1:99" x14ac:dyDescent="0.15">
      <c r="A5695" s="1"/>
      <c r="B5695" s="1"/>
      <c r="AM5695" s="1"/>
      <c r="AW5695" s="1"/>
      <c r="AX5695" s="1"/>
      <c r="AY5695" s="24"/>
      <c r="AZ5695" s="1"/>
      <c r="BA5695" s="1"/>
      <c r="BB5695" s="1"/>
      <c r="BC5695" s="1"/>
      <c r="BD5695" s="1"/>
      <c r="BE5695" s="1"/>
      <c r="BF5695" s="1"/>
      <c r="BG5695" s="1"/>
      <c r="BH5695" s="1"/>
      <c r="BI5695" s="1"/>
      <c r="BJ5695" s="1"/>
      <c r="BK5695" s="1"/>
      <c r="BL5695" s="1"/>
      <c r="BM5695" s="1"/>
      <c r="BN5695" s="1"/>
      <c r="BO5695" s="1"/>
      <c r="BP5695" s="20"/>
      <c r="BQ5695" s="41"/>
      <c r="BR5695" s="41"/>
      <c r="BS5695" s="41"/>
      <c r="BT5695" s="41"/>
      <c r="BU5695" s="41"/>
      <c r="BV5695" s="41"/>
      <c r="BW5695" s="41"/>
      <c r="BX5695" s="41"/>
      <c r="BY5695" s="26"/>
      <c r="BZ5695" s="26"/>
      <c r="CA5695" s="26"/>
      <c r="CB5695" s="26"/>
      <c r="CC5695" s="26"/>
      <c r="CD5695" s="26"/>
      <c r="CE5695" s="26"/>
      <c r="CF5695" s="26"/>
      <c r="CG5695" s="26"/>
      <c r="CH5695" s="26"/>
      <c r="CI5695" s="26"/>
      <c r="CJ5695" s="1"/>
      <c r="CK5695" s="1"/>
      <c r="CL5695" s="1"/>
      <c r="CM5695" s="1"/>
      <c r="CN5695" s="1"/>
      <c r="CO5695" s="1"/>
      <c r="CP5695" s="1"/>
      <c r="CQ5695" s="1"/>
      <c r="CR5695" s="1"/>
      <c r="CS5695" s="1"/>
      <c r="CT5695" s="1"/>
      <c r="CU5695" s="1"/>
    </row>
    <row r="5696" spans="1:99" x14ac:dyDescent="0.15">
      <c r="A5696" s="1"/>
      <c r="B5696" s="1"/>
      <c r="AM5696" s="1"/>
      <c r="AW5696" s="1"/>
      <c r="AX5696" s="1"/>
      <c r="AY5696" s="24"/>
      <c r="AZ5696" s="1"/>
      <c r="BA5696" s="1"/>
      <c r="BB5696" s="1"/>
      <c r="BC5696" s="1"/>
      <c r="BD5696" s="1"/>
      <c r="BE5696" s="1"/>
      <c r="BF5696" s="1"/>
      <c r="BG5696" s="1"/>
      <c r="BH5696" s="1"/>
      <c r="BI5696" s="1"/>
      <c r="BJ5696" s="1"/>
      <c r="BK5696" s="1"/>
      <c r="BL5696" s="1"/>
      <c r="BM5696" s="1"/>
      <c r="BN5696" s="1"/>
      <c r="BO5696" s="1"/>
      <c r="BP5696" s="20"/>
      <c r="BQ5696" s="41"/>
      <c r="BR5696" s="41"/>
      <c r="BS5696" s="41"/>
      <c r="BT5696" s="41"/>
      <c r="BU5696" s="41"/>
      <c r="BV5696" s="41"/>
      <c r="BW5696" s="41"/>
      <c r="BX5696" s="41"/>
      <c r="BY5696" s="26"/>
      <c r="BZ5696" s="26"/>
      <c r="CA5696" s="26"/>
      <c r="CB5696" s="26"/>
      <c r="CC5696" s="26"/>
      <c r="CD5696" s="26"/>
      <c r="CE5696" s="26"/>
      <c r="CF5696" s="26"/>
      <c r="CG5696" s="26"/>
      <c r="CH5696" s="26"/>
      <c r="CI5696" s="26"/>
      <c r="CJ5696" s="1"/>
      <c r="CK5696" s="1"/>
      <c r="CL5696" s="1"/>
      <c r="CM5696" s="1"/>
      <c r="CN5696" s="1"/>
      <c r="CO5696" s="1"/>
      <c r="CP5696" s="1"/>
      <c r="CQ5696" s="1"/>
      <c r="CR5696" s="1"/>
      <c r="CS5696" s="1"/>
      <c r="CT5696" s="1"/>
      <c r="CU5696" s="1"/>
    </row>
    <row r="5697" spans="1:99" x14ac:dyDescent="0.15">
      <c r="A5697" s="1"/>
      <c r="B5697" s="1"/>
      <c r="AM5697" s="1"/>
      <c r="AW5697" s="1"/>
      <c r="AX5697" s="1"/>
      <c r="AY5697" s="24"/>
      <c r="AZ5697" s="1"/>
      <c r="BA5697" s="1"/>
      <c r="BB5697" s="1"/>
      <c r="BC5697" s="1"/>
      <c r="BD5697" s="1"/>
      <c r="BE5697" s="1"/>
      <c r="BF5697" s="1"/>
      <c r="BG5697" s="1"/>
      <c r="BH5697" s="1"/>
      <c r="BI5697" s="1"/>
      <c r="BJ5697" s="1"/>
      <c r="BK5697" s="1"/>
      <c r="BL5697" s="1"/>
      <c r="BM5697" s="1"/>
      <c r="BN5697" s="1"/>
      <c r="BO5697" s="1"/>
      <c r="BP5697" s="20"/>
      <c r="BQ5697" s="41"/>
      <c r="BR5697" s="41"/>
      <c r="BS5697" s="41"/>
      <c r="BT5697" s="41"/>
      <c r="BU5697" s="41"/>
      <c r="BV5697" s="41"/>
      <c r="BW5697" s="41"/>
      <c r="BX5697" s="41"/>
      <c r="BY5697" s="26"/>
      <c r="BZ5697" s="26"/>
      <c r="CA5697" s="26"/>
      <c r="CB5697" s="26"/>
      <c r="CC5697" s="26"/>
      <c r="CD5697" s="26"/>
      <c r="CE5697" s="26"/>
      <c r="CF5697" s="26"/>
      <c r="CG5697" s="26"/>
      <c r="CH5697" s="26"/>
      <c r="CI5697" s="26"/>
      <c r="CJ5697" s="1"/>
      <c r="CK5697" s="1"/>
      <c r="CL5697" s="1"/>
      <c r="CM5697" s="1"/>
      <c r="CN5697" s="1"/>
      <c r="CO5697" s="1"/>
      <c r="CP5697" s="1"/>
      <c r="CQ5697" s="1"/>
      <c r="CR5697" s="1"/>
      <c r="CS5697" s="1"/>
      <c r="CT5697" s="1"/>
      <c r="CU5697" s="1"/>
    </row>
    <row r="5698" spans="1:99" x14ac:dyDescent="0.15">
      <c r="A5698" s="1"/>
      <c r="B5698" s="1"/>
      <c r="AM5698" s="1"/>
      <c r="AW5698" s="1"/>
      <c r="AX5698" s="1"/>
      <c r="AY5698" s="24"/>
      <c r="AZ5698" s="1"/>
      <c r="BA5698" s="1"/>
      <c r="BB5698" s="1"/>
      <c r="BC5698" s="1"/>
      <c r="BD5698" s="1"/>
      <c r="BE5698" s="1"/>
      <c r="BF5698" s="1"/>
      <c r="BG5698" s="1"/>
      <c r="BH5698" s="1"/>
      <c r="BI5698" s="1"/>
      <c r="BJ5698" s="1"/>
      <c r="BK5698" s="1"/>
      <c r="BL5698" s="1"/>
      <c r="BM5698" s="1"/>
      <c r="BN5698" s="1"/>
      <c r="BO5698" s="1"/>
      <c r="BP5698" s="20"/>
      <c r="BQ5698" s="41"/>
      <c r="BR5698" s="41"/>
      <c r="BS5698" s="41"/>
      <c r="BT5698" s="41"/>
      <c r="BU5698" s="41"/>
      <c r="BV5698" s="41"/>
      <c r="BW5698" s="41"/>
      <c r="BX5698" s="41"/>
      <c r="BY5698" s="26"/>
      <c r="BZ5698" s="26"/>
      <c r="CA5698" s="26"/>
      <c r="CB5698" s="26"/>
      <c r="CC5698" s="26"/>
      <c r="CD5698" s="26"/>
      <c r="CE5698" s="26"/>
      <c r="CF5698" s="26"/>
      <c r="CG5698" s="26"/>
      <c r="CH5698" s="26"/>
      <c r="CI5698" s="26"/>
      <c r="CJ5698" s="1"/>
      <c r="CK5698" s="1"/>
      <c r="CL5698" s="1"/>
      <c r="CM5698" s="1"/>
      <c r="CN5698" s="1"/>
      <c r="CO5698" s="1"/>
      <c r="CP5698" s="1"/>
      <c r="CQ5698" s="1"/>
      <c r="CR5698" s="1"/>
      <c r="CS5698" s="1"/>
      <c r="CT5698" s="1"/>
      <c r="CU5698" s="1"/>
    </row>
    <row r="5699" spans="1:99" x14ac:dyDescent="0.15">
      <c r="A5699" s="1"/>
      <c r="B5699" s="1"/>
      <c r="AM5699" s="1"/>
      <c r="AW5699" s="1"/>
      <c r="AX5699" s="1"/>
      <c r="AY5699" s="24"/>
      <c r="AZ5699" s="1"/>
      <c r="BA5699" s="1"/>
      <c r="BB5699" s="1"/>
      <c r="BC5699" s="1"/>
      <c r="BD5699" s="1"/>
      <c r="BE5699" s="1"/>
      <c r="BF5699" s="1"/>
      <c r="BG5699" s="1"/>
      <c r="BH5699" s="1"/>
      <c r="BI5699" s="1"/>
      <c r="BJ5699" s="1"/>
      <c r="BK5699" s="1"/>
      <c r="BL5699" s="1"/>
      <c r="BM5699" s="1"/>
      <c r="BN5699" s="1"/>
      <c r="BO5699" s="1"/>
      <c r="BP5699" s="20"/>
      <c r="BQ5699" s="41"/>
      <c r="BR5699" s="41"/>
      <c r="BS5699" s="41"/>
      <c r="BT5699" s="41"/>
      <c r="BU5699" s="41"/>
      <c r="BV5699" s="41"/>
      <c r="BW5699" s="41"/>
      <c r="BX5699" s="41"/>
      <c r="BY5699" s="26"/>
      <c r="BZ5699" s="26"/>
      <c r="CA5699" s="26"/>
      <c r="CB5699" s="26"/>
      <c r="CC5699" s="26"/>
      <c r="CD5699" s="26"/>
      <c r="CE5699" s="26"/>
      <c r="CF5699" s="26"/>
      <c r="CG5699" s="26"/>
      <c r="CH5699" s="26"/>
      <c r="CI5699" s="26"/>
      <c r="CJ5699" s="1"/>
      <c r="CK5699" s="1"/>
      <c r="CL5699" s="1"/>
      <c r="CM5699" s="1"/>
      <c r="CN5699" s="1"/>
      <c r="CO5699" s="1"/>
      <c r="CP5699" s="1"/>
      <c r="CQ5699" s="1"/>
      <c r="CR5699" s="1"/>
      <c r="CS5699" s="1"/>
      <c r="CT5699" s="1"/>
      <c r="CU5699" s="1"/>
    </row>
    <row r="5700" spans="1:99" x14ac:dyDescent="0.15">
      <c r="A5700" s="1"/>
      <c r="B5700" s="1"/>
      <c r="AM5700" s="1"/>
      <c r="AW5700" s="1"/>
      <c r="AX5700" s="1"/>
      <c r="AY5700" s="24"/>
      <c r="AZ5700" s="1"/>
      <c r="BA5700" s="1"/>
      <c r="BB5700" s="1"/>
      <c r="BC5700" s="1"/>
      <c r="BD5700" s="1"/>
      <c r="BE5700" s="1"/>
      <c r="BF5700" s="1"/>
      <c r="BG5700" s="1"/>
      <c r="BH5700" s="1"/>
      <c r="BI5700" s="1"/>
      <c r="BJ5700" s="1"/>
      <c r="BK5700" s="1"/>
      <c r="BL5700" s="1"/>
      <c r="BM5700" s="1"/>
      <c r="BN5700" s="1"/>
      <c r="BO5700" s="1"/>
      <c r="BP5700" s="20"/>
      <c r="BQ5700" s="41"/>
      <c r="BR5700" s="41"/>
      <c r="BS5700" s="41"/>
      <c r="BT5700" s="41"/>
      <c r="BU5700" s="41"/>
      <c r="BV5700" s="41"/>
      <c r="BW5700" s="41"/>
      <c r="BX5700" s="41"/>
      <c r="BY5700" s="26"/>
      <c r="BZ5700" s="26"/>
      <c r="CA5700" s="26"/>
      <c r="CB5700" s="26"/>
      <c r="CC5700" s="26"/>
      <c r="CD5700" s="26"/>
      <c r="CE5700" s="26"/>
      <c r="CF5700" s="26"/>
      <c r="CG5700" s="26"/>
      <c r="CH5700" s="26"/>
      <c r="CI5700" s="26"/>
      <c r="CJ5700" s="1"/>
      <c r="CK5700" s="1"/>
      <c r="CL5700" s="1"/>
      <c r="CM5700" s="1"/>
      <c r="CN5700" s="1"/>
      <c r="CO5700" s="1"/>
      <c r="CP5700" s="1"/>
      <c r="CQ5700" s="1"/>
      <c r="CR5700" s="1"/>
      <c r="CS5700" s="1"/>
      <c r="CT5700" s="1"/>
      <c r="CU5700" s="1"/>
    </row>
    <row r="5701" spans="1:99" x14ac:dyDescent="0.15">
      <c r="A5701" s="1"/>
      <c r="B5701" s="1"/>
      <c r="AM5701" s="1"/>
      <c r="AW5701" s="1"/>
      <c r="AX5701" s="1"/>
      <c r="AY5701" s="24"/>
      <c r="AZ5701" s="1"/>
      <c r="BA5701" s="1"/>
      <c r="BB5701" s="1"/>
      <c r="BC5701" s="1"/>
      <c r="BD5701" s="1"/>
      <c r="BE5701" s="1"/>
      <c r="BF5701" s="1"/>
      <c r="BG5701" s="1"/>
      <c r="BH5701" s="1"/>
      <c r="BI5701" s="1"/>
      <c r="BJ5701" s="1"/>
      <c r="BK5701" s="1"/>
      <c r="BL5701" s="1"/>
      <c r="BM5701" s="1"/>
      <c r="BN5701" s="1"/>
      <c r="BO5701" s="1"/>
      <c r="BP5701" s="20"/>
      <c r="BQ5701" s="41"/>
      <c r="BR5701" s="41"/>
      <c r="BS5701" s="41"/>
      <c r="BT5701" s="41"/>
      <c r="BU5701" s="41"/>
      <c r="BV5701" s="41"/>
      <c r="BW5701" s="41"/>
      <c r="BX5701" s="41"/>
      <c r="BY5701" s="26"/>
      <c r="BZ5701" s="26"/>
      <c r="CA5701" s="26"/>
      <c r="CB5701" s="26"/>
      <c r="CC5701" s="26"/>
      <c r="CD5701" s="26"/>
      <c r="CE5701" s="26"/>
      <c r="CF5701" s="26"/>
      <c r="CG5701" s="26"/>
      <c r="CH5701" s="26"/>
      <c r="CI5701" s="26"/>
      <c r="CJ5701" s="1"/>
      <c r="CK5701" s="1"/>
      <c r="CL5701" s="1"/>
      <c r="CM5701" s="1"/>
      <c r="CN5701" s="1"/>
      <c r="CO5701" s="1"/>
      <c r="CP5701" s="1"/>
      <c r="CQ5701" s="1"/>
      <c r="CR5701" s="1"/>
      <c r="CS5701" s="1"/>
      <c r="CT5701" s="1"/>
      <c r="CU5701" s="1"/>
    </row>
    <row r="5702" spans="1:99" x14ac:dyDescent="0.15">
      <c r="A5702" s="1"/>
      <c r="B5702" s="1"/>
      <c r="AM5702" s="1"/>
      <c r="AW5702" s="1"/>
      <c r="AX5702" s="1"/>
      <c r="AY5702" s="24"/>
      <c r="AZ5702" s="1"/>
      <c r="BA5702" s="1"/>
      <c r="BB5702" s="1"/>
      <c r="BC5702" s="1"/>
      <c r="BD5702" s="1"/>
      <c r="BE5702" s="1"/>
      <c r="BF5702" s="1"/>
      <c r="BG5702" s="1"/>
      <c r="BH5702" s="1"/>
      <c r="BI5702" s="1"/>
      <c r="BJ5702" s="1"/>
      <c r="BK5702" s="1"/>
      <c r="BL5702" s="1"/>
      <c r="BM5702" s="1"/>
      <c r="BN5702" s="1"/>
      <c r="BO5702" s="1"/>
      <c r="BP5702" s="20"/>
      <c r="BQ5702" s="41"/>
      <c r="BR5702" s="41"/>
      <c r="BS5702" s="41"/>
      <c r="BT5702" s="41"/>
      <c r="BU5702" s="41"/>
      <c r="BV5702" s="41"/>
      <c r="BW5702" s="41"/>
      <c r="BX5702" s="41"/>
      <c r="BY5702" s="26"/>
      <c r="BZ5702" s="26"/>
      <c r="CA5702" s="26"/>
      <c r="CB5702" s="26"/>
      <c r="CC5702" s="26"/>
      <c r="CD5702" s="26"/>
      <c r="CE5702" s="26"/>
      <c r="CF5702" s="26"/>
      <c r="CG5702" s="26"/>
      <c r="CH5702" s="26"/>
      <c r="CI5702" s="26"/>
      <c r="CJ5702" s="1"/>
      <c r="CK5702" s="1"/>
      <c r="CL5702" s="1"/>
      <c r="CM5702" s="1"/>
      <c r="CN5702" s="1"/>
      <c r="CO5702" s="1"/>
      <c r="CP5702" s="1"/>
      <c r="CQ5702" s="1"/>
      <c r="CR5702" s="1"/>
      <c r="CS5702" s="1"/>
      <c r="CT5702" s="1"/>
      <c r="CU5702" s="1"/>
    </row>
    <row r="5703" spans="1:99" x14ac:dyDescent="0.15">
      <c r="A5703" s="1"/>
      <c r="B5703" s="1"/>
      <c r="AM5703" s="1"/>
      <c r="AW5703" s="1"/>
      <c r="AX5703" s="1"/>
      <c r="AY5703" s="24"/>
      <c r="AZ5703" s="1"/>
      <c r="BA5703" s="1"/>
      <c r="BB5703" s="1"/>
      <c r="BC5703" s="1"/>
      <c r="BD5703" s="1"/>
      <c r="BE5703" s="1"/>
      <c r="BF5703" s="1"/>
      <c r="BG5703" s="1"/>
      <c r="BH5703" s="1"/>
      <c r="BI5703" s="1"/>
      <c r="BJ5703" s="1"/>
      <c r="BK5703" s="1"/>
      <c r="BL5703" s="1"/>
      <c r="BM5703" s="1"/>
      <c r="BN5703" s="1"/>
      <c r="BO5703" s="1"/>
      <c r="BP5703" s="20"/>
      <c r="BQ5703" s="41"/>
      <c r="BR5703" s="41"/>
      <c r="BS5703" s="41"/>
      <c r="BT5703" s="41"/>
      <c r="BU5703" s="41"/>
      <c r="BV5703" s="41"/>
      <c r="BW5703" s="41"/>
      <c r="BX5703" s="41"/>
      <c r="BY5703" s="26"/>
      <c r="BZ5703" s="26"/>
      <c r="CA5703" s="26"/>
      <c r="CB5703" s="26"/>
      <c r="CC5703" s="26"/>
      <c r="CD5703" s="26"/>
      <c r="CE5703" s="26"/>
      <c r="CF5703" s="26"/>
      <c r="CG5703" s="26"/>
      <c r="CH5703" s="26"/>
      <c r="CI5703" s="26"/>
      <c r="CJ5703" s="1"/>
      <c r="CK5703" s="1"/>
      <c r="CL5703" s="1"/>
      <c r="CM5703" s="1"/>
      <c r="CN5703" s="1"/>
      <c r="CO5703" s="1"/>
      <c r="CP5703" s="1"/>
      <c r="CQ5703" s="1"/>
      <c r="CR5703" s="1"/>
      <c r="CS5703" s="1"/>
      <c r="CT5703" s="1"/>
      <c r="CU5703" s="1"/>
    </row>
    <row r="5704" spans="1:99" x14ac:dyDescent="0.15">
      <c r="A5704" s="1"/>
      <c r="B5704" s="1"/>
      <c r="AM5704" s="1"/>
      <c r="AW5704" s="1"/>
      <c r="AX5704" s="1"/>
      <c r="AY5704" s="24"/>
      <c r="AZ5704" s="1"/>
      <c r="BA5704" s="1"/>
      <c r="BB5704" s="1"/>
      <c r="BC5704" s="1"/>
      <c r="BD5704" s="1"/>
      <c r="BE5704" s="1"/>
      <c r="BF5704" s="1"/>
      <c r="BG5704" s="1"/>
      <c r="BH5704" s="1"/>
      <c r="BI5704" s="1"/>
      <c r="BJ5704" s="1"/>
      <c r="BK5704" s="1"/>
      <c r="BL5704" s="1"/>
      <c r="BM5704" s="1"/>
      <c r="BN5704" s="1"/>
      <c r="BO5704" s="1"/>
      <c r="BP5704" s="20"/>
      <c r="BQ5704" s="41"/>
      <c r="BR5704" s="41"/>
      <c r="BS5704" s="41"/>
      <c r="BT5704" s="41"/>
      <c r="BU5704" s="41"/>
      <c r="BV5704" s="41"/>
      <c r="BW5704" s="41"/>
      <c r="BX5704" s="41"/>
      <c r="BY5704" s="26"/>
      <c r="BZ5704" s="26"/>
      <c r="CA5704" s="26"/>
      <c r="CB5704" s="26"/>
      <c r="CC5704" s="26"/>
      <c r="CD5704" s="26"/>
      <c r="CE5704" s="26"/>
      <c r="CF5704" s="26"/>
      <c r="CG5704" s="26"/>
      <c r="CH5704" s="26"/>
      <c r="CI5704" s="26"/>
      <c r="CJ5704" s="1"/>
      <c r="CK5704" s="1"/>
      <c r="CL5704" s="1"/>
      <c r="CM5704" s="1"/>
      <c r="CN5704" s="1"/>
      <c r="CO5704" s="1"/>
      <c r="CP5704" s="1"/>
      <c r="CQ5704" s="1"/>
      <c r="CR5704" s="1"/>
      <c r="CS5704" s="1"/>
      <c r="CT5704" s="1"/>
      <c r="CU5704" s="1"/>
    </row>
    <row r="5705" spans="1:99" x14ac:dyDescent="0.15">
      <c r="A5705" s="1"/>
      <c r="B5705" s="1"/>
      <c r="AM5705" s="1"/>
      <c r="AW5705" s="1"/>
      <c r="AX5705" s="1"/>
      <c r="AY5705" s="24"/>
      <c r="AZ5705" s="1"/>
      <c r="BA5705" s="1"/>
      <c r="BB5705" s="1"/>
      <c r="BC5705" s="1"/>
      <c r="BD5705" s="1"/>
      <c r="BE5705" s="1"/>
      <c r="BF5705" s="1"/>
      <c r="BG5705" s="1"/>
      <c r="BH5705" s="1"/>
      <c r="BI5705" s="1"/>
      <c r="BJ5705" s="1"/>
      <c r="BK5705" s="1"/>
      <c r="BL5705" s="1"/>
      <c r="BM5705" s="1"/>
      <c r="BN5705" s="1"/>
      <c r="BO5705" s="1"/>
      <c r="BP5705" s="20"/>
      <c r="BQ5705" s="41"/>
      <c r="BR5705" s="41"/>
      <c r="BS5705" s="41"/>
      <c r="BT5705" s="41"/>
      <c r="BU5705" s="41"/>
      <c r="BV5705" s="41"/>
      <c r="BW5705" s="41"/>
      <c r="BX5705" s="41"/>
      <c r="BY5705" s="26"/>
      <c r="BZ5705" s="26"/>
      <c r="CA5705" s="26"/>
      <c r="CB5705" s="26"/>
      <c r="CC5705" s="26"/>
      <c r="CD5705" s="26"/>
      <c r="CE5705" s="26"/>
      <c r="CF5705" s="26"/>
      <c r="CG5705" s="26"/>
      <c r="CH5705" s="26"/>
      <c r="CI5705" s="26"/>
      <c r="CJ5705" s="1"/>
      <c r="CK5705" s="1"/>
      <c r="CL5705" s="1"/>
      <c r="CM5705" s="1"/>
      <c r="CN5705" s="1"/>
      <c r="CO5705" s="1"/>
      <c r="CP5705" s="1"/>
      <c r="CQ5705" s="1"/>
      <c r="CR5705" s="1"/>
      <c r="CS5705" s="1"/>
      <c r="CT5705" s="1"/>
      <c r="CU5705" s="1"/>
    </row>
    <row r="5706" spans="1:99" x14ac:dyDescent="0.15">
      <c r="A5706" s="1"/>
      <c r="B5706" s="1"/>
      <c r="AM5706" s="1"/>
      <c r="AW5706" s="1"/>
      <c r="AX5706" s="1"/>
      <c r="AY5706" s="24"/>
      <c r="AZ5706" s="1"/>
      <c r="BA5706" s="1"/>
      <c r="BB5706" s="1"/>
      <c r="BC5706" s="1"/>
      <c r="BD5706" s="1"/>
      <c r="BE5706" s="1"/>
      <c r="BF5706" s="1"/>
      <c r="BG5706" s="1"/>
      <c r="BH5706" s="1"/>
      <c r="BI5706" s="1"/>
      <c r="BJ5706" s="1"/>
      <c r="BK5706" s="1"/>
      <c r="BL5706" s="1"/>
      <c r="BM5706" s="1"/>
      <c r="BN5706" s="1"/>
      <c r="BO5706" s="1"/>
      <c r="BP5706" s="20"/>
      <c r="BQ5706" s="41"/>
      <c r="BR5706" s="41"/>
      <c r="BS5706" s="41"/>
      <c r="BT5706" s="41"/>
      <c r="BU5706" s="41"/>
      <c r="BV5706" s="41"/>
      <c r="BW5706" s="41"/>
      <c r="BX5706" s="41"/>
      <c r="BY5706" s="26"/>
      <c r="BZ5706" s="26"/>
      <c r="CA5706" s="26"/>
      <c r="CB5706" s="26"/>
      <c r="CC5706" s="26"/>
      <c r="CD5706" s="26"/>
      <c r="CE5706" s="26"/>
      <c r="CF5706" s="26"/>
      <c r="CG5706" s="26"/>
      <c r="CH5706" s="26"/>
      <c r="CI5706" s="26"/>
      <c r="CJ5706" s="1"/>
      <c r="CK5706" s="1"/>
      <c r="CL5706" s="1"/>
      <c r="CM5706" s="1"/>
      <c r="CN5706" s="1"/>
      <c r="CO5706" s="1"/>
      <c r="CP5706" s="1"/>
      <c r="CQ5706" s="1"/>
      <c r="CR5706" s="1"/>
      <c r="CS5706" s="1"/>
      <c r="CT5706" s="1"/>
      <c r="CU5706" s="1"/>
    </row>
    <row r="5707" spans="1:99" x14ac:dyDescent="0.15">
      <c r="A5707" s="1"/>
      <c r="B5707" s="1"/>
      <c r="AM5707" s="1"/>
      <c r="AW5707" s="1"/>
      <c r="AX5707" s="1"/>
      <c r="AY5707" s="24"/>
      <c r="AZ5707" s="1"/>
      <c r="BA5707" s="1"/>
      <c r="BB5707" s="1"/>
      <c r="BC5707" s="1"/>
      <c r="BD5707" s="1"/>
      <c r="BE5707" s="1"/>
      <c r="BF5707" s="1"/>
      <c r="BG5707" s="1"/>
      <c r="BH5707" s="1"/>
      <c r="BI5707" s="1"/>
      <c r="BJ5707" s="1"/>
      <c r="BK5707" s="1"/>
      <c r="BL5707" s="1"/>
      <c r="BM5707" s="1"/>
      <c r="BN5707" s="1"/>
      <c r="BO5707" s="1"/>
      <c r="BP5707" s="20"/>
      <c r="BQ5707" s="41"/>
      <c r="BR5707" s="41"/>
      <c r="BS5707" s="41"/>
      <c r="BT5707" s="41"/>
      <c r="BU5707" s="41"/>
      <c r="BV5707" s="41"/>
      <c r="BW5707" s="41"/>
      <c r="BX5707" s="41"/>
      <c r="BY5707" s="26"/>
      <c r="BZ5707" s="26"/>
      <c r="CA5707" s="26"/>
      <c r="CB5707" s="26"/>
      <c r="CC5707" s="26"/>
      <c r="CD5707" s="26"/>
      <c r="CE5707" s="26"/>
      <c r="CF5707" s="26"/>
      <c r="CG5707" s="26"/>
      <c r="CH5707" s="26"/>
      <c r="CI5707" s="26"/>
      <c r="CJ5707" s="1"/>
      <c r="CK5707" s="1"/>
      <c r="CL5707" s="1"/>
      <c r="CM5707" s="1"/>
      <c r="CN5707" s="1"/>
      <c r="CO5707" s="1"/>
      <c r="CP5707" s="1"/>
      <c r="CQ5707" s="1"/>
      <c r="CR5707" s="1"/>
      <c r="CS5707" s="1"/>
      <c r="CT5707" s="1"/>
      <c r="CU5707" s="1"/>
    </row>
    <row r="5708" spans="1:99" x14ac:dyDescent="0.15">
      <c r="A5708" s="1"/>
      <c r="B5708" s="1"/>
      <c r="AM5708" s="1"/>
      <c r="AW5708" s="1"/>
      <c r="AX5708" s="1"/>
      <c r="AY5708" s="24"/>
      <c r="AZ5708" s="1"/>
      <c r="BA5708" s="1"/>
      <c r="BB5708" s="1"/>
      <c r="BC5708" s="1"/>
      <c r="BD5708" s="1"/>
      <c r="BE5708" s="1"/>
      <c r="BF5708" s="1"/>
      <c r="BG5708" s="1"/>
      <c r="BH5708" s="1"/>
      <c r="BI5708" s="1"/>
      <c r="BJ5708" s="1"/>
      <c r="BK5708" s="1"/>
      <c r="BL5708" s="1"/>
      <c r="BM5708" s="1"/>
      <c r="BN5708" s="1"/>
      <c r="BO5708" s="1"/>
      <c r="BP5708" s="20"/>
      <c r="BQ5708" s="41"/>
      <c r="BR5708" s="41"/>
      <c r="BS5708" s="41"/>
      <c r="BT5708" s="41"/>
      <c r="BU5708" s="41"/>
      <c r="BV5708" s="41"/>
      <c r="BW5708" s="41"/>
      <c r="BX5708" s="41"/>
      <c r="BY5708" s="26"/>
      <c r="BZ5708" s="26"/>
      <c r="CA5708" s="26"/>
      <c r="CB5708" s="26"/>
      <c r="CC5708" s="26"/>
      <c r="CD5708" s="26"/>
      <c r="CE5708" s="26"/>
      <c r="CF5708" s="26"/>
      <c r="CG5708" s="26"/>
      <c r="CH5708" s="26"/>
      <c r="CI5708" s="26"/>
      <c r="CJ5708" s="1"/>
      <c r="CK5708" s="1"/>
      <c r="CL5708" s="1"/>
      <c r="CM5708" s="1"/>
      <c r="CN5708" s="1"/>
      <c r="CO5708" s="1"/>
      <c r="CP5708" s="1"/>
      <c r="CQ5708" s="1"/>
      <c r="CR5708" s="1"/>
      <c r="CS5708" s="1"/>
      <c r="CT5708" s="1"/>
      <c r="CU5708" s="1"/>
    </row>
    <row r="5709" spans="1:99" x14ac:dyDescent="0.15">
      <c r="A5709" s="1"/>
      <c r="B5709" s="1"/>
      <c r="AM5709" s="1"/>
      <c r="AW5709" s="1"/>
      <c r="AX5709" s="1"/>
      <c r="AY5709" s="24"/>
      <c r="AZ5709" s="1"/>
      <c r="BA5709" s="1"/>
      <c r="BB5709" s="1"/>
      <c r="BC5709" s="1"/>
      <c r="BD5709" s="1"/>
      <c r="BE5709" s="1"/>
      <c r="BF5709" s="1"/>
      <c r="BG5709" s="1"/>
      <c r="BH5709" s="1"/>
      <c r="BI5709" s="1"/>
      <c r="BJ5709" s="1"/>
      <c r="BK5709" s="1"/>
      <c r="BL5709" s="1"/>
      <c r="BM5709" s="1"/>
      <c r="BN5709" s="1"/>
      <c r="BO5709" s="1"/>
      <c r="BP5709" s="20"/>
      <c r="BQ5709" s="41"/>
      <c r="BR5709" s="41"/>
      <c r="BS5709" s="41"/>
      <c r="BT5709" s="41"/>
      <c r="BU5709" s="41"/>
      <c r="BV5709" s="41"/>
      <c r="BW5709" s="41"/>
      <c r="BX5709" s="41"/>
      <c r="BY5709" s="26"/>
      <c r="BZ5709" s="26"/>
      <c r="CA5709" s="26"/>
      <c r="CB5709" s="26"/>
      <c r="CC5709" s="26"/>
      <c r="CD5709" s="26"/>
      <c r="CE5709" s="26"/>
      <c r="CF5709" s="26"/>
      <c r="CG5709" s="26"/>
      <c r="CH5709" s="26"/>
      <c r="CI5709" s="26"/>
      <c r="CJ5709" s="1"/>
      <c r="CK5709" s="1"/>
      <c r="CL5709" s="1"/>
      <c r="CM5709" s="1"/>
      <c r="CN5709" s="1"/>
      <c r="CO5709" s="1"/>
      <c r="CP5709" s="1"/>
      <c r="CQ5709" s="1"/>
      <c r="CR5709" s="1"/>
      <c r="CS5709" s="1"/>
      <c r="CT5709" s="1"/>
      <c r="CU5709" s="1"/>
    </row>
    <row r="5710" spans="1:99" x14ac:dyDescent="0.15">
      <c r="A5710" s="1"/>
      <c r="B5710" s="1"/>
      <c r="AM5710" s="1"/>
      <c r="AW5710" s="1"/>
      <c r="AX5710" s="1"/>
      <c r="AY5710" s="24"/>
      <c r="AZ5710" s="1"/>
      <c r="BA5710" s="1"/>
      <c r="BB5710" s="1"/>
      <c r="BC5710" s="1"/>
      <c r="BD5710" s="1"/>
      <c r="BE5710" s="1"/>
      <c r="BF5710" s="1"/>
      <c r="BG5710" s="1"/>
      <c r="BH5710" s="1"/>
      <c r="BI5710" s="1"/>
      <c r="BJ5710" s="1"/>
      <c r="BK5710" s="1"/>
      <c r="BL5710" s="1"/>
      <c r="BM5710" s="1"/>
      <c r="BN5710" s="1"/>
      <c r="BO5710" s="1"/>
      <c r="BP5710" s="20"/>
      <c r="BQ5710" s="41"/>
      <c r="BR5710" s="41"/>
      <c r="BS5710" s="41"/>
      <c r="BT5710" s="41"/>
      <c r="BU5710" s="41"/>
      <c r="BV5710" s="41"/>
      <c r="BW5710" s="41"/>
      <c r="BX5710" s="41"/>
      <c r="BY5710" s="26"/>
      <c r="BZ5710" s="26"/>
      <c r="CA5710" s="26"/>
      <c r="CB5710" s="26"/>
      <c r="CC5710" s="26"/>
      <c r="CD5710" s="26"/>
      <c r="CE5710" s="26"/>
      <c r="CF5710" s="26"/>
      <c r="CG5710" s="26"/>
      <c r="CH5710" s="26"/>
      <c r="CI5710" s="26"/>
      <c r="CJ5710" s="1"/>
      <c r="CK5710" s="1"/>
      <c r="CL5710" s="1"/>
      <c r="CM5710" s="1"/>
      <c r="CN5710" s="1"/>
      <c r="CO5710" s="1"/>
      <c r="CP5710" s="1"/>
      <c r="CQ5710" s="1"/>
      <c r="CR5710" s="1"/>
      <c r="CS5710" s="1"/>
      <c r="CT5710" s="1"/>
      <c r="CU5710" s="1"/>
    </row>
    <row r="5711" spans="1:99" x14ac:dyDescent="0.15">
      <c r="A5711" s="1"/>
      <c r="B5711" s="1"/>
      <c r="AM5711" s="1"/>
      <c r="AW5711" s="1"/>
      <c r="AX5711" s="1"/>
      <c r="AY5711" s="24"/>
      <c r="AZ5711" s="1"/>
      <c r="BA5711" s="1"/>
      <c r="BB5711" s="1"/>
      <c r="BC5711" s="1"/>
      <c r="BD5711" s="1"/>
      <c r="BE5711" s="1"/>
      <c r="BF5711" s="1"/>
      <c r="BG5711" s="1"/>
      <c r="BH5711" s="1"/>
      <c r="BI5711" s="1"/>
      <c r="BJ5711" s="1"/>
      <c r="BK5711" s="1"/>
      <c r="BL5711" s="1"/>
      <c r="BM5711" s="1"/>
      <c r="BN5711" s="1"/>
      <c r="BO5711" s="1"/>
      <c r="BP5711" s="20"/>
      <c r="BQ5711" s="41"/>
      <c r="BR5711" s="41"/>
      <c r="BS5711" s="41"/>
      <c r="BT5711" s="41"/>
      <c r="BU5711" s="41"/>
      <c r="BV5711" s="41"/>
      <c r="BW5711" s="41"/>
      <c r="BX5711" s="41"/>
      <c r="BY5711" s="26"/>
      <c r="BZ5711" s="26"/>
      <c r="CA5711" s="26"/>
      <c r="CB5711" s="26"/>
      <c r="CC5711" s="26"/>
      <c r="CD5711" s="26"/>
      <c r="CE5711" s="26"/>
      <c r="CF5711" s="26"/>
      <c r="CG5711" s="26"/>
      <c r="CH5711" s="26"/>
      <c r="CI5711" s="26"/>
      <c r="CJ5711" s="1"/>
      <c r="CK5711" s="1"/>
      <c r="CL5711" s="1"/>
      <c r="CM5711" s="1"/>
      <c r="CN5711" s="1"/>
      <c r="CO5711" s="1"/>
      <c r="CP5711" s="1"/>
      <c r="CQ5711" s="1"/>
      <c r="CR5711" s="1"/>
      <c r="CS5711" s="1"/>
      <c r="CT5711" s="1"/>
      <c r="CU5711" s="1"/>
    </row>
    <row r="5712" spans="1:99" x14ac:dyDescent="0.15">
      <c r="A5712" s="1"/>
      <c r="B5712" s="1"/>
      <c r="AM5712" s="1"/>
      <c r="AW5712" s="1"/>
      <c r="AX5712" s="1"/>
      <c r="AY5712" s="24"/>
      <c r="AZ5712" s="1"/>
      <c r="BA5712" s="1"/>
      <c r="BB5712" s="1"/>
      <c r="BC5712" s="1"/>
      <c r="BD5712" s="1"/>
      <c r="BE5712" s="1"/>
      <c r="BF5712" s="1"/>
      <c r="BG5712" s="1"/>
      <c r="BH5712" s="1"/>
      <c r="BI5712" s="1"/>
      <c r="BJ5712" s="1"/>
      <c r="BK5712" s="1"/>
      <c r="BL5712" s="1"/>
      <c r="BM5712" s="1"/>
      <c r="BN5712" s="1"/>
      <c r="BO5712" s="1"/>
      <c r="BP5712" s="20"/>
      <c r="BQ5712" s="41"/>
      <c r="BR5712" s="41"/>
      <c r="BS5712" s="41"/>
      <c r="BT5712" s="41"/>
      <c r="BU5712" s="41"/>
      <c r="BV5712" s="41"/>
      <c r="BW5712" s="41"/>
      <c r="BX5712" s="41"/>
      <c r="BY5712" s="26"/>
      <c r="BZ5712" s="26"/>
      <c r="CA5712" s="26"/>
      <c r="CB5712" s="26"/>
      <c r="CC5712" s="26"/>
      <c r="CD5712" s="26"/>
      <c r="CE5712" s="26"/>
      <c r="CF5712" s="26"/>
      <c r="CG5712" s="26"/>
      <c r="CH5712" s="26"/>
      <c r="CI5712" s="26"/>
      <c r="CJ5712" s="1"/>
      <c r="CK5712" s="1"/>
      <c r="CL5712" s="1"/>
      <c r="CM5712" s="1"/>
      <c r="CN5712" s="1"/>
      <c r="CO5712" s="1"/>
      <c r="CP5712" s="1"/>
      <c r="CQ5712" s="1"/>
      <c r="CR5712" s="1"/>
      <c r="CS5712" s="1"/>
      <c r="CT5712" s="1"/>
      <c r="CU5712" s="1"/>
    </row>
    <row r="5713" spans="1:99" x14ac:dyDescent="0.15">
      <c r="A5713" s="1"/>
      <c r="B5713" s="1"/>
      <c r="AM5713" s="1"/>
      <c r="AW5713" s="1"/>
      <c r="AX5713" s="1"/>
      <c r="AY5713" s="24"/>
      <c r="AZ5713" s="1"/>
      <c r="BA5713" s="1"/>
      <c r="BB5713" s="1"/>
      <c r="BC5713" s="1"/>
      <c r="BD5713" s="1"/>
      <c r="BE5713" s="1"/>
      <c r="BF5713" s="1"/>
      <c r="BG5713" s="1"/>
      <c r="BH5713" s="1"/>
      <c r="BI5713" s="1"/>
      <c r="BJ5713" s="1"/>
      <c r="BK5713" s="1"/>
      <c r="BL5713" s="1"/>
      <c r="BM5713" s="1"/>
      <c r="BN5713" s="1"/>
      <c r="BO5713" s="1"/>
      <c r="BP5713" s="20"/>
      <c r="BQ5713" s="41"/>
      <c r="BR5713" s="41"/>
      <c r="BS5713" s="41"/>
      <c r="BT5713" s="41"/>
      <c r="BU5713" s="41"/>
      <c r="BV5713" s="41"/>
      <c r="BW5713" s="41"/>
      <c r="BX5713" s="41"/>
      <c r="BY5713" s="26"/>
      <c r="BZ5713" s="26"/>
      <c r="CA5713" s="26"/>
      <c r="CB5713" s="26"/>
      <c r="CC5713" s="26"/>
      <c r="CD5713" s="26"/>
      <c r="CE5713" s="26"/>
      <c r="CF5713" s="26"/>
      <c r="CG5713" s="26"/>
      <c r="CH5713" s="26"/>
      <c r="CI5713" s="26"/>
      <c r="CJ5713" s="1"/>
      <c r="CK5713" s="1"/>
      <c r="CL5713" s="1"/>
      <c r="CM5713" s="1"/>
      <c r="CN5713" s="1"/>
      <c r="CO5713" s="1"/>
      <c r="CP5713" s="1"/>
      <c r="CQ5713" s="1"/>
      <c r="CR5713" s="1"/>
      <c r="CS5713" s="1"/>
      <c r="CT5713" s="1"/>
      <c r="CU5713" s="1"/>
    </row>
    <row r="5714" spans="1:99" x14ac:dyDescent="0.15">
      <c r="A5714" s="1"/>
      <c r="B5714" s="1"/>
      <c r="AM5714" s="1"/>
      <c r="AW5714" s="1"/>
      <c r="AX5714" s="1"/>
      <c r="AY5714" s="24"/>
      <c r="AZ5714" s="1"/>
      <c r="BA5714" s="1"/>
      <c r="BB5714" s="1"/>
      <c r="BC5714" s="1"/>
      <c r="BD5714" s="1"/>
      <c r="BE5714" s="1"/>
      <c r="BF5714" s="1"/>
      <c r="BG5714" s="1"/>
      <c r="BH5714" s="1"/>
      <c r="BI5714" s="1"/>
      <c r="BJ5714" s="1"/>
      <c r="BK5714" s="1"/>
      <c r="BL5714" s="1"/>
      <c r="BM5714" s="1"/>
      <c r="BN5714" s="1"/>
      <c r="BO5714" s="1"/>
      <c r="BP5714" s="20"/>
      <c r="BQ5714" s="41"/>
      <c r="BR5714" s="41"/>
      <c r="BS5714" s="41"/>
      <c r="BT5714" s="41"/>
      <c r="BU5714" s="41"/>
      <c r="BV5714" s="41"/>
      <c r="BW5714" s="41"/>
      <c r="BX5714" s="41"/>
      <c r="BY5714" s="26"/>
      <c r="BZ5714" s="26"/>
      <c r="CA5714" s="26"/>
      <c r="CB5714" s="26"/>
      <c r="CC5714" s="26"/>
      <c r="CD5714" s="26"/>
      <c r="CE5714" s="26"/>
      <c r="CF5714" s="26"/>
      <c r="CG5714" s="26"/>
      <c r="CH5714" s="26"/>
      <c r="CI5714" s="26"/>
      <c r="CJ5714" s="1"/>
      <c r="CK5714" s="1"/>
      <c r="CL5714" s="1"/>
      <c r="CM5714" s="1"/>
      <c r="CN5714" s="1"/>
      <c r="CO5714" s="1"/>
      <c r="CP5714" s="1"/>
      <c r="CQ5714" s="1"/>
      <c r="CR5714" s="1"/>
      <c r="CS5714" s="1"/>
      <c r="CT5714" s="1"/>
      <c r="CU5714" s="1"/>
    </row>
    <row r="5715" spans="1:99" x14ac:dyDescent="0.15">
      <c r="A5715" s="1"/>
      <c r="B5715" s="1"/>
      <c r="AM5715" s="1"/>
      <c r="AW5715" s="1"/>
      <c r="AX5715" s="1"/>
      <c r="AY5715" s="24"/>
      <c r="AZ5715" s="1"/>
      <c r="BA5715" s="1"/>
      <c r="BB5715" s="1"/>
      <c r="BC5715" s="1"/>
      <c r="BD5715" s="1"/>
      <c r="BE5715" s="1"/>
      <c r="BF5715" s="1"/>
      <c r="BG5715" s="1"/>
      <c r="BH5715" s="1"/>
      <c r="BI5715" s="1"/>
      <c r="BJ5715" s="1"/>
      <c r="BK5715" s="1"/>
      <c r="BL5715" s="1"/>
      <c r="BM5715" s="1"/>
      <c r="BN5715" s="1"/>
      <c r="BO5715" s="1"/>
      <c r="BP5715" s="20"/>
      <c r="BQ5715" s="41"/>
      <c r="BR5715" s="41"/>
      <c r="BS5715" s="41"/>
      <c r="BT5715" s="41"/>
      <c r="BU5715" s="41"/>
      <c r="BV5715" s="41"/>
      <c r="BW5715" s="41"/>
      <c r="BX5715" s="41"/>
      <c r="BY5715" s="26"/>
      <c r="BZ5715" s="26"/>
      <c r="CA5715" s="26"/>
      <c r="CB5715" s="26"/>
      <c r="CC5715" s="26"/>
      <c r="CD5715" s="26"/>
      <c r="CE5715" s="26"/>
      <c r="CF5715" s="26"/>
      <c r="CG5715" s="26"/>
      <c r="CH5715" s="26"/>
      <c r="CI5715" s="26"/>
      <c r="CJ5715" s="1"/>
      <c r="CK5715" s="1"/>
      <c r="CL5715" s="1"/>
      <c r="CM5715" s="1"/>
      <c r="CN5715" s="1"/>
      <c r="CO5715" s="1"/>
      <c r="CP5715" s="1"/>
      <c r="CQ5715" s="1"/>
      <c r="CR5715" s="1"/>
      <c r="CS5715" s="1"/>
      <c r="CT5715" s="1"/>
      <c r="CU5715" s="1"/>
    </row>
    <row r="5716" spans="1:99" x14ac:dyDescent="0.15">
      <c r="A5716" s="1"/>
      <c r="B5716" s="1"/>
      <c r="AM5716" s="1"/>
      <c r="AW5716" s="1"/>
      <c r="AX5716" s="1"/>
      <c r="AY5716" s="24"/>
      <c r="AZ5716" s="1"/>
      <c r="BA5716" s="1"/>
      <c r="BB5716" s="1"/>
      <c r="BC5716" s="1"/>
      <c r="BD5716" s="1"/>
      <c r="BE5716" s="1"/>
      <c r="BF5716" s="1"/>
      <c r="BG5716" s="1"/>
      <c r="BH5716" s="1"/>
      <c r="BI5716" s="1"/>
      <c r="BJ5716" s="1"/>
      <c r="BK5716" s="1"/>
      <c r="BL5716" s="1"/>
      <c r="BM5716" s="1"/>
      <c r="BN5716" s="1"/>
      <c r="BO5716" s="1"/>
      <c r="BP5716" s="20"/>
      <c r="BQ5716" s="41"/>
      <c r="BR5716" s="41"/>
      <c r="BS5716" s="41"/>
      <c r="BT5716" s="41"/>
      <c r="BU5716" s="41"/>
      <c r="BV5716" s="41"/>
      <c r="BW5716" s="41"/>
      <c r="BX5716" s="41"/>
      <c r="BY5716" s="26"/>
      <c r="BZ5716" s="26"/>
      <c r="CA5716" s="26"/>
      <c r="CB5716" s="26"/>
      <c r="CC5716" s="26"/>
      <c r="CD5716" s="26"/>
      <c r="CE5716" s="26"/>
      <c r="CF5716" s="26"/>
      <c r="CG5716" s="26"/>
      <c r="CH5716" s="26"/>
      <c r="CI5716" s="26"/>
      <c r="CJ5716" s="1"/>
      <c r="CK5716" s="1"/>
      <c r="CL5716" s="1"/>
      <c r="CM5716" s="1"/>
      <c r="CN5716" s="1"/>
      <c r="CO5716" s="1"/>
      <c r="CP5716" s="1"/>
      <c r="CQ5716" s="1"/>
      <c r="CR5716" s="1"/>
      <c r="CS5716" s="1"/>
      <c r="CT5716" s="1"/>
      <c r="CU5716" s="1"/>
    </row>
    <row r="5717" spans="1:99" x14ac:dyDescent="0.15">
      <c r="A5717" s="1"/>
      <c r="B5717" s="1"/>
      <c r="AM5717" s="1"/>
      <c r="AW5717" s="1"/>
      <c r="AX5717" s="1"/>
      <c r="AY5717" s="24"/>
      <c r="AZ5717" s="1"/>
      <c r="BA5717" s="1"/>
      <c r="BB5717" s="1"/>
      <c r="BC5717" s="1"/>
      <c r="BD5717" s="1"/>
      <c r="BE5717" s="1"/>
      <c r="BF5717" s="1"/>
      <c r="BG5717" s="1"/>
      <c r="BH5717" s="1"/>
      <c r="BI5717" s="1"/>
      <c r="BJ5717" s="1"/>
      <c r="BK5717" s="1"/>
      <c r="BL5717" s="1"/>
      <c r="BM5717" s="1"/>
      <c r="BN5717" s="1"/>
      <c r="BO5717" s="1"/>
      <c r="BP5717" s="20"/>
      <c r="BQ5717" s="41"/>
      <c r="BR5717" s="41"/>
      <c r="BS5717" s="41"/>
      <c r="BT5717" s="41"/>
      <c r="BU5717" s="41"/>
      <c r="BV5717" s="41"/>
      <c r="BW5717" s="41"/>
      <c r="BX5717" s="41"/>
      <c r="BY5717" s="26"/>
      <c r="BZ5717" s="26"/>
      <c r="CA5717" s="26"/>
      <c r="CB5717" s="26"/>
      <c r="CC5717" s="26"/>
      <c r="CD5717" s="26"/>
      <c r="CE5717" s="26"/>
      <c r="CF5717" s="26"/>
      <c r="CG5717" s="26"/>
      <c r="CH5717" s="26"/>
      <c r="CI5717" s="26"/>
      <c r="CJ5717" s="1"/>
      <c r="CK5717" s="1"/>
      <c r="CL5717" s="1"/>
      <c r="CM5717" s="1"/>
      <c r="CN5717" s="1"/>
      <c r="CO5717" s="1"/>
      <c r="CP5717" s="1"/>
      <c r="CQ5717" s="1"/>
      <c r="CR5717" s="1"/>
      <c r="CS5717" s="1"/>
      <c r="CT5717" s="1"/>
      <c r="CU5717" s="1"/>
    </row>
    <row r="5718" spans="1:99" x14ac:dyDescent="0.15">
      <c r="A5718" s="1"/>
      <c r="B5718" s="1"/>
      <c r="AM5718" s="1"/>
      <c r="AW5718" s="1"/>
      <c r="AX5718" s="1"/>
      <c r="AY5718" s="24"/>
      <c r="AZ5718" s="1"/>
      <c r="BA5718" s="1"/>
      <c r="BB5718" s="1"/>
      <c r="BC5718" s="1"/>
      <c r="BD5718" s="1"/>
      <c r="BE5718" s="1"/>
      <c r="BF5718" s="1"/>
      <c r="BG5718" s="1"/>
      <c r="BH5718" s="1"/>
      <c r="BI5718" s="1"/>
      <c r="BJ5718" s="1"/>
      <c r="BK5718" s="1"/>
      <c r="BL5718" s="1"/>
      <c r="BM5718" s="1"/>
      <c r="BN5718" s="1"/>
      <c r="BO5718" s="1"/>
      <c r="BP5718" s="20"/>
      <c r="BQ5718" s="41"/>
      <c r="BR5718" s="41"/>
      <c r="BS5718" s="41"/>
      <c r="BT5718" s="41"/>
      <c r="BU5718" s="41"/>
      <c r="BV5718" s="41"/>
      <c r="BW5718" s="41"/>
      <c r="BX5718" s="41"/>
      <c r="BY5718" s="26"/>
      <c r="BZ5718" s="26"/>
      <c r="CA5718" s="26"/>
      <c r="CB5718" s="26"/>
      <c r="CC5718" s="26"/>
      <c r="CD5718" s="26"/>
      <c r="CE5718" s="26"/>
      <c r="CF5718" s="26"/>
      <c r="CG5718" s="26"/>
      <c r="CH5718" s="26"/>
      <c r="CI5718" s="26"/>
      <c r="CJ5718" s="1"/>
      <c r="CK5718" s="1"/>
      <c r="CL5718" s="1"/>
      <c r="CM5718" s="1"/>
      <c r="CN5718" s="1"/>
      <c r="CO5718" s="1"/>
      <c r="CP5718" s="1"/>
      <c r="CQ5718" s="1"/>
      <c r="CR5718" s="1"/>
      <c r="CS5718" s="1"/>
      <c r="CT5718" s="1"/>
      <c r="CU5718" s="1"/>
    </row>
    <row r="5719" spans="1:99" x14ac:dyDescent="0.15">
      <c r="A5719" s="1"/>
      <c r="B5719" s="1"/>
      <c r="AM5719" s="1"/>
      <c r="AW5719" s="1"/>
      <c r="AX5719" s="1"/>
      <c r="AY5719" s="24"/>
      <c r="AZ5719" s="1"/>
      <c r="BA5719" s="1"/>
      <c r="BB5719" s="1"/>
      <c r="BC5719" s="1"/>
      <c r="BD5719" s="1"/>
      <c r="BE5719" s="1"/>
      <c r="BF5719" s="1"/>
      <c r="BG5719" s="1"/>
      <c r="BH5719" s="1"/>
      <c r="BI5719" s="1"/>
      <c r="BJ5719" s="1"/>
      <c r="BK5719" s="1"/>
      <c r="BL5719" s="1"/>
      <c r="BM5719" s="1"/>
      <c r="BN5719" s="1"/>
      <c r="BO5719" s="1"/>
      <c r="BP5719" s="20"/>
      <c r="BQ5719" s="41"/>
      <c r="BR5719" s="41"/>
      <c r="BS5719" s="41"/>
      <c r="BT5719" s="41"/>
      <c r="BU5719" s="41"/>
      <c r="BV5719" s="41"/>
      <c r="BW5719" s="41"/>
      <c r="BX5719" s="41"/>
      <c r="BY5719" s="26"/>
      <c r="BZ5719" s="26"/>
      <c r="CA5719" s="26"/>
      <c r="CB5719" s="26"/>
      <c r="CC5719" s="26"/>
      <c r="CD5719" s="26"/>
      <c r="CE5719" s="26"/>
      <c r="CF5719" s="26"/>
      <c r="CG5719" s="26"/>
      <c r="CH5719" s="26"/>
      <c r="CI5719" s="26"/>
      <c r="CJ5719" s="1"/>
      <c r="CK5719" s="1"/>
      <c r="CL5719" s="1"/>
      <c r="CM5719" s="1"/>
      <c r="CN5719" s="1"/>
      <c r="CO5719" s="1"/>
      <c r="CP5719" s="1"/>
      <c r="CQ5719" s="1"/>
      <c r="CR5719" s="1"/>
      <c r="CS5719" s="1"/>
      <c r="CT5719" s="1"/>
      <c r="CU5719" s="1"/>
    </row>
    <row r="5720" spans="1:99" x14ac:dyDescent="0.15">
      <c r="A5720" s="1"/>
      <c r="B5720" s="1"/>
      <c r="AM5720" s="1"/>
      <c r="AW5720" s="1"/>
      <c r="AX5720" s="1"/>
      <c r="AY5720" s="24"/>
      <c r="AZ5720" s="1"/>
      <c r="BA5720" s="1"/>
      <c r="BB5720" s="1"/>
      <c r="BC5720" s="1"/>
      <c r="BD5720" s="1"/>
      <c r="BE5720" s="1"/>
      <c r="BF5720" s="1"/>
      <c r="BG5720" s="1"/>
      <c r="BH5720" s="1"/>
      <c r="BI5720" s="1"/>
      <c r="BJ5720" s="1"/>
      <c r="BK5720" s="1"/>
      <c r="BL5720" s="1"/>
      <c r="BM5720" s="1"/>
      <c r="BN5720" s="1"/>
      <c r="BO5720" s="1"/>
      <c r="BP5720" s="20"/>
      <c r="BQ5720" s="41"/>
      <c r="BR5720" s="41"/>
      <c r="BS5720" s="41"/>
      <c r="BT5720" s="41"/>
      <c r="BU5720" s="41"/>
      <c r="BV5720" s="41"/>
      <c r="BW5720" s="41"/>
      <c r="BX5720" s="41"/>
      <c r="BY5720" s="26"/>
      <c r="BZ5720" s="26"/>
      <c r="CA5720" s="26"/>
      <c r="CB5720" s="26"/>
      <c r="CC5720" s="26"/>
      <c r="CD5720" s="26"/>
      <c r="CE5720" s="26"/>
      <c r="CF5720" s="26"/>
      <c r="CG5720" s="26"/>
      <c r="CH5720" s="26"/>
      <c r="CI5720" s="26"/>
      <c r="CJ5720" s="1"/>
      <c r="CK5720" s="1"/>
      <c r="CL5720" s="1"/>
      <c r="CM5720" s="1"/>
      <c r="CN5720" s="1"/>
      <c r="CO5720" s="1"/>
      <c r="CP5720" s="1"/>
      <c r="CQ5720" s="1"/>
      <c r="CR5720" s="1"/>
      <c r="CS5720" s="1"/>
      <c r="CT5720" s="1"/>
      <c r="CU5720" s="1"/>
    </row>
    <row r="5721" spans="1:99" x14ac:dyDescent="0.15">
      <c r="A5721" s="1"/>
      <c r="B5721" s="1"/>
      <c r="AM5721" s="1"/>
      <c r="AW5721" s="1"/>
      <c r="AX5721" s="1"/>
      <c r="AY5721" s="24"/>
      <c r="AZ5721" s="1"/>
      <c r="BA5721" s="1"/>
      <c r="BB5721" s="1"/>
      <c r="BC5721" s="1"/>
      <c r="BD5721" s="1"/>
      <c r="BE5721" s="1"/>
      <c r="BF5721" s="1"/>
      <c r="BG5721" s="1"/>
      <c r="BH5721" s="1"/>
      <c r="BI5721" s="1"/>
      <c r="BJ5721" s="1"/>
      <c r="BK5721" s="1"/>
      <c r="BL5721" s="1"/>
      <c r="BM5721" s="1"/>
      <c r="BN5721" s="1"/>
      <c r="BO5721" s="1"/>
      <c r="BP5721" s="20"/>
      <c r="BQ5721" s="41"/>
      <c r="BR5721" s="41"/>
      <c r="BS5721" s="41"/>
      <c r="BT5721" s="41"/>
      <c r="BU5721" s="41"/>
      <c r="BV5721" s="41"/>
      <c r="BW5721" s="41"/>
      <c r="BX5721" s="41"/>
      <c r="BY5721" s="26"/>
      <c r="BZ5721" s="26"/>
      <c r="CA5721" s="26"/>
      <c r="CB5721" s="26"/>
      <c r="CC5721" s="26"/>
      <c r="CD5721" s="26"/>
      <c r="CE5721" s="26"/>
      <c r="CF5721" s="26"/>
      <c r="CG5721" s="26"/>
      <c r="CH5721" s="26"/>
      <c r="CI5721" s="26"/>
      <c r="CJ5721" s="1"/>
      <c r="CK5721" s="1"/>
      <c r="CL5721" s="1"/>
      <c r="CM5721" s="1"/>
      <c r="CN5721" s="1"/>
      <c r="CO5721" s="1"/>
      <c r="CP5721" s="1"/>
      <c r="CQ5721" s="1"/>
      <c r="CR5721" s="1"/>
      <c r="CS5721" s="1"/>
      <c r="CT5721" s="1"/>
      <c r="CU5721" s="1"/>
    </row>
    <row r="5722" spans="1:99" x14ac:dyDescent="0.15">
      <c r="A5722" s="1"/>
      <c r="B5722" s="1"/>
      <c r="AM5722" s="1"/>
      <c r="AW5722" s="1"/>
      <c r="AX5722" s="1"/>
      <c r="AY5722" s="24"/>
      <c r="AZ5722" s="1"/>
      <c r="BA5722" s="1"/>
      <c r="BB5722" s="1"/>
      <c r="BC5722" s="1"/>
      <c r="BD5722" s="1"/>
      <c r="BE5722" s="1"/>
      <c r="BF5722" s="1"/>
      <c r="BG5722" s="1"/>
      <c r="BH5722" s="1"/>
      <c r="BI5722" s="1"/>
      <c r="BJ5722" s="1"/>
      <c r="BK5722" s="1"/>
      <c r="BL5722" s="1"/>
      <c r="BM5722" s="1"/>
      <c r="BN5722" s="1"/>
      <c r="BO5722" s="1"/>
      <c r="BP5722" s="20"/>
      <c r="BQ5722" s="41"/>
      <c r="BR5722" s="41"/>
      <c r="BS5722" s="41"/>
      <c r="BT5722" s="41"/>
      <c r="BU5722" s="41"/>
      <c r="BV5722" s="41"/>
      <c r="BW5722" s="41"/>
      <c r="BX5722" s="41"/>
      <c r="BY5722" s="26"/>
      <c r="BZ5722" s="26"/>
      <c r="CA5722" s="26"/>
      <c r="CB5722" s="26"/>
      <c r="CC5722" s="26"/>
      <c r="CD5722" s="26"/>
      <c r="CE5722" s="26"/>
      <c r="CF5722" s="26"/>
      <c r="CG5722" s="26"/>
      <c r="CH5722" s="26"/>
      <c r="CI5722" s="26"/>
      <c r="CJ5722" s="1"/>
      <c r="CK5722" s="1"/>
      <c r="CL5722" s="1"/>
      <c r="CM5722" s="1"/>
      <c r="CN5722" s="1"/>
      <c r="CO5722" s="1"/>
      <c r="CP5722" s="1"/>
      <c r="CQ5722" s="1"/>
      <c r="CR5722" s="1"/>
      <c r="CS5722" s="1"/>
      <c r="CT5722" s="1"/>
      <c r="CU5722" s="1"/>
    </row>
    <row r="5723" spans="1:99" x14ac:dyDescent="0.15">
      <c r="A5723" s="1"/>
      <c r="B5723" s="1"/>
      <c r="AM5723" s="1"/>
      <c r="AW5723" s="1"/>
      <c r="AX5723" s="1"/>
      <c r="AY5723" s="24"/>
      <c r="AZ5723" s="1"/>
      <c r="BA5723" s="1"/>
      <c r="BB5723" s="1"/>
      <c r="BC5723" s="1"/>
      <c r="BD5723" s="1"/>
      <c r="BE5723" s="1"/>
      <c r="BF5723" s="1"/>
      <c r="BG5723" s="1"/>
      <c r="BH5723" s="1"/>
      <c r="BI5723" s="1"/>
      <c r="BJ5723" s="1"/>
      <c r="BK5723" s="1"/>
      <c r="BL5723" s="1"/>
      <c r="BM5723" s="1"/>
      <c r="BN5723" s="1"/>
      <c r="BO5723" s="1"/>
      <c r="BP5723" s="20"/>
      <c r="BQ5723" s="41"/>
      <c r="BR5723" s="41"/>
      <c r="BS5723" s="41"/>
      <c r="BT5723" s="41"/>
      <c r="BU5723" s="41"/>
      <c r="BV5723" s="41"/>
      <c r="BW5723" s="41"/>
      <c r="BX5723" s="41"/>
      <c r="BY5723" s="26"/>
      <c r="BZ5723" s="26"/>
      <c r="CA5723" s="26"/>
      <c r="CB5723" s="26"/>
      <c r="CC5723" s="26"/>
      <c r="CD5723" s="26"/>
      <c r="CE5723" s="26"/>
      <c r="CF5723" s="26"/>
      <c r="CG5723" s="26"/>
      <c r="CH5723" s="26"/>
      <c r="CI5723" s="26"/>
      <c r="CJ5723" s="1"/>
      <c r="CK5723" s="1"/>
      <c r="CL5723" s="1"/>
      <c r="CM5723" s="1"/>
      <c r="CN5723" s="1"/>
      <c r="CO5723" s="1"/>
      <c r="CP5723" s="1"/>
      <c r="CQ5723" s="1"/>
      <c r="CR5723" s="1"/>
      <c r="CS5723" s="1"/>
      <c r="CT5723" s="1"/>
      <c r="CU5723" s="1"/>
    </row>
    <row r="5724" spans="1:99" x14ac:dyDescent="0.15">
      <c r="A5724" s="1"/>
      <c r="B5724" s="1"/>
      <c r="AM5724" s="1"/>
      <c r="AW5724" s="1"/>
      <c r="AX5724" s="1"/>
      <c r="AY5724" s="24"/>
      <c r="AZ5724" s="1"/>
      <c r="BA5724" s="1"/>
      <c r="BB5724" s="1"/>
      <c r="BC5724" s="1"/>
      <c r="BD5724" s="1"/>
      <c r="BE5724" s="1"/>
      <c r="BF5724" s="1"/>
      <c r="BG5724" s="1"/>
      <c r="BH5724" s="1"/>
      <c r="BI5724" s="1"/>
      <c r="BJ5724" s="1"/>
      <c r="BK5724" s="1"/>
      <c r="BL5724" s="1"/>
      <c r="BM5724" s="1"/>
      <c r="BN5724" s="1"/>
      <c r="BO5724" s="1"/>
      <c r="BP5724" s="20"/>
      <c r="BQ5724" s="41"/>
      <c r="BR5724" s="41"/>
      <c r="BS5724" s="41"/>
      <c r="BT5724" s="41"/>
      <c r="BU5724" s="41"/>
      <c r="BV5724" s="41"/>
      <c r="BW5724" s="41"/>
      <c r="BX5724" s="41"/>
      <c r="BY5724" s="26"/>
      <c r="BZ5724" s="26"/>
      <c r="CA5724" s="26"/>
      <c r="CB5724" s="26"/>
      <c r="CC5724" s="26"/>
      <c r="CD5724" s="26"/>
      <c r="CE5724" s="26"/>
      <c r="CF5724" s="26"/>
      <c r="CG5724" s="26"/>
      <c r="CH5724" s="26"/>
      <c r="CI5724" s="26"/>
      <c r="CJ5724" s="1"/>
      <c r="CK5724" s="1"/>
      <c r="CL5724" s="1"/>
      <c r="CM5724" s="1"/>
      <c r="CN5724" s="1"/>
      <c r="CO5724" s="1"/>
      <c r="CP5724" s="1"/>
      <c r="CQ5724" s="1"/>
      <c r="CR5724" s="1"/>
      <c r="CS5724" s="1"/>
      <c r="CT5724" s="1"/>
      <c r="CU5724" s="1"/>
    </row>
    <row r="5725" spans="1:99" x14ac:dyDescent="0.15">
      <c r="A5725" s="1"/>
      <c r="B5725" s="1"/>
      <c r="AM5725" s="1"/>
      <c r="AW5725" s="1"/>
      <c r="AX5725" s="1"/>
      <c r="AY5725" s="24"/>
      <c r="AZ5725" s="1"/>
      <c r="BA5725" s="1"/>
      <c r="BB5725" s="1"/>
      <c r="BC5725" s="1"/>
      <c r="BD5725" s="1"/>
      <c r="BE5725" s="1"/>
      <c r="BF5725" s="1"/>
      <c r="BG5725" s="1"/>
      <c r="BH5725" s="1"/>
      <c r="BI5725" s="1"/>
      <c r="BJ5725" s="1"/>
      <c r="BK5725" s="1"/>
      <c r="BL5725" s="1"/>
      <c r="BM5725" s="1"/>
      <c r="BN5725" s="1"/>
      <c r="BO5725" s="1"/>
      <c r="BP5725" s="20"/>
      <c r="BQ5725" s="41"/>
      <c r="BR5725" s="41"/>
      <c r="BS5725" s="41"/>
      <c r="BT5725" s="41"/>
      <c r="BU5725" s="41"/>
      <c r="BV5725" s="41"/>
      <c r="BW5725" s="41"/>
      <c r="BX5725" s="41"/>
      <c r="BY5725" s="26"/>
      <c r="BZ5725" s="26"/>
      <c r="CA5725" s="26"/>
      <c r="CB5725" s="26"/>
      <c r="CC5725" s="26"/>
      <c r="CD5725" s="26"/>
      <c r="CE5725" s="26"/>
      <c r="CF5725" s="26"/>
      <c r="CG5725" s="26"/>
      <c r="CH5725" s="26"/>
      <c r="CI5725" s="26"/>
      <c r="CJ5725" s="1"/>
      <c r="CK5725" s="1"/>
      <c r="CL5725" s="1"/>
      <c r="CM5725" s="1"/>
      <c r="CN5725" s="1"/>
      <c r="CO5725" s="1"/>
      <c r="CP5725" s="1"/>
      <c r="CQ5725" s="1"/>
      <c r="CR5725" s="1"/>
      <c r="CS5725" s="1"/>
      <c r="CT5725" s="1"/>
      <c r="CU5725" s="1"/>
    </row>
    <row r="5726" spans="1:99" x14ac:dyDescent="0.15">
      <c r="A5726" s="1"/>
      <c r="B5726" s="1"/>
      <c r="AM5726" s="1"/>
      <c r="AW5726" s="1"/>
      <c r="AX5726" s="1"/>
      <c r="AY5726" s="24"/>
      <c r="AZ5726" s="1"/>
      <c r="BA5726" s="1"/>
      <c r="BB5726" s="1"/>
      <c r="BC5726" s="1"/>
      <c r="BD5726" s="1"/>
      <c r="BE5726" s="1"/>
      <c r="BF5726" s="1"/>
      <c r="BG5726" s="1"/>
      <c r="BH5726" s="1"/>
      <c r="BI5726" s="1"/>
      <c r="BJ5726" s="1"/>
      <c r="BK5726" s="1"/>
      <c r="BL5726" s="1"/>
      <c r="BM5726" s="1"/>
      <c r="BN5726" s="1"/>
      <c r="BO5726" s="1"/>
      <c r="BP5726" s="20"/>
      <c r="BQ5726" s="41"/>
      <c r="BR5726" s="41"/>
      <c r="BS5726" s="41"/>
      <c r="BT5726" s="41"/>
      <c r="BU5726" s="41"/>
      <c r="BV5726" s="41"/>
      <c r="BW5726" s="41"/>
      <c r="BX5726" s="41"/>
      <c r="BY5726" s="26"/>
      <c r="BZ5726" s="26"/>
      <c r="CA5726" s="26"/>
      <c r="CB5726" s="26"/>
      <c r="CC5726" s="26"/>
      <c r="CD5726" s="26"/>
      <c r="CE5726" s="26"/>
      <c r="CF5726" s="26"/>
      <c r="CG5726" s="26"/>
      <c r="CH5726" s="26"/>
      <c r="CI5726" s="26"/>
      <c r="CJ5726" s="1"/>
      <c r="CK5726" s="1"/>
      <c r="CL5726" s="1"/>
      <c r="CM5726" s="1"/>
      <c r="CN5726" s="1"/>
      <c r="CO5726" s="1"/>
      <c r="CP5726" s="1"/>
      <c r="CQ5726" s="1"/>
      <c r="CR5726" s="1"/>
      <c r="CS5726" s="1"/>
      <c r="CT5726" s="1"/>
      <c r="CU5726" s="1"/>
    </row>
    <row r="5727" spans="1:99" x14ac:dyDescent="0.15">
      <c r="A5727" s="1"/>
      <c r="B5727" s="1"/>
      <c r="AM5727" s="1"/>
      <c r="AW5727" s="1"/>
      <c r="AX5727" s="1"/>
      <c r="AY5727" s="24"/>
      <c r="AZ5727" s="1"/>
      <c r="BA5727" s="1"/>
      <c r="BB5727" s="1"/>
      <c r="BC5727" s="1"/>
      <c r="BD5727" s="1"/>
      <c r="BE5727" s="1"/>
      <c r="BF5727" s="1"/>
      <c r="BG5727" s="1"/>
      <c r="BH5727" s="1"/>
      <c r="BI5727" s="1"/>
      <c r="BJ5727" s="1"/>
      <c r="BK5727" s="1"/>
      <c r="BL5727" s="1"/>
      <c r="BM5727" s="1"/>
      <c r="BN5727" s="1"/>
      <c r="BO5727" s="1"/>
      <c r="BP5727" s="20"/>
      <c r="BQ5727" s="41"/>
      <c r="BR5727" s="41"/>
      <c r="BS5727" s="41"/>
      <c r="BT5727" s="41"/>
      <c r="BU5727" s="41"/>
      <c r="BV5727" s="41"/>
      <c r="BW5727" s="41"/>
      <c r="BX5727" s="41"/>
      <c r="BY5727" s="26"/>
      <c r="BZ5727" s="26"/>
      <c r="CA5727" s="26"/>
      <c r="CB5727" s="26"/>
      <c r="CC5727" s="26"/>
      <c r="CD5727" s="26"/>
      <c r="CE5727" s="26"/>
      <c r="CF5727" s="26"/>
      <c r="CG5727" s="26"/>
      <c r="CH5727" s="26"/>
      <c r="CI5727" s="26"/>
      <c r="CJ5727" s="1"/>
      <c r="CK5727" s="1"/>
      <c r="CL5727" s="1"/>
      <c r="CM5727" s="1"/>
      <c r="CN5727" s="1"/>
      <c r="CO5727" s="1"/>
      <c r="CP5727" s="1"/>
      <c r="CQ5727" s="1"/>
      <c r="CR5727" s="1"/>
      <c r="CS5727" s="1"/>
      <c r="CT5727" s="1"/>
      <c r="CU5727" s="1"/>
    </row>
    <row r="5728" spans="1:99" x14ac:dyDescent="0.15">
      <c r="A5728" s="1"/>
      <c r="B5728" s="1"/>
      <c r="AM5728" s="1"/>
      <c r="AW5728" s="1"/>
      <c r="AX5728" s="1"/>
      <c r="AY5728" s="24"/>
      <c r="AZ5728" s="1"/>
      <c r="BA5728" s="1"/>
      <c r="BB5728" s="1"/>
      <c r="BC5728" s="1"/>
      <c r="BD5728" s="1"/>
      <c r="BE5728" s="1"/>
      <c r="BF5728" s="1"/>
      <c r="BG5728" s="1"/>
      <c r="BH5728" s="1"/>
      <c r="BI5728" s="1"/>
      <c r="BJ5728" s="1"/>
      <c r="BK5728" s="1"/>
      <c r="BL5728" s="1"/>
      <c r="BM5728" s="1"/>
      <c r="BN5728" s="1"/>
      <c r="BO5728" s="1"/>
      <c r="BP5728" s="20"/>
      <c r="BQ5728" s="41"/>
      <c r="BR5728" s="41"/>
      <c r="BS5728" s="41"/>
      <c r="BT5728" s="41"/>
      <c r="BU5728" s="41"/>
      <c r="BV5728" s="41"/>
      <c r="BW5728" s="41"/>
      <c r="BX5728" s="41"/>
      <c r="BY5728" s="26"/>
      <c r="BZ5728" s="26"/>
      <c r="CA5728" s="26"/>
      <c r="CB5728" s="26"/>
      <c r="CC5728" s="26"/>
      <c r="CD5728" s="26"/>
      <c r="CE5728" s="26"/>
      <c r="CF5728" s="26"/>
      <c r="CG5728" s="26"/>
      <c r="CH5728" s="26"/>
      <c r="CI5728" s="26"/>
      <c r="CJ5728" s="1"/>
      <c r="CK5728" s="1"/>
      <c r="CL5728" s="1"/>
      <c r="CM5728" s="1"/>
      <c r="CN5728" s="1"/>
      <c r="CO5728" s="1"/>
      <c r="CP5728" s="1"/>
      <c r="CQ5728" s="1"/>
      <c r="CR5728" s="1"/>
      <c r="CS5728" s="1"/>
      <c r="CT5728" s="1"/>
      <c r="CU5728" s="1"/>
    </row>
    <row r="5729" spans="1:99" x14ac:dyDescent="0.15">
      <c r="A5729" s="1"/>
      <c r="B5729" s="1"/>
      <c r="AM5729" s="1"/>
      <c r="AW5729" s="1"/>
      <c r="AX5729" s="1"/>
      <c r="AY5729" s="24"/>
      <c r="AZ5729" s="1"/>
      <c r="BA5729" s="1"/>
      <c r="BB5729" s="1"/>
      <c r="BC5729" s="1"/>
      <c r="BD5729" s="1"/>
      <c r="BE5729" s="1"/>
      <c r="BF5729" s="1"/>
      <c r="BG5729" s="1"/>
      <c r="BH5729" s="1"/>
      <c r="BI5729" s="1"/>
      <c r="BJ5729" s="1"/>
      <c r="BK5729" s="1"/>
      <c r="BL5729" s="1"/>
      <c r="BM5729" s="1"/>
      <c r="BN5729" s="1"/>
      <c r="BO5729" s="1"/>
      <c r="BP5729" s="20"/>
      <c r="BQ5729" s="41"/>
      <c r="BR5729" s="41"/>
      <c r="BS5729" s="41"/>
      <c r="BT5729" s="41"/>
      <c r="BU5729" s="41"/>
      <c r="BV5729" s="41"/>
      <c r="BW5729" s="41"/>
      <c r="BX5729" s="41"/>
      <c r="BY5729" s="26"/>
      <c r="BZ5729" s="26"/>
      <c r="CA5729" s="26"/>
      <c r="CB5729" s="26"/>
      <c r="CC5729" s="26"/>
      <c r="CD5729" s="26"/>
      <c r="CE5729" s="26"/>
      <c r="CF5729" s="26"/>
      <c r="CG5729" s="26"/>
      <c r="CH5729" s="26"/>
      <c r="CI5729" s="26"/>
      <c r="CJ5729" s="1"/>
      <c r="CK5729" s="1"/>
      <c r="CL5729" s="1"/>
      <c r="CM5729" s="1"/>
      <c r="CN5729" s="1"/>
      <c r="CO5729" s="1"/>
      <c r="CP5729" s="1"/>
      <c r="CQ5729" s="1"/>
      <c r="CR5729" s="1"/>
      <c r="CS5729" s="1"/>
      <c r="CT5729" s="1"/>
      <c r="CU5729" s="1"/>
    </row>
    <row r="5730" spans="1:99" x14ac:dyDescent="0.15">
      <c r="A5730" s="1"/>
      <c r="B5730" s="1"/>
      <c r="AM5730" s="1"/>
      <c r="AW5730" s="1"/>
      <c r="AX5730" s="1"/>
      <c r="AY5730" s="24"/>
      <c r="AZ5730" s="1"/>
      <c r="BA5730" s="1"/>
      <c r="BB5730" s="1"/>
      <c r="BC5730" s="1"/>
      <c r="BD5730" s="1"/>
      <c r="BE5730" s="1"/>
      <c r="BF5730" s="1"/>
      <c r="BG5730" s="1"/>
      <c r="BH5730" s="1"/>
      <c r="BI5730" s="1"/>
      <c r="BJ5730" s="1"/>
      <c r="BK5730" s="1"/>
      <c r="BL5730" s="1"/>
      <c r="BM5730" s="1"/>
      <c r="BN5730" s="1"/>
      <c r="BO5730" s="1"/>
      <c r="BP5730" s="20"/>
      <c r="BQ5730" s="41"/>
      <c r="BR5730" s="41"/>
      <c r="BS5730" s="41"/>
      <c r="BT5730" s="41"/>
      <c r="BU5730" s="41"/>
      <c r="BV5730" s="41"/>
      <c r="BW5730" s="41"/>
      <c r="BX5730" s="41"/>
      <c r="BY5730" s="26"/>
      <c r="BZ5730" s="26"/>
      <c r="CA5730" s="26"/>
      <c r="CB5730" s="26"/>
      <c r="CC5730" s="26"/>
      <c r="CD5730" s="26"/>
      <c r="CE5730" s="26"/>
      <c r="CF5730" s="26"/>
      <c r="CG5730" s="26"/>
      <c r="CH5730" s="26"/>
      <c r="CI5730" s="26"/>
      <c r="CJ5730" s="1"/>
      <c r="CK5730" s="1"/>
      <c r="CL5730" s="1"/>
      <c r="CM5730" s="1"/>
      <c r="CN5730" s="1"/>
      <c r="CO5730" s="1"/>
      <c r="CP5730" s="1"/>
      <c r="CQ5730" s="1"/>
      <c r="CR5730" s="1"/>
      <c r="CS5730" s="1"/>
      <c r="CT5730" s="1"/>
      <c r="CU5730" s="1"/>
    </row>
    <row r="5731" spans="1:99" x14ac:dyDescent="0.15">
      <c r="A5731" s="1"/>
      <c r="B5731" s="1"/>
      <c r="AM5731" s="1"/>
      <c r="AW5731" s="1"/>
      <c r="AX5731" s="1"/>
      <c r="AY5731" s="24"/>
      <c r="AZ5731" s="1"/>
      <c r="BA5731" s="1"/>
      <c r="BB5731" s="1"/>
      <c r="BC5731" s="1"/>
      <c r="BD5731" s="1"/>
      <c r="BE5731" s="1"/>
      <c r="BF5731" s="1"/>
      <c r="BG5731" s="1"/>
      <c r="BH5731" s="1"/>
      <c r="BI5731" s="1"/>
      <c r="BJ5731" s="1"/>
      <c r="BK5731" s="1"/>
      <c r="BL5731" s="1"/>
      <c r="BM5731" s="1"/>
      <c r="BN5731" s="1"/>
      <c r="BO5731" s="1"/>
      <c r="BP5731" s="20"/>
      <c r="BQ5731" s="41"/>
      <c r="BR5731" s="41"/>
      <c r="BS5731" s="41"/>
      <c r="BT5731" s="41"/>
      <c r="BU5731" s="41"/>
      <c r="BV5731" s="41"/>
      <c r="BW5731" s="41"/>
      <c r="BX5731" s="41"/>
      <c r="BY5731" s="26"/>
      <c r="BZ5731" s="26"/>
      <c r="CA5731" s="26"/>
      <c r="CB5731" s="26"/>
      <c r="CC5731" s="26"/>
      <c r="CD5731" s="26"/>
      <c r="CE5731" s="26"/>
      <c r="CF5731" s="26"/>
      <c r="CG5731" s="26"/>
      <c r="CH5731" s="26"/>
      <c r="CI5731" s="26"/>
      <c r="CJ5731" s="1"/>
      <c r="CK5731" s="1"/>
      <c r="CL5731" s="1"/>
      <c r="CM5731" s="1"/>
      <c r="CN5731" s="1"/>
      <c r="CO5731" s="1"/>
      <c r="CP5731" s="1"/>
      <c r="CQ5731" s="1"/>
      <c r="CR5731" s="1"/>
      <c r="CS5731" s="1"/>
      <c r="CT5731" s="1"/>
      <c r="CU5731" s="1"/>
    </row>
    <row r="5732" spans="1:99" x14ac:dyDescent="0.15">
      <c r="A5732" s="1"/>
      <c r="B5732" s="1"/>
      <c r="AM5732" s="1"/>
      <c r="AW5732" s="1"/>
      <c r="AX5732" s="1"/>
      <c r="AY5732" s="24"/>
      <c r="AZ5732" s="1"/>
      <c r="BA5732" s="1"/>
      <c r="BB5732" s="1"/>
      <c r="BC5732" s="1"/>
      <c r="BD5732" s="1"/>
      <c r="BE5732" s="1"/>
      <c r="BF5732" s="1"/>
      <c r="BG5732" s="1"/>
      <c r="BH5732" s="1"/>
      <c r="BI5732" s="1"/>
      <c r="BJ5732" s="1"/>
      <c r="BK5732" s="1"/>
      <c r="BL5732" s="1"/>
      <c r="BM5732" s="1"/>
      <c r="BN5732" s="1"/>
      <c r="BO5732" s="1"/>
      <c r="BP5732" s="20"/>
      <c r="BQ5732" s="41"/>
      <c r="BR5732" s="41"/>
      <c r="BS5732" s="41"/>
      <c r="BT5732" s="41"/>
      <c r="BU5732" s="41"/>
      <c r="BV5732" s="41"/>
      <c r="BW5732" s="41"/>
      <c r="BX5732" s="41"/>
      <c r="BY5732" s="26"/>
      <c r="BZ5732" s="26"/>
      <c r="CA5732" s="26"/>
      <c r="CB5732" s="26"/>
      <c r="CC5732" s="26"/>
      <c r="CD5732" s="26"/>
      <c r="CE5732" s="26"/>
      <c r="CF5732" s="26"/>
      <c r="CG5732" s="26"/>
      <c r="CH5732" s="26"/>
      <c r="CI5732" s="26"/>
      <c r="CJ5732" s="1"/>
      <c r="CK5732" s="1"/>
      <c r="CL5732" s="1"/>
      <c r="CM5732" s="1"/>
      <c r="CN5732" s="1"/>
      <c r="CO5732" s="1"/>
      <c r="CP5732" s="1"/>
      <c r="CQ5732" s="1"/>
      <c r="CR5732" s="1"/>
      <c r="CS5732" s="1"/>
      <c r="CT5732" s="1"/>
      <c r="CU5732" s="1"/>
    </row>
    <row r="5733" spans="1:99" x14ac:dyDescent="0.15">
      <c r="A5733" s="1"/>
      <c r="B5733" s="1"/>
      <c r="AM5733" s="1"/>
      <c r="AW5733" s="1"/>
      <c r="AX5733" s="1"/>
      <c r="AY5733" s="24"/>
      <c r="AZ5733" s="1"/>
      <c r="BA5733" s="1"/>
      <c r="BB5733" s="1"/>
      <c r="BC5733" s="1"/>
      <c r="BD5733" s="1"/>
      <c r="BE5733" s="1"/>
      <c r="BF5733" s="1"/>
      <c r="BG5733" s="1"/>
      <c r="BH5733" s="1"/>
      <c r="BI5733" s="1"/>
      <c r="BJ5733" s="1"/>
      <c r="BK5733" s="1"/>
      <c r="BL5733" s="1"/>
      <c r="BM5733" s="1"/>
      <c r="BN5733" s="1"/>
      <c r="BO5733" s="1"/>
      <c r="BP5733" s="20"/>
      <c r="BQ5733" s="41"/>
      <c r="BR5733" s="41"/>
      <c r="BS5733" s="41"/>
      <c r="BT5733" s="41"/>
      <c r="BU5733" s="41"/>
      <c r="BV5733" s="41"/>
      <c r="BW5733" s="41"/>
      <c r="BX5733" s="41"/>
      <c r="BY5733" s="26"/>
      <c r="BZ5733" s="26"/>
      <c r="CA5733" s="26"/>
      <c r="CB5733" s="26"/>
      <c r="CC5733" s="26"/>
      <c r="CD5733" s="26"/>
      <c r="CE5733" s="26"/>
      <c r="CF5733" s="26"/>
      <c r="CG5733" s="26"/>
      <c r="CH5733" s="26"/>
      <c r="CI5733" s="26"/>
      <c r="CJ5733" s="1"/>
      <c r="CK5733" s="1"/>
      <c r="CL5733" s="1"/>
      <c r="CM5733" s="1"/>
      <c r="CN5733" s="1"/>
      <c r="CO5733" s="1"/>
      <c r="CP5733" s="1"/>
      <c r="CQ5733" s="1"/>
      <c r="CR5733" s="1"/>
      <c r="CS5733" s="1"/>
      <c r="CT5733" s="1"/>
      <c r="CU5733" s="1"/>
    </row>
    <row r="5734" spans="1:99" x14ac:dyDescent="0.15">
      <c r="A5734" s="1"/>
      <c r="B5734" s="1"/>
      <c r="AM5734" s="1"/>
      <c r="AW5734" s="1"/>
      <c r="AX5734" s="1"/>
      <c r="AY5734" s="24"/>
      <c r="AZ5734" s="1"/>
      <c r="BA5734" s="1"/>
      <c r="BB5734" s="1"/>
      <c r="BC5734" s="1"/>
      <c r="BD5734" s="1"/>
      <c r="BE5734" s="1"/>
      <c r="BF5734" s="1"/>
      <c r="BG5734" s="1"/>
      <c r="BH5734" s="1"/>
      <c r="BI5734" s="1"/>
      <c r="BJ5734" s="1"/>
      <c r="BK5734" s="1"/>
      <c r="BL5734" s="1"/>
      <c r="BM5734" s="1"/>
      <c r="BN5734" s="1"/>
      <c r="BO5734" s="1"/>
      <c r="BP5734" s="20"/>
      <c r="BQ5734" s="41"/>
      <c r="BR5734" s="41"/>
      <c r="BS5734" s="41"/>
      <c r="BT5734" s="41"/>
      <c r="BU5734" s="41"/>
      <c r="BV5734" s="41"/>
      <c r="BW5734" s="41"/>
      <c r="BX5734" s="41"/>
      <c r="BY5734" s="26"/>
      <c r="BZ5734" s="26"/>
      <c r="CA5734" s="26"/>
      <c r="CB5734" s="26"/>
      <c r="CC5734" s="26"/>
      <c r="CD5734" s="26"/>
      <c r="CE5734" s="26"/>
      <c r="CF5734" s="26"/>
      <c r="CG5734" s="26"/>
      <c r="CH5734" s="26"/>
      <c r="CI5734" s="26"/>
      <c r="CJ5734" s="1"/>
      <c r="CK5734" s="1"/>
      <c r="CL5734" s="1"/>
      <c r="CM5734" s="1"/>
      <c r="CN5734" s="1"/>
      <c r="CO5734" s="1"/>
      <c r="CP5734" s="1"/>
      <c r="CQ5734" s="1"/>
      <c r="CR5734" s="1"/>
      <c r="CS5734" s="1"/>
      <c r="CT5734" s="1"/>
      <c r="CU5734" s="1"/>
    </row>
    <row r="5735" spans="1:99" x14ac:dyDescent="0.15">
      <c r="A5735" s="1"/>
      <c r="B5735" s="1"/>
      <c r="AM5735" s="1"/>
      <c r="AW5735" s="1"/>
      <c r="AX5735" s="1"/>
      <c r="AY5735" s="24"/>
      <c r="AZ5735" s="1"/>
      <c r="BA5735" s="1"/>
      <c r="BB5735" s="1"/>
      <c r="BC5735" s="1"/>
      <c r="BD5735" s="1"/>
      <c r="BE5735" s="1"/>
      <c r="BF5735" s="1"/>
      <c r="BG5735" s="1"/>
      <c r="BH5735" s="1"/>
      <c r="BI5735" s="1"/>
      <c r="BJ5735" s="1"/>
      <c r="BK5735" s="1"/>
      <c r="BL5735" s="1"/>
      <c r="BM5735" s="1"/>
      <c r="BN5735" s="1"/>
      <c r="BO5735" s="1"/>
      <c r="BP5735" s="20"/>
      <c r="BQ5735" s="41"/>
      <c r="BR5735" s="41"/>
      <c r="BS5735" s="41"/>
      <c r="BT5735" s="41"/>
      <c r="BU5735" s="41"/>
      <c r="BV5735" s="41"/>
      <c r="BW5735" s="41"/>
      <c r="BX5735" s="41"/>
      <c r="BY5735" s="26"/>
      <c r="BZ5735" s="26"/>
      <c r="CA5735" s="26"/>
      <c r="CB5735" s="26"/>
      <c r="CC5735" s="26"/>
      <c r="CD5735" s="26"/>
      <c r="CE5735" s="26"/>
      <c r="CF5735" s="26"/>
      <c r="CG5735" s="26"/>
      <c r="CH5735" s="26"/>
      <c r="CI5735" s="26"/>
      <c r="CJ5735" s="1"/>
      <c r="CK5735" s="1"/>
      <c r="CL5735" s="1"/>
      <c r="CM5735" s="1"/>
      <c r="CN5735" s="1"/>
      <c r="CO5735" s="1"/>
      <c r="CP5735" s="1"/>
      <c r="CQ5735" s="1"/>
      <c r="CR5735" s="1"/>
      <c r="CS5735" s="1"/>
      <c r="CT5735" s="1"/>
      <c r="CU5735" s="1"/>
    </row>
    <row r="5736" spans="1:99" x14ac:dyDescent="0.15">
      <c r="A5736" s="1"/>
      <c r="B5736" s="1"/>
      <c r="AM5736" s="1"/>
      <c r="AW5736" s="1"/>
      <c r="AX5736" s="1"/>
      <c r="AY5736" s="24"/>
      <c r="AZ5736" s="1"/>
      <c r="BA5736" s="1"/>
      <c r="BB5736" s="1"/>
      <c r="BC5736" s="1"/>
      <c r="BD5736" s="1"/>
      <c r="BE5736" s="1"/>
      <c r="BF5736" s="1"/>
      <c r="BG5736" s="1"/>
      <c r="BH5736" s="1"/>
      <c r="BI5736" s="1"/>
      <c r="BJ5736" s="1"/>
      <c r="BK5736" s="1"/>
      <c r="BL5736" s="1"/>
      <c r="BM5736" s="1"/>
      <c r="BN5736" s="1"/>
      <c r="BO5736" s="1"/>
      <c r="BP5736" s="20"/>
      <c r="BQ5736" s="41"/>
      <c r="BR5736" s="41"/>
      <c r="BS5736" s="41"/>
      <c r="BT5736" s="41"/>
      <c r="BU5736" s="41"/>
      <c r="BV5736" s="41"/>
      <c r="BW5736" s="41"/>
      <c r="BX5736" s="41"/>
      <c r="BY5736" s="26"/>
      <c r="BZ5736" s="26"/>
      <c r="CA5736" s="26"/>
      <c r="CB5736" s="26"/>
      <c r="CC5736" s="26"/>
      <c r="CD5736" s="26"/>
      <c r="CE5736" s="26"/>
      <c r="CF5736" s="26"/>
      <c r="CG5736" s="26"/>
      <c r="CH5736" s="26"/>
      <c r="CI5736" s="26"/>
      <c r="CJ5736" s="1"/>
      <c r="CK5736" s="1"/>
      <c r="CL5736" s="1"/>
      <c r="CM5736" s="1"/>
      <c r="CN5736" s="1"/>
      <c r="CO5736" s="1"/>
      <c r="CP5736" s="1"/>
      <c r="CQ5736" s="1"/>
      <c r="CR5736" s="1"/>
      <c r="CS5736" s="1"/>
      <c r="CT5736" s="1"/>
      <c r="CU5736" s="1"/>
    </row>
    <row r="5737" spans="1:99" x14ac:dyDescent="0.15">
      <c r="A5737" s="1"/>
      <c r="B5737" s="1"/>
      <c r="AM5737" s="1"/>
      <c r="AW5737" s="1"/>
      <c r="AX5737" s="1"/>
      <c r="AY5737" s="24"/>
      <c r="AZ5737" s="1"/>
      <c r="BA5737" s="1"/>
      <c r="BB5737" s="1"/>
      <c r="BC5737" s="1"/>
      <c r="BD5737" s="1"/>
      <c r="BE5737" s="1"/>
      <c r="BF5737" s="1"/>
      <c r="BG5737" s="1"/>
      <c r="BH5737" s="1"/>
      <c r="BI5737" s="1"/>
      <c r="BJ5737" s="1"/>
      <c r="BK5737" s="1"/>
      <c r="BL5737" s="1"/>
      <c r="BM5737" s="1"/>
      <c r="BN5737" s="1"/>
      <c r="BO5737" s="1"/>
      <c r="BP5737" s="20"/>
      <c r="BQ5737" s="41"/>
      <c r="BR5737" s="41"/>
      <c r="BS5737" s="41"/>
      <c r="BT5737" s="41"/>
      <c r="BU5737" s="41"/>
      <c r="BV5737" s="41"/>
      <c r="BW5737" s="41"/>
      <c r="BX5737" s="41"/>
      <c r="BY5737" s="26"/>
      <c r="BZ5737" s="26"/>
      <c r="CA5737" s="26"/>
      <c r="CB5737" s="26"/>
      <c r="CC5737" s="26"/>
      <c r="CD5737" s="26"/>
      <c r="CE5737" s="26"/>
      <c r="CF5737" s="26"/>
      <c r="CG5737" s="26"/>
      <c r="CH5737" s="26"/>
      <c r="CI5737" s="26"/>
      <c r="CJ5737" s="1"/>
      <c r="CK5737" s="1"/>
      <c r="CL5737" s="1"/>
      <c r="CM5737" s="1"/>
      <c r="CN5737" s="1"/>
      <c r="CO5737" s="1"/>
      <c r="CP5737" s="1"/>
      <c r="CQ5737" s="1"/>
      <c r="CR5737" s="1"/>
      <c r="CS5737" s="1"/>
      <c r="CT5737" s="1"/>
      <c r="CU5737" s="1"/>
    </row>
    <row r="5738" spans="1:99" x14ac:dyDescent="0.15">
      <c r="A5738" s="1"/>
      <c r="B5738" s="1"/>
      <c r="AM5738" s="1"/>
      <c r="AW5738" s="1"/>
      <c r="AX5738" s="1"/>
      <c r="AY5738" s="24"/>
      <c r="AZ5738" s="1"/>
      <c r="BA5738" s="1"/>
      <c r="BB5738" s="1"/>
      <c r="BC5738" s="1"/>
      <c r="BD5738" s="1"/>
      <c r="BE5738" s="1"/>
      <c r="BF5738" s="1"/>
      <c r="BG5738" s="1"/>
      <c r="BH5738" s="1"/>
      <c r="BI5738" s="1"/>
      <c r="BJ5738" s="1"/>
      <c r="BK5738" s="1"/>
      <c r="BL5738" s="1"/>
      <c r="BM5738" s="1"/>
      <c r="BN5738" s="1"/>
      <c r="BO5738" s="1"/>
      <c r="BP5738" s="20"/>
      <c r="BQ5738" s="41"/>
      <c r="BR5738" s="41"/>
      <c r="BS5738" s="41"/>
      <c r="BT5738" s="41"/>
      <c r="BU5738" s="41"/>
      <c r="BV5738" s="41"/>
      <c r="BW5738" s="41"/>
      <c r="BX5738" s="41"/>
      <c r="BY5738" s="26"/>
      <c r="BZ5738" s="26"/>
      <c r="CA5738" s="26"/>
      <c r="CB5738" s="26"/>
      <c r="CC5738" s="26"/>
      <c r="CD5738" s="26"/>
      <c r="CE5738" s="26"/>
      <c r="CF5738" s="26"/>
      <c r="CG5738" s="26"/>
      <c r="CH5738" s="26"/>
      <c r="CI5738" s="26"/>
      <c r="CJ5738" s="1"/>
      <c r="CK5738" s="1"/>
      <c r="CL5738" s="1"/>
      <c r="CM5738" s="1"/>
      <c r="CN5738" s="1"/>
      <c r="CO5738" s="1"/>
      <c r="CP5738" s="1"/>
      <c r="CQ5738" s="1"/>
      <c r="CR5738" s="1"/>
      <c r="CS5738" s="1"/>
      <c r="CT5738" s="1"/>
      <c r="CU5738" s="1"/>
    </row>
    <row r="5739" spans="1:99" x14ac:dyDescent="0.15">
      <c r="A5739" s="1"/>
      <c r="B5739" s="1"/>
      <c r="AM5739" s="1"/>
      <c r="AW5739" s="1"/>
      <c r="AX5739" s="1"/>
      <c r="AY5739" s="24"/>
      <c r="AZ5739" s="1"/>
      <c r="BA5739" s="1"/>
      <c r="BB5739" s="1"/>
      <c r="BC5739" s="1"/>
      <c r="BD5739" s="1"/>
      <c r="BE5739" s="1"/>
      <c r="BF5739" s="1"/>
      <c r="BG5739" s="1"/>
      <c r="BH5739" s="1"/>
      <c r="BI5739" s="1"/>
      <c r="BJ5739" s="1"/>
      <c r="BK5739" s="1"/>
      <c r="BL5739" s="1"/>
      <c r="BM5739" s="1"/>
      <c r="BN5739" s="1"/>
      <c r="BO5739" s="1"/>
      <c r="BP5739" s="20"/>
      <c r="BQ5739" s="41"/>
      <c r="BR5739" s="41"/>
      <c r="BS5739" s="41"/>
      <c r="BT5739" s="41"/>
      <c r="BU5739" s="41"/>
      <c r="BV5739" s="41"/>
      <c r="BW5739" s="41"/>
      <c r="BX5739" s="41"/>
      <c r="BY5739" s="26"/>
      <c r="BZ5739" s="26"/>
      <c r="CA5739" s="26"/>
      <c r="CB5739" s="26"/>
      <c r="CC5739" s="26"/>
      <c r="CD5739" s="26"/>
      <c r="CE5739" s="26"/>
      <c r="CF5739" s="26"/>
      <c r="CG5739" s="26"/>
      <c r="CH5739" s="26"/>
      <c r="CI5739" s="26"/>
      <c r="CJ5739" s="1"/>
      <c r="CK5739" s="1"/>
      <c r="CL5739" s="1"/>
      <c r="CM5739" s="1"/>
      <c r="CN5739" s="1"/>
      <c r="CO5739" s="1"/>
      <c r="CP5739" s="1"/>
      <c r="CQ5739" s="1"/>
      <c r="CR5739" s="1"/>
      <c r="CS5739" s="1"/>
      <c r="CT5739" s="1"/>
      <c r="CU5739" s="1"/>
    </row>
    <row r="5740" spans="1:99" x14ac:dyDescent="0.15">
      <c r="A5740" s="1"/>
      <c r="B5740" s="1"/>
      <c r="AM5740" s="1"/>
      <c r="AW5740" s="1"/>
      <c r="AX5740" s="1"/>
      <c r="AY5740" s="24"/>
      <c r="AZ5740" s="1"/>
      <c r="BA5740" s="1"/>
      <c r="BB5740" s="1"/>
      <c r="BC5740" s="1"/>
      <c r="BD5740" s="1"/>
      <c r="BE5740" s="1"/>
      <c r="BF5740" s="1"/>
      <c r="BG5740" s="1"/>
      <c r="BH5740" s="1"/>
      <c r="BI5740" s="1"/>
      <c r="BJ5740" s="1"/>
      <c r="BK5740" s="1"/>
      <c r="BL5740" s="1"/>
      <c r="BM5740" s="1"/>
      <c r="BN5740" s="1"/>
      <c r="BO5740" s="1"/>
      <c r="BP5740" s="20"/>
      <c r="BQ5740" s="41"/>
      <c r="BR5740" s="41"/>
      <c r="BS5740" s="41"/>
      <c r="BT5740" s="41"/>
      <c r="BU5740" s="41"/>
      <c r="BV5740" s="41"/>
      <c r="BW5740" s="41"/>
      <c r="BX5740" s="41"/>
      <c r="BY5740" s="26"/>
      <c r="BZ5740" s="26"/>
      <c r="CA5740" s="26"/>
      <c r="CB5740" s="26"/>
      <c r="CC5740" s="26"/>
      <c r="CD5740" s="26"/>
      <c r="CE5740" s="26"/>
      <c r="CF5740" s="26"/>
      <c r="CG5740" s="26"/>
      <c r="CH5740" s="26"/>
      <c r="CI5740" s="26"/>
      <c r="CJ5740" s="1"/>
      <c r="CK5740" s="1"/>
      <c r="CL5740" s="1"/>
      <c r="CM5740" s="1"/>
      <c r="CN5740" s="1"/>
      <c r="CO5740" s="1"/>
      <c r="CP5740" s="1"/>
      <c r="CQ5740" s="1"/>
      <c r="CR5740" s="1"/>
      <c r="CS5740" s="1"/>
      <c r="CT5740" s="1"/>
      <c r="CU5740" s="1"/>
    </row>
    <row r="5741" spans="1:99" x14ac:dyDescent="0.15">
      <c r="A5741" s="1"/>
      <c r="B5741" s="1"/>
      <c r="AM5741" s="1"/>
      <c r="AW5741" s="1"/>
      <c r="AX5741" s="1"/>
      <c r="AY5741" s="24"/>
      <c r="AZ5741" s="1"/>
      <c r="BA5741" s="1"/>
      <c r="BB5741" s="1"/>
      <c r="BC5741" s="1"/>
      <c r="BD5741" s="1"/>
      <c r="BE5741" s="1"/>
      <c r="BF5741" s="1"/>
      <c r="BG5741" s="1"/>
      <c r="BH5741" s="1"/>
      <c r="BI5741" s="1"/>
      <c r="BJ5741" s="1"/>
      <c r="BK5741" s="1"/>
      <c r="BL5741" s="1"/>
      <c r="BM5741" s="1"/>
      <c r="BN5741" s="1"/>
      <c r="BO5741" s="1"/>
      <c r="BP5741" s="20"/>
      <c r="BQ5741" s="41"/>
      <c r="BR5741" s="41"/>
      <c r="BS5741" s="41"/>
      <c r="BT5741" s="41"/>
      <c r="BU5741" s="41"/>
      <c r="BV5741" s="41"/>
      <c r="BW5741" s="41"/>
      <c r="BX5741" s="41"/>
      <c r="BY5741" s="26"/>
      <c r="BZ5741" s="26"/>
      <c r="CA5741" s="26"/>
      <c r="CB5741" s="26"/>
      <c r="CC5741" s="26"/>
      <c r="CD5741" s="26"/>
      <c r="CE5741" s="26"/>
      <c r="CF5741" s="26"/>
      <c r="CG5741" s="26"/>
      <c r="CH5741" s="26"/>
      <c r="CI5741" s="26"/>
      <c r="CJ5741" s="1"/>
      <c r="CK5741" s="1"/>
      <c r="CL5741" s="1"/>
      <c r="CM5741" s="1"/>
      <c r="CN5741" s="1"/>
      <c r="CO5741" s="1"/>
      <c r="CP5741" s="1"/>
      <c r="CQ5741" s="1"/>
      <c r="CR5741" s="1"/>
      <c r="CS5741" s="1"/>
      <c r="CT5741" s="1"/>
      <c r="CU5741" s="1"/>
    </row>
    <row r="5742" spans="1:99" x14ac:dyDescent="0.15">
      <c r="A5742" s="1"/>
      <c r="B5742" s="1"/>
      <c r="AM5742" s="1"/>
      <c r="AW5742" s="1"/>
      <c r="AX5742" s="1"/>
      <c r="AY5742" s="24"/>
      <c r="AZ5742" s="1"/>
      <c r="BA5742" s="1"/>
      <c r="BB5742" s="1"/>
      <c r="BC5742" s="1"/>
      <c r="BD5742" s="1"/>
      <c r="BE5742" s="1"/>
      <c r="BF5742" s="1"/>
      <c r="BG5742" s="1"/>
      <c r="BH5742" s="1"/>
      <c r="BI5742" s="1"/>
      <c r="BJ5742" s="1"/>
      <c r="BK5742" s="1"/>
      <c r="BL5742" s="1"/>
      <c r="BM5742" s="1"/>
      <c r="BN5742" s="1"/>
      <c r="BO5742" s="1"/>
      <c r="BP5742" s="20"/>
      <c r="BQ5742" s="41"/>
      <c r="BR5742" s="41"/>
      <c r="BS5742" s="41"/>
      <c r="BT5742" s="41"/>
      <c r="BU5742" s="41"/>
      <c r="BV5742" s="41"/>
      <c r="BW5742" s="41"/>
      <c r="BX5742" s="41"/>
      <c r="BY5742" s="26"/>
      <c r="BZ5742" s="26"/>
      <c r="CA5742" s="26"/>
      <c r="CB5742" s="26"/>
      <c r="CC5742" s="26"/>
      <c r="CD5742" s="26"/>
      <c r="CE5742" s="26"/>
      <c r="CF5742" s="26"/>
      <c r="CG5742" s="26"/>
      <c r="CH5742" s="26"/>
      <c r="CI5742" s="26"/>
      <c r="CJ5742" s="1"/>
      <c r="CK5742" s="1"/>
      <c r="CL5742" s="1"/>
      <c r="CM5742" s="1"/>
      <c r="CN5742" s="1"/>
      <c r="CO5742" s="1"/>
      <c r="CP5742" s="1"/>
      <c r="CQ5742" s="1"/>
      <c r="CR5742" s="1"/>
      <c r="CS5742" s="1"/>
      <c r="CT5742" s="1"/>
      <c r="CU5742" s="1"/>
    </row>
    <row r="5743" spans="1:99" x14ac:dyDescent="0.15">
      <c r="A5743" s="1"/>
      <c r="B5743" s="1"/>
      <c r="AM5743" s="1"/>
      <c r="AW5743" s="1"/>
      <c r="AX5743" s="1"/>
      <c r="AY5743" s="24"/>
      <c r="AZ5743" s="1"/>
      <c r="BA5743" s="1"/>
      <c r="BB5743" s="1"/>
      <c r="BC5743" s="1"/>
      <c r="BD5743" s="1"/>
      <c r="BE5743" s="1"/>
      <c r="BF5743" s="1"/>
      <c r="BG5743" s="1"/>
      <c r="BH5743" s="1"/>
      <c r="BI5743" s="1"/>
      <c r="BJ5743" s="1"/>
      <c r="BK5743" s="1"/>
      <c r="BL5743" s="1"/>
      <c r="BM5743" s="1"/>
      <c r="BN5743" s="1"/>
      <c r="BO5743" s="1"/>
      <c r="BP5743" s="20"/>
      <c r="BQ5743" s="41"/>
      <c r="BR5743" s="41"/>
      <c r="BS5743" s="41"/>
      <c r="BT5743" s="41"/>
      <c r="BU5743" s="41"/>
      <c r="BV5743" s="41"/>
      <c r="BW5743" s="41"/>
      <c r="BX5743" s="41"/>
      <c r="BY5743" s="26"/>
      <c r="BZ5743" s="26"/>
      <c r="CA5743" s="26"/>
      <c r="CB5743" s="26"/>
      <c r="CC5743" s="26"/>
      <c r="CD5743" s="26"/>
      <c r="CE5743" s="26"/>
      <c r="CF5743" s="26"/>
      <c r="CG5743" s="26"/>
      <c r="CH5743" s="26"/>
      <c r="CI5743" s="26"/>
      <c r="CJ5743" s="1"/>
      <c r="CK5743" s="1"/>
      <c r="CL5743" s="1"/>
      <c r="CM5743" s="1"/>
      <c r="CN5743" s="1"/>
      <c r="CO5743" s="1"/>
      <c r="CP5743" s="1"/>
      <c r="CQ5743" s="1"/>
      <c r="CR5743" s="1"/>
      <c r="CS5743" s="1"/>
      <c r="CT5743" s="1"/>
      <c r="CU5743" s="1"/>
    </row>
    <row r="5744" spans="1:99" x14ac:dyDescent="0.15">
      <c r="A5744" s="1"/>
      <c r="B5744" s="1"/>
      <c r="AM5744" s="1"/>
      <c r="AW5744" s="1"/>
      <c r="AX5744" s="1"/>
      <c r="AY5744" s="24"/>
      <c r="AZ5744" s="1"/>
      <c r="BA5744" s="1"/>
      <c r="BB5744" s="1"/>
      <c r="BC5744" s="1"/>
      <c r="BD5744" s="1"/>
      <c r="BE5744" s="1"/>
      <c r="BF5744" s="1"/>
      <c r="BG5744" s="1"/>
      <c r="BH5744" s="1"/>
      <c r="BI5744" s="1"/>
      <c r="BJ5744" s="1"/>
      <c r="BK5744" s="1"/>
      <c r="BL5744" s="1"/>
      <c r="BM5744" s="1"/>
      <c r="BN5744" s="1"/>
      <c r="BO5744" s="1"/>
      <c r="BP5744" s="20"/>
      <c r="BQ5744" s="41"/>
      <c r="BR5744" s="41"/>
      <c r="BS5744" s="41"/>
      <c r="BT5744" s="41"/>
      <c r="BU5744" s="41"/>
      <c r="BV5744" s="41"/>
      <c r="BW5744" s="41"/>
      <c r="BX5744" s="41"/>
      <c r="BY5744" s="26"/>
      <c r="BZ5744" s="26"/>
      <c r="CA5744" s="26"/>
      <c r="CB5744" s="26"/>
      <c r="CC5744" s="26"/>
      <c r="CD5744" s="26"/>
      <c r="CE5744" s="26"/>
      <c r="CF5744" s="26"/>
      <c r="CG5744" s="26"/>
      <c r="CH5744" s="26"/>
      <c r="CI5744" s="26"/>
      <c r="CJ5744" s="1"/>
      <c r="CK5744" s="1"/>
      <c r="CL5744" s="1"/>
      <c r="CM5744" s="1"/>
      <c r="CN5744" s="1"/>
      <c r="CO5744" s="1"/>
      <c r="CP5744" s="1"/>
      <c r="CQ5744" s="1"/>
      <c r="CR5744" s="1"/>
      <c r="CS5744" s="1"/>
      <c r="CT5744" s="1"/>
      <c r="CU5744" s="1"/>
    </row>
    <row r="5745" spans="1:99" x14ac:dyDescent="0.15">
      <c r="A5745" s="1"/>
      <c r="B5745" s="1"/>
      <c r="AM5745" s="1"/>
      <c r="AW5745" s="1"/>
      <c r="AX5745" s="1"/>
      <c r="AY5745" s="24"/>
      <c r="AZ5745" s="1"/>
      <c r="BA5745" s="1"/>
      <c r="BB5745" s="1"/>
      <c r="BC5745" s="1"/>
      <c r="BD5745" s="1"/>
      <c r="BE5745" s="1"/>
      <c r="BF5745" s="1"/>
      <c r="BG5745" s="1"/>
      <c r="BH5745" s="1"/>
      <c r="BI5745" s="1"/>
      <c r="BJ5745" s="1"/>
      <c r="BK5745" s="1"/>
      <c r="BL5745" s="1"/>
      <c r="BM5745" s="1"/>
      <c r="BN5745" s="1"/>
      <c r="BO5745" s="1"/>
      <c r="BP5745" s="20"/>
      <c r="BQ5745" s="41"/>
      <c r="BR5745" s="41"/>
      <c r="BS5745" s="41"/>
      <c r="BT5745" s="41"/>
      <c r="BU5745" s="41"/>
      <c r="BV5745" s="41"/>
      <c r="BW5745" s="41"/>
      <c r="BX5745" s="41"/>
      <c r="BY5745" s="26"/>
      <c r="BZ5745" s="26"/>
      <c r="CA5745" s="26"/>
      <c r="CB5745" s="26"/>
      <c r="CC5745" s="26"/>
      <c r="CD5745" s="26"/>
      <c r="CE5745" s="26"/>
      <c r="CF5745" s="26"/>
      <c r="CG5745" s="26"/>
      <c r="CH5745" s="26"/>
      <c r="CI5745" s="26"/>
      <c r="CJ5745" s="1"/>
      <c r="CK5745" s="1"/>
      <c r="CL5745" s="1"/>
      <c r="CM5745" s="1"/>
      <c r="CN5745" s="1"/>
      <c r="CO5745" s="1"/>
      <c r="CP5745" s="1"/>
      <c r="CQ5745" s="1"/>
      <c r="CR5745" s="1"/>
      <c r="CS5745" s="1"/>
      <c r="CT5745" s="1"/>
      <c r="CU5745" s="1"/>
    </row>
    <row r="5746" spans="1:99" x14ac:dyDescent="0.15">
      <c r="A5746" s="1"/>
      <c r="B5746" s="1"/>
      <c r="AM5746" s="1"/>
      <c r="AW5746" s="1"/>
      <c r="AX5746" s="1"/>
      <c r="AY5746" s="24"/>
      <c r="AZ5746" s="1"/>
      <c r="BA5746" s="1"/>
      <c r="BB5746" s="1"/>
      <c r="BC5746" s="1"/>
      <c r="BD5746" s="1"/>
      <c r="BE5746" s="1"/>
      <c r="BF5746" s="1"/>
      <c r="BG5746" s="1"/>
      <c r="BH5746" s="1"/>
      <c r="BI5746" s="1"/>
      <c r="BJ5746" s="1"/>
      <c r="BK5746" s="1"/>
      <c r="BL5746" s="1"/>
      <c r="BM5746" s="1"/>
      <c r="BN5746" s="1"/>
      <c r="BO5746" s="1"/>
      <c r="BP5746" s="20"/>
      <c r="BQ5746" s="41"/>
      <c r="BR5746" s="41"/>
      <c r="BS5746" s="41"/>
      <c r="BT5746" s="41"/>
      <c r="BU5746" s="41"/>
      <c r="BV5746" s="41"/>
      <c r="BW5746" s="41"/>
      <c r="BX5746" s="41"/>
      <c r="BY5746" s="26"/>
      <c r="BZ5746" s="26"/>
      <c r="CA5746" s="26"/>
      <c r="CB5746" s="26"/>
      <c r="CC5746" s="26"/>
      <c r="CD5746" s="26"/>
      <c r="CE5746" s="26"/>
      <c r="CF5746" s="26"/>
      <c r="CG5746" s="26"/>
      <c r="CH5746" s="26"/>
      <c r="CI5746" s="26"/>
      <c r="CJ5746" s="1"/>
      <c r="CK5746" s="1"/>
      <c r="CL5746" s="1"/>
      <c r="CM5746" s="1"/>
      <c r="CN5746" s="1"/>
      <c r="CO5746" s="1"/>
      <c r="CP5746" s="1"/>
      <c r="CQ5746" s="1"/>
      <c r="CR5746" s="1"/>
      <c r="CS5746" s="1"/>
      <c r="CT5746" s="1"/>
      <c r="CU5746" s="1"/>
    </row>
    <row r="5747" spans="1:99" x14ac:dyDescent="0.15">
      <c r="A5747" s="1"/>
      <c r="B5747" s="1"/>
      <c r="AM5747" s="1"/>
      <c r="AW5747" s="1"/>
      <c r="AX5747" s="1"/>
      <c r="AY5747" s="24"/>
      <c r="AZ5747" s="1"/>
      <c r="BA5747" s="1"/>
      <c r="BB5747" s="1"/>
      <c r="BC5747" s="1"/>
      <c r="BD5747" s="1"/>
      <c r="BE5747" s="1"/>
      <c r="BF5747" s="1"/>
      <c r="BG5747" s="1"/>
      <c r="BH5747" s="1"/>
      <c r="BI5747" s="1"/>
      <c r="BJ5747" s="1"/>
      <c r="BK5747" s="1"/>
      <c r="BL5747" s="1"/>
      <c r="BM5747" s="1"/>
      <c r="BN5747" s="1"/>
      <c r="BO5747" s="1"/>
      <c r="BP5747" s="20"/>
      <c r="BQ5747" s="41"/>
      <c r="BR5747" s="41"/>
      <c r="BS5747" s="41"/>
      <c r="BT5747" s="41"/>
      <c r="BU5747" s="41"/>
      <c r="BV5747" s="41"/>
      <c r="BW5747" s="41"/>
      <c r="BX5747" s="41"/>
      <c r="BY5747" s="26"/>
      <c r="BZ5747" s="26"/>
      <c r="CA5747" s="26"/>
      <c r="CB5747" s="26"/>
      <c r="CC5747" s="26"/>
      <c r="CD5747" s="26"/>
      <c r="CE5747" s="26"/>
      <c r="CF5747" s="26"/>
      <c r="CG5747" s="26"/>
      <c r="CH5747" s="26"/>
      <c r="CI5747" s="26"/>
      <c r="CJ5747" s="1"/>
      <c r="CK5747" s="1"/>
      <c r="CL5747" s="1"/>
      <c r="CM5747" s="1"/>
      <c r="CN5747" s="1"/>
      <c r="CO5747" s="1"/>
      <c r="CP5747" s="1"/>
      <c r="CQ5747" s="1"/>
      <c r="CR5747" s="1"/>
      <c r="CS5747" s="1"/>
      <c r="CT5747" s="1"/>
      <c r="CU5747" s="1"/>
    </row>
    <row r="5748" spans="1:99" x14ac:dyDescent="0.15">
      <c r="A5748" s="1"/>
      <c r="B5748" s="1"/>
      <c r="AM5748" s="1"/>
      <c r="AW5748" s="1"/>
      <c r="AX5748" s="1"/>
      <c r="AY5748" s="24"/>
      <c r="AZ5748" s="1"/>
      <c r="BA5748" s="1"/>
      <c r="BB5748" s="1"/>
      <c r="BC5748" s="1"/>
      <c r="BD5748" s="1"/>
      <c r="BE5748" s="1"/>
      <c r="BF5748" s="1"/>
      <c r="BG5748" s="1"/>
      <c r="BH5748" s="1"/>
      <c r="BI5748" s="1"/>
      <c r="BJ5748" s="1"/>
      <c r="BK5748" s="1"/>
      <c r="BL5748" s="1"/>
      <c r="BM5748" s="1"/>
      <c r="BN5748" s="1"/>
      <c r="BO5748" s="1"/>
      <c r="BP5748" s="20"/>
      <c r="BQ5748" s="41"/>
      <c r="BR5748" s="41"/>
      <c r="BS5748" s="41"/>
      <c r="BT5748" s="41"/>
      <c r="BU5748" s="41"/>
      <c r="BV5748" s="41"/>
      <c r="BW5748" s="41"/>
      <c r="BX5748" s="41"/>
      <c r="BY5748" s="26"/>
      <c r="BZ5748" s="26"/>
      <c r="CA5748" s="26"/>
      <c r="CB5748" s="26"/>
      <c r="CC5748" s="26"/>
      <c r="CD5748" s="26"/>
      <c r="CE5748" s="26"/>
      <c r="CF5748" s="26"/>
      <c r="CG5748" s="26"/>
      <c r="CH5748" s="26"/>
      <c r="CI5748" s="26"/>
      <c r="CJ5748" s="1"/>
      <c r="CK5748" s="1"/>
      <c r="CL5748" s="1"/>
      <c r="CM5748" s="1"/>
      <c r="CN5748" s="1"/>
      <c r="CO5748" s="1"/>
      <c r="CP5748" s="1"/>
      <c r="CQ5748" s="1"/>
      <c r="CR5748" s="1"/>
      <c r="CS5748" s="1"/>
      <c r="CT5748" s="1"/>
      <c r="CU5748" s="1"/>
    </row>
    <row r="5749" spans="1:99" x14ac:dyDescent="0.15">
      <c r="A5749" s="1"/>
      <c r="B5749" s="1"/>
      <c r="AM5749" s="1"/>
      <c r="AW5749" s="1"/>
      <c r="AX5749" s="1"/>
      <c r="AY5749" s="24"/>
      <c r="AZ5749" s="1"/>
      <c r="BA5749" s="1"/>
      <c r="BB5749" s="1"/>
      <c r="BC5749" s="1"/>
      <c r="BD5749" s="1"/>
      <c r="BE5749" s="1"/>
      <c r="BF5749" s="1"/>
      <c r="BG5749" s="1"/>
      <c r="BH5749" s="1"/>
      <c r="BI5749" s="1"/>
      <c r="BJ5749" s="1"/>
      <c r="BK5749" s="1"/>
      <c r="BL5749" s="1"/>
      <c r="BM5749" s="1"/>
      <c r="BN5749" s="1"/>
      <c r="BO5749" s="1"/>
      <c r="BP5749" s="20"/>
      <c r="BQ5749" s="41"/>
      <c r="BR5749" s="41"/>
      <c r="BS5749" s="41"/>
      <c r="BT5749" s="41"/>
      <c r="BU5749" s="41"/>
      <c r="BV5749" s="41"/>
      <c r="BW5749" s="41"/>
      <c r="BX5749" s="41"/>
      <c r="BY5749" s="26"/>
      <c r="BZ5749" s="26"/>
      <c r="CA5749" s="26"/>
      <c r="CB5749" s="26"/>
      <c r="CC5749" s="26"/>
      <c r="CD5749" s="26"/>
      <c r="CE5749" s="26"/>
      <c r="CF5749" s="26"/>
      <c r="CG5749" s="26"/>
      <c r="CH5749" s="26"/>
      <c r="CI5749" s="26"/>
      <c r="CJ5749" s="1"/>
      <c r="CK5749" s="1"/>
      <c r="CL5749" s="1"/>
      <c r="CM5749" s="1"/>
      <c r="CN5749" s="1"/>
      <c r="CO5749" s="1"/>
      <c r="CP5749" s="1"/>
      <c r="CQ5749" s="1"/>
      <c r="CR5749" s="1"/>
      <c r="CS5749" s="1"/>
      <c r="CT5749" s="1"/>
      <c r="CU5749" s="1"/>
    </row>
    <row r="5750" spans="1:99" x14ac:dyDescent="0.15">
      <c r="A5750" s="1"/>
      <c r="B5750" s="1"/>
      <c r="AM5750" s="1"/>
      <c r="AW5750" s="1"/>
      <c r="AX5750" s="1"/>
      <c r="AY5750" s="24"/>
      <c r="AZ5750" s="1"/>
      <c r="BA5750" s="1"/>
      <c r="BB5750" s="1"/>
      <c r="BC5750" s="1"/>
      <c r="BD5750" s="1"/>
      <c r="BE5750" s="1"/>
      <c r="BF5750" s="1"/>
      <c r="BG5750" s="1"/>
      <c r="BH5750" s="1"/>
      <c r="BI5750" s="1"/>
      <c r="BJ5750" s="1"/>
      <c r="BK5750" s="1"/>
      <c r="BL5750" s="1"/>
      <c r="BM5750" s="1"/>
      <c r="BN5750" s="1"/>
      <c r="BO5750" s="1"/>
      <c r="BP5750" s="20"/>
      <c r="BQ5750" s="41"/>
      <c r="BR5750" s="41"/>
      <c r="BS5750" s="41"/>
      <c r="BT5750" s="41"/>
      <c r="BU5750" s="41"/>
      <c r="BV5750" s="41"/>
      <c r="BW5750" s="41"/>
      <c r="BX5750" s="41"/>
      <c r="BY5750" s="26"/>
      <c r="BZ5750" s="26"/>
      <c r="CA5750" s="26"/>
      <c r="CB5750" s="26"/>
      <c r="CC5750" s="26"/>
      <c r="CD5750" s="26"/>
      <c r="CE5750" s="26"/>
      <c r="CF5750" s="26"/>
      <c r="CG5750" s="26"/>
      <c r="CH5750" s="26"/>
      <c r="CI5750" s="26"/>
      <c r="CJ5750" s="1"/>
      <c r="CK5750" s="1"/>
      <c r="CL5750" s="1"/>
      <c r="CM5750" s="1"/>
      <c r="CN5750" s="1"/>
      <c r="CO5750" s="1"/>
      <c r="CP5750" s="1"/>
      <c r="CQ5750" s="1"/>
      <c r="CR5750" s="1"/>
      <c r="CS5750" s="1"/>
      <c r="CT5750" s="1"/>
      <c r="CU5750" s="1"/>
    </row>
    <row r="5751" spans="1:99" x14ac:dyDescent="0.15">
      <c r="A5751" s="1"/>
      <c r="B5751" s="1"/>
      <c r="AM5751" s="1"/>
      <c r="AW5751" s="1"/>
      <c r="AX5751" s="1"/>
      <c r="AY5751" s="24"/>
      <c r="AZ5751" s="1"/>
      <c r="BA5751" s="1"/>
      <c r="BB5751" s="1"/>
      <c r="BC5751" s="1"/>
      <c r="BD5751" s="1"/>
      <c r="BE5751" s="1"/>
      <c r="BF5751" s="1"/>
      <c r="BG5751" s="1"/>
      <c r="BH5751" s="1"/>
      <c r="BI5751" s="1"/>
      <c r="BJ5751" s="1"/>
      <c r="BK5751" s="1"/>
      <c r="BL5751" s="1"/>
      <c r="BM5751" s="1"/>
      <c r="BN5751" s="1"/>
      <c r="BO5751" s="1"/>
      <c r="BP5751" s="20"/>
      <c r="BQ5751" s="41"/>
      <c r="BR5751" s="41"/>
      <c r="BS5751" s="41"/>
      <c r="BT5751" s="41"/>
      <c r="BU5751" s="41"/>
      <c r="BV5751" s="41"/>
      <c r="BW5751" s="41"/>
      <c r="BX5751" s="41"/>
      <c r="BY5751" s="26"/>
      <c r="BZ5751" s="26"/>
      <c r="CA5751" s="26"/>
      <c r="CB5751" s="26"/>
      <c r="CC5751" s="26"/>
      <c r="CD5751" s="26"/>
      <c r="CE5751" s="26"/>
      <c r="CF5751" s="26"/>
      <c r="CG5751" s="26"/>
      <c r="CH5751" s="26"/>
      <c r="CI5751" s="26"/>
      <c r="CJ5751" s="1"/>
      <c r="CK5751" s="1"/>
      <c r="CL5751" s="1"/>
      <c r="CM5751" s="1"/>
      <c r="CN5751" s="1"/>
      <c r="CO5751" s="1"/>
      <c r="CP5751" s="1"/>
      <c r="CQ5751" s="1"/>
      <c r="CR5751" s="1"/>
      <c r="CS5751" s="1"/>
      <c r="CT5751" s="1"/>
      <c r="CU5751" s="1"/>
    </row>
    <row r="5752" spans="1:99" x14ac:dyDescent="0.15">
      <c r="A5752" s="1"/>
      <c r="B5752" s="1"/>
      <c r="AM5752" s="1"/>
      <c r="AW5752" s="1"/>
      <c r="AX5752" s="1"/>
      <c r="AY5752" s="24"/>
      <c r="AZ5752" s="1"/>
      <c r="BA5752" s="1"/>
      <c r="BB5752" s="1"/>
      <c r="BC5752" s="1"/>
      <c r="BD5752" s="1"/>
      <c r="BE5752" s="1"/>
      <c r="BF5752" s="1"/>
      <c r="BG5752" s="1"/>
      <c r="BH5752" s="1"/>
      <c r="BI5752" s="1"/>
      <c r="BJ5752" s="1"/>
      <c r="BK5752" s="1"/>
      <c r="BL5752" s="1"/>
      <c r="BM5752" s="1"/>
      <c r="BN5752" s="1"/>
      <c r="BO5752" s="1"/>
      <c r="BP5752" s="20"/>
      <c r="BQ5752" s="41"/>
      <c r="BR5752" s="41"/>
      <c r="BS5752" s="41"/>
      <c r="BT5752" s="41"/>
      <c r="BU5752" s="41"/>
      <c r="BV5752" s="41"/>
      <c r="BW5752" s="41"/>
      <c r="BX5752" s="41"/>
      <c r="BY5752" s="26"/>
      <c r="BZ5752" s="26"/>
      <c r="CA5752" s="26"/>
      <c r="CB5752" s="26"/>
      <c r="CC5752" s="26"/>
      <c r="CD5752" s="26"/>
      <c r="CE5752" s="26"/>
      <c r="CF5752" s="26"/>
      <c r="CG5752" s="26"/>
      <c r="CH5752" s="26"/>
      <c r="CI5752" s="26"/>
      <c r="CJ5752" s="1"/>
      <c r="CK5752" s="1"/>
      <c r="CL5752" s="1"/>
      <c r="CM5752" s="1"/>
      <c r="CN5752" s="1"/>
      <c r="CO5752" s="1"/>
      <c r="CP5752" s="1"/>
      <c r="CQ5752" s="1"/>
      <c r="CR5752" s="1"/>
      <c r="CS5752" s="1"/>
      <c r="CT5752" s="1"/>
      <c r="CU5752" s="1"/>
    </row>
    <row r="5753" spans="1:99" x14ac:dyDescent="0.15">
      <c r="A5753" s="1"/>
      <c r="B5753" s="1"/>
      <c r="AM5753" s="1"/>
      <c r="AW5753" s="1"/>
      <c r="AX5753" s="1"/>
      <c r="AY5753" s="24"/>
      <c r="AZ5753" s="1"/>
      <c r="BA5753" s="1"/>
      <c r="BB5753" s="1"/>
      <c r="BC5753" s="1"/>
      <c r="BD5753" s="1"/>
      <c r="BE5753" s="1"/>
      <c r="BF5753" s="1"/>
      <c r="BG5753" s="1"/>
      <c r="BH5753" s="1"/>
      <c r="BI5753" s="1"/>
      <c r="BJ5753" s="1"/>
      <c r="BK5753" s="1"/>
      <c r="BL5753" s="1"/>
      <c r="BM5753" s="1"/>
      <c r="BN5753" s="1"/>
      <c r="BO5753" s="1"/>
      <c r="BP5753" s="20"/>
      <c r="BQ5753" s="41"/>
      <c r="BR5753" s="41"/>
      <c r="BS5753" s="41"/>
      <c r="BT5753" s="41"/>
      <c r="BU5753" s="41"/>
      <c r="BV5753" s="41"/>
      <c r="BW5753" s="41"/>
      <c r="BX5753" s="41"/>
      <c r="BY5753" s="26"/>
      <c r="BZ5753" s="26"/>
      <c r="CA5753" s="26"/>
      <c r="CB5753" s="26"/>
      <c r="CC5753" s="26"/>
      <c r="CD5753" s="26"/>
      <c r="CE5753" s="26"/>
      <c r="CF5753" s="26"/>
      <c r="CG5753" s="26"/>
      <c r="CH5753" s="26"/>
      <c r="CI5753" s="26"/>
      <c r="CJ5753" s="1"/>
      <c r="CK5753" s="1"/>
      <c r="CL5753" s="1"/>
      <c r="CM5753" s="1"/>
      <c r="CN5753" s="1"/>
      <c r="CO5753" s="1"/>
      <c r="CP5753" s="1"/>
      <c r="CQ5753" s="1"/>
      <c r="CR5753" s="1"/>
      <c r="CS5753" s="1"/>
      <c r="CT5753" s="1"/>
      <c r="CU5753" s="1"/>
    </row>
    <row r="5754" spans="1:99" x14ac:dyDescent="0.15">
      <c r="A5754" s="1"/>
      <c r="B5754" s="1"/>
      <c r="AM5754" s="1"/>
      <c r="AW5754" s="1"/>
      <c r="AX5754" s="1"/>
      <c r="AY5754" s="24"/>
      <c r="AZ5754" s="1"/>
      <c r="BA5754" s="1"/>
      <c r="BB5754" s="1"/>
      <c r="BC5754" s="1"/>
      <c r="BD5754" s="1"/>
      <c r="BE5754" s="1"/>
      <c r="BF5754" s="1"/>
      <c r="BG5754" s="1"/>
      <c r="BH5754" s="1"/>
      <c r="BI5754" s="1"/>
      <c r="BJ5754" s="1"/>
      <c r="BK5754" s="1"/>
      <c r="BL5754" s="1"/>
      <c r="BM5754" s="1"/>
      <c r="BN5754" s="1"/>
      <c r="BO5754" s="1"/>
      <c r="BP5754" s="20"/>
      <c r="BQ5754" s="41"/>
      <c r="BR5754" s="41"/>
      <c r="BS5754" s="41"/>
      <c r="BT5754" s="41"/>
      <c r="BU5754" s="41"/>
      <c r="BV5754" s="41"/>
      <c r="BW5754" s="41"/>
      <c r="BX5754" s="41"/>
      <c r="BY5754" s="26"/>
      <c r="BZ5754" s="26"/>
      <c r="CA5754" s="26"/>
      <c r="CB5754" s="26"/>
      <c r="CC5754" s="26"/>
      <c r="CD5754" s="26"/>
      <c r="CE5754" s="26"/>
      <c r="CF5754" s="26"/>
      <c r="CG5754" s="26"/>
      <c r="CH5754" s="26"/>
      <c r="CI5754" s="26"/>
      <c r="CJ5754" s="1"/>
      <c r="CK5754" s="1"/>
      <c r="CL5754" s="1"/>
      <c r="CM5754" s="1"/>
      <c r="CN5754" s="1"/>
      <c r="CO5754" s="1"/>
      <c r="CP5754" s="1"/>
      <c r="CQ5754" s="1"/>
      <c r="CR5754" s="1"/>
      <c r="CS5754" s="1"/>
      <c r="CT5754" s="1"/>
      <c r="CU5754" s="1"/>
    </row>
    <row r="5755" spans="1:99" x14ac:dyDescent="0.15">
      <c r="A5755" s="1"/>
      <c r="B5755" s="1"/>
      <c r="AM5755" s="1"/>
      <c r="AW5755" s="1"/>
      <c r="AX5755" s="1"/>
      <c r="AY5755" s="24"/>
      <c r="AZ5755" s="1"/>
      <c r="BA5755" s="1"/>
      <c r="BB5755" s="1"/>
      <c r="BC5755" s="1"/>
      <c r="BD5755" s="1"/>
      <c r="BE5755" s="1"/>
      <c r="BF5755" s="1"/>
      <c r="BG5755" s="1"/>
      <c r="BH5755" s="1"/>
      <c r="BI5755" s="1"/>
      <c r="BJ5755" s="1"/>
      <c r="BK5755" s="1"/>
      <c r="BL5755" s="1"/>
      <c r="BM5755" s="1"/>
      <c r="BN5755" s="1"/>
      <c r="BO5755" s="1"/>
      <c r="BP5755" s="20"/>
      <c r="BQ5755" s="41"/>
      <c r="BR5755" s="41"/>
      <c r="BS5755" s="41"/>
      <c r="BT5755" s="41"/>
      <c r="BU5755" s="41"/>
      <c r="BV5755" s="41"/>
      <c r="BW5755" s="41"/>
      <c r="BX5755" s="41"/>
      <c r="BY5755" s="26"/>
      <c r="BZ5755" s="26"/>
      <c r="CA5755" s="26"/>
      <c r="CB5755" s="26"/>
      <c r="CC5755" s="26"/>
      <c r="CD5755" s="26"/>
      <c r="CE5755" s="26"/>
      <c r="CF5755" s="26"/>
      <c r="CG5755" s="26"/>
      <c r="CH5755" s="26"/>
      <c r="CI5755" s="26"/>
      <c r="CJ5755" s="1"/>
      <c r="CK5755" s="1"/>
      <c r="CL5755" s="1"/>
      <c r="CM5755" s="1"/>
      <c r="CN5755" s="1"/>
      <c r="CO5755" s="1"/>
      <c r="CP5755" s="1"/>
      <c r="CQ5755" s="1"/>
      <c r="CR5755" s="1"/>
      <c r="CS5755" s="1"/>
      <c r="CT5755" s="1"/>
      <c r="CU5755" s="1"/>
    </row>
    <row r="5756" spans="1:99" x14ac:dyDescent="0.15">
      <c r="A5756" s="1"/>
      <c r="B5756" s="1"/>
      <c r="AM5756" s="1"/>
      <c r="AW5756" s="1"/>
      <c r="AX5756" s="1"/>
      <c r="AY5756" s="24"/>
      <c r="AZ5756" s="1"/>
      <c r="BA5756" s="1"/>
      <c r="BB5756" s="1"/>
      <c r="BC5756" s="1"/>
      <c r="BD5756" s="1"/>
      <c r="BE5756" s="1"/>
      <c r="BF5756" s="1"/>
      <c r="BG5756" s="1"/>
      <c r="BH5756" s="1"/>
      <c r="BI5756" s="1"/>
      <c r="BJ5756" s="1"/>
      <c r="BK5756" s="1"/>
      <c r="BL5756" s="1"/>
      <c r="BM5756" s="1"/>
      <c r="BN5756" s="1"/>
      <c r="BO5756" s="1"/>
      <c r="BP5756" s="20"/>
      <c r="BQ5756" s="41"/>
      <c r="BR5756" s="41"/>
      <c r="BS5756" s="41"/>
      <c r="BT5756" s="41"/>
      <c r="BU5756" s="41"/>
      <c r="BV5756" s="41"/>
      <c r="BW5756" s="41"/>
      <c r="BX5756" s="41"/>
      <c r="BY5756" s="26"/>
      <c r="BZ5756" s="26"/>
      <c r="CA5756" s="26"/>
      <c r="CB5756" s="26"/>
      <c r="CC5756" s="26"/>
      <c r="CD5756" s="26"/>
      <c r="CE5756" s="26"/>
      <c r="CF5756" s="26"/>
      <c r="CG5756" s="26"/>
      <c r="CH5756" s="26"/>
      <c r="CI5756" s="26"/>
      <c r="CJ5756" s="1"/>
      <c r="CK5756" s="1"/>
      <c r="CL5756" s="1"/>
      <c r="CM5756" s="1"/>
      <c r="CN5756" s="1"/>
      <c r="CO5756" s="1"/>
      <c r="CP5756" s="1"/>
      <c r="CQ5756" s="1"/>
      <c r="CR5756" s="1"/>
      <c r="CS5756" s="1"/>
      <c r="CT5756" s="1"/>
      <c r="CU5756" s="1"/>
    </row>
    <row r="5757" spans="1:99" x14ac:dyDescent="0.15">
      <c r="A5757" s="1"/>
      <c r="B5757" s="1"/>
      <c r="AM5757" s="1"/>
      <c r="AW5757" s="1"/>
      <c r="AX5757" s="1"/>
      <c r="AY5757" s="24"/>
      <c r="AZ5757" s="1"/>
      <c r="BA5757" s="1"/>
      <c r="BB5757" s="1"/>
      <c r="BC5757" s="1"/>
      <c r="BD5757" s="1"/>
      <c r="BE5757" s="1"/>
      <c r="BF5757" s="1"/>
      <c r="BG5757" s="1"/>
      <c r="BH5757" s="1"/>
      <c r="BI5757" s="1"/>
      <c r="BJ5757" s="1"/>
      <c r="BK5757" s="1"/>
      <c r="BL5757" s="1"/>
      <c r="BM5757" s="1"/>
      <c r="BN5757" s="1"/>
      <c r="BO5757" s="1"/>
      <c r="BP5757" s="20"/>
      <c r="BQ5757" s="41"/>
      <c r="BR5757" s="41"/>
      <c r="BS5757" s="41"/>
      <c r="BT5757" s="41"/>
      <c r="BU5757" s="41"/>
      <c r="BV5757" s="41"/>
      <c r="BW5757" s="41"/>
      <c r="BX5757" s="41"/>
      <c r="BY5757" s="26"/>
      <c r="BZ5757" s="26"/>
      <c r="CA5757" s="26"/>
      <c r="CB5757" s="26"/>
      <c r="CC5757" s="26"/>
      <c r="CD5757" s="26"/>
      <c r="CE5757" s="26"/>
      <c r="CF5757" s="26"/>
      <c r="CG5757" s="26"/>
      <c r="CH5757" s="26"/>
      <c r="CI5757" s="26"/>
      <c r="CJ5757" s="1"/>
      <c r="CK5757" s="1"/>
      <c r="CL5757" s="1"/>
      <c r="CM5757" s="1"/>
      <c r="CN5757" s="1"/>
      <c r="CO5757" s="1"/>
      <c r="CP5757" s="1"/>
      <c r="CQ5757" s="1"/>
      <c r="CR5757" s="1"/>
      <c r="CS5757" s="1"/>
      <c r="CT5757" s="1"/>
      <c r="CU5757" s="1"/>
    </row>
    <row r="5758" spans="1:99" x14ac:dyDescent="0.15">
      <c r="A5758" s="1"/>
      <c r="B5758" s="1"/>
      <c r="AM5758" s="1"/>
      <c r="AW5758" s="1"/>
      <c r="AX5758" s="1"/>
      <c r="AY5758" s="24"/>
      <c r="AZ5758" s="1"/>
      <c r="BA5758" s="1"/>
      <c r="BB5758" s="1"/>
      <c r="BC5758" s="1"/>
      <c r="BD5758" s="1"/>
      <c r="BE5758" s="1"/>
      <c r="BF5758" s="1"/>
      <c r="BG5758" s="1"/>
      <c r="BH5758" s="1"/>
      <c r="BI5758" s="1"/>
      <c r="BJ5758" s="1"/>
      <c r="BK5758" s="1"/>
      <c r="BL5758" s="1"/>
      <c r="BM5758" s="1"/>
      <c r="BN5758" s="1"/>
      <c r="BO5758" s="1"/>
      <c r="BP5758" s="20"/>
      <c r="BQ5758" s="41"/>
      <c r="BR5758" s="41"/>
      <c r="BS5758" s="41"/>
      <c r="BT5758" s="41"/>
      <c r="BU5758" s="41"/>
      <c r="BV5758" s="41"/>
      <c r="BW5758" s="41"/>
      <c r="BX5758" s="41"/>
      <c r="BY5758" s="26"/>
      <c r="BZ5758" s="26"/>
      <c r="CA5758" s="26"/>
      <c r="CB5758" s="26"/>
      <c r="CC5758" s="26"/>
      <c r="CD5758" s="26"/>
      <c r="CE5758" s="26"/>
      <c r="CF5758" s="26"/>
      <c r="CG5758" s="26"/>
      <c r="CH5758" s="26"/>
      <c r="CI5758" s="26"/>
      <c r="CJ5758" s="1"/>
      <c r="CK5758" s="1"/>
      <c r="CL5758" s="1"/>
      <c r="CM5758" s="1"/>
      <c r="CN5758" s="1"/>
      <c r="CO5758" s="1"/>
      <c r="CP5758" s="1"/>
      <c r="CQ5758" s="1"/>
      <c r="CR5758" s="1"/>
      <c r="CS5758" s="1"/>
      <c r="CT5758" s="1"/>
      <c r="CU5758" s="1"/>
    </row>
    <row r="5759" spans="1:99" x14ac:dyDescent="0.15">
      <c r="A5759" s="1"/>
      <c r="B5759" s="1"/>
      <c r="AM5759" s="1"/>
      <c r="AW5759" s="1"/>
      <c r="AX5759" s="1"/>
      <c r="AY5759" s="24"/>
      <c r="AZ5759" s="1"/>
      <c r="BA5759" s="1"/>
      <c r="BB5759" s="1"/>
      <c r="BC5759" s="1"/>
      <c r="BD5759" s="1"/>
      <c r="BE5759" s="1"/>
      <c r="BF5759" s="1"/>
      <c r="BG5759" s="1"/>
      <c r="BH5759" s="1"/>
      <c r="BI5759" s="1"/>
      <c r="BJ5759" s="1"/>
      <c r="BK5759" s="1"/>
      <c r="BL5759" s="1"/>
      <c r="BM5759" s="1"/>
      <c r="BN5759" s="1"/>
      <c r="BO5759" s="1"/>
      <c r="BP5759" s="20"/>
      <c r="BQ5759" s="41"/>
      <c r="BR5759" s="41"/>
      <c r="BS5759" s="41"/>
      <c r="BT5759" s="41"/>
      <c r="BU5759" s="41"/>
      <c r="BV5759" s="41"/>
      <c r="BW5759" s="41"/>
      <c r="BX5759" s="41"/>
      <c r="BY5759" s="26"/>
      <c r="BZ5759" s="26"/>
      <c r="CA5759" s="26"/>
      <c r="CB5759" s="26"/>
      <c r="CC5759" s="26"/>
      <c r="CD5759" s="26"/>
      <c r="CE5759" s="26"/>
      <c r="CF5759" s="26"/>
      <c r="CG5759" s="26"/>
      <c r="CH5759" s="26"/>
      <c r="CI5759" s="26"/>
      <c r="CJ5759" s="1"/>
      <c r="CK5759" s="1"/>
      <c r="CL5759" s="1"/>
      <c r="CM5759" s="1"/>
      <c r="CN5759" s="1"/>
      <c r="CO5759" s="1"/>
      <c r="CP5759" s="1"/>
      <c r="CQ5759" s="1"/>
      <c r="CR5759" s="1"/>
      <c r="CS5759" s="1"/>
      <c r="CT5759" s="1"/>
      <c r="CU5759" s="1"/>
    </row>
    <row r="5760" spans="1:99" x14ac:dyDescent="0.15">
      <c r="A5760" s="1"/>
      <c r="B5760" s="1"/>
      <c r="AM5760" s="1"/>
      <c r="AW5760" s="1"/>
      <c r="AX5760" s="1"/>
      <c r="AY5760" s="24"/>
      <c r="AZ5760" s="1"/>
      <c r="BA5760" s="1"/>
      <c r="BB5760" s="1"/>
      <c r="BC5760" s="1"/>
      <c r="BD5760" s="1"/>
      <c r="BE5760" s="1"/>
      <c r="BF5760" s="1"/>
      <c r="BG5760" s="1"/>
      <c r="BH5760" s="1"/>
      <c r="BI5760" s="1"/>
      <c r="BJ5760" s="1"/>
      <c r="BK5760" s="1"/>
      <c r="BL5760" s="1"/>
      <c r="BM5760" s="1"/>
      <c r="BN5760" s="1"/>
      <c r="BO5760" s="1"/>
      <c r="BP5760" s="20"/>
      <c r="BQ5760" s="41"/>
      <c r="BR5760" s="41"/>
      <c r="BS5760" s="41"/>
      <c r="BT5760" s="41"/>
      <c r="BU5760" s="41"/>
      <c r="BV5760" s="41"/>
      <c r="BW5760" s="41"/>
      <c r="BX5760" s="41"/>
      <c r="BY5760" s="26"/>
      <c r="BZ5760" s="26"/>
      <c r="CA5760" s="26"/>
      <c r="CB5760" s="26"/>
      <c r="CC5760" s="26"/>
      <c r="CD5760" s="26"/>
      <c r="CE5760" s="26"/>
      <c r="CF5760" s="26"/>
      <c r="CG5760" s="26"/>
      <c r="CH5760" s="26"/>
      <c r="CI5760" s="26"/>
      <c r="CJ5760" s="1"/>
      <c r="CK5760" s="1"/>
      <c r="CL5760" s="1"/>
      <c r="CM5760" s="1"/>
      <c r="CN5760" s="1"/>
      <c r="CO5760" s="1"/>
      <c r="CP5760" s="1"/>
      <c r="CQ5760" s="1"/>
      <c r="CR5760" s="1"/>
      <c r="CS5760" s="1"/>
      <c r="CT5760" s="1"/>
      <c r="CU5760" s="1"/>
    </row>
    <row r="5761" spans="1:99" x14ac:dyDescent="0.15">
      <c r="A5761" s="1"/>
      <c r="B5761" s="1"/>
      <c r="AM5761" s="1"/>
      <c r="AW5761" s="1"/>
      <c r="AX5761" s="1"/>
      <c r="AY5761" s="24"/>
      <c r="AZ5761" s="1"/>
      <c r="BA5761" s="1"/>
      <c r="BB5761" s="1"/>
      <c r="BC5761" s="1"/>
      <c r="BD5761" s="1"/>
      <c r="BE5761" s="1"/>
      <c r="BF5761" s="1"/>
      <c r="BG5761" s="1"/>
      <c r="BH5761" s="1"/>
      <c r="BI5761" s="1"/>
      <c r="BJ5761" s="1"/>
      <c r="BK5761" s="1"/>
      <c r="BL5761" s="1"/>
      <c r="BM5761" s="1"/>
      <c r="BN5761" s="1"/>
      <c r="BO5761" s="1"/>
      <c r="BP5761" s="20"/>
      <c r="BQ5761" s="41"/>
      <c r="BR5761" s="41"/>
      <c r="BS5761" s="41"/>
      <c r="BT5761" s="41"/>
      <c r="BU5761" s="41"/>
      <c r="BV5761" s="41"/>
      <c r="BW5761" s="41"/>
      <c r="BX5761" s="41"/>
      <c r="BY5761" s="26"/>
      <c r="BZ5761" s="26"/>
      <c r="CA5761" s="26"/>
      <c r="CB5761" s="26"/>
      <c r="CC5761" s="26"/>
      <c r="CD5761" s="26"/>
      <c r="CE5761" s="26"/>
      <c r="CF5761" s="26"/>
      <c r="CG5761" s="26"/>
      <c r="CH5761" s="26"/>
      <c r="CI5761" s="26"/>
      <c r="CJ5761" s="1"/>
      <c r="CK5761" s="1"/>
      <c r="CL5761" s="1"/>
      <c r="CM5761" s="1"/>
      <c r="CN5761" s="1"/>
      <c r="CO5761" s="1"/>
      <c r="CP5761" s="1"/>
      <c r="CQ5761" s="1"/>
      <c r="CR5761" s="1"/>
      <c r="CS5761" s="1"/>
      <c r="CT5761" s="1"/>
      <c r="CU5761" s="1"/>
    </row>
    <row r="5762" spans="1:99" x14ac:dyDescent="0.15">
      <c r="A5762" s="1"/>
      <c r="B5762" s="1"/>
      <c r="AM5762" s="1"/>
      <c r="AW5762" s="1"/>
      <c r="AX5762" s="1"/>
      <c r="AY5762" s="24"/>
      <c r="AZ5762" s="1"/>
      <c r="BA5762" s="1"/>
      <c r="BB5762" s="1"/>
      <c r="BC5762" s="1"/>
      <c r="BD5762" s="1"/>
      <c r="BE5762" s="1"/>
      <c r="BF5762" s="1"/>
      <c r="BG5762" s="1"/>
      <c r="BH5762" s="1"/>
      <c r="BI5762" s="1"/>
      <c r="BJ5762" s="1"/>
      <c r="BK5762" s="1"/>
      <c r="BL5762" s="1"/>
      <c r="BM5762" s="1"/>
      <c r="BN5762" s="1"/>
      <c r="BO5762" s="1"/>
      <c r="BP5762" s="20"/>
      <c r="BQ5762" s="41"/>
      <c r="BR5762" s="41"/>
      <c r="BS5762" s="41"/>
      <c r="BT5762" s="41"/>
      <c r="BU5762" s="41"/>
      <c r="BV5762" s="41"/>
      <c r="BW5762" s="41"/>
      <c r="BX5762" s="41"/>
      <c r="BY5762" s="26"/>
      <c r="BZ5762" s="26"/>
      <c r="CA5762" s="26"/>
      <c r="CB5762" s="26"/>
      <c r="CC5762" s="26"/>
      <c r="CD5762" s="26"/>
      <c r="CE5762" s="26"/>
      <c r="CF5762" s="26"/>
      <c r="CG5762" s="26"/>
      <c r="CH5762" s="26"/>
      <c r="CI5762" s="26"/>
      <c r="CJ5762" s="1"/>
      <c r="CK5762" s="1"/>
      <c r="CL5762" s="1"/>
      <c r="CM5762" s="1"/>
      <c r="CN5762" s="1"/>
      <c r="CO5762" s="1"/>
      <c r="CP5762" s="1"/>
      <c r="CQ5762" s="1"/>
      <c r="CR5762" s="1"/>
      <c r="CS5762" s="1"/>
      <c r="CT5762" s="1"/>
      <c r="CU5762" s="1"/>
    </row>
    <row r="5763" spans="1:99" x14ac:dyDescent="0.15">
      <c r="A5763" s="1"/>
      <c r="B5763" s="1"/>
      <c r="AM5763" s="1"/>
      <c r="AW5763" s="1"/>
      <c r="AX5763" s="1"/>
      <c r="AY5763" s="24"/>
      <c r="AZ5763" s="1"/>
      <c r="BA5763" s="1"/>
      <c r="BB5763" s="1"/>
      <c r="BC5763" s="1"/>
      <c r="BD5763" s="1"/>
      <c r="BE5763" s="1"/>
      <c r="BF5763" s="1"/>
      <c r="BG5763" s="1"/>
      <c r="BH5763" s="1"/>
      <c r="BI5763" s="1"/>
      <c r="BJ5763" s="1"/>
      <c r="BK5763" s="1"/>
      <c r="BL5763" s="1"/>
      <c r="BM5763" s="1"/>
      <c r="BN5763" s="1"/>
      <c r="BO5763" s="1"/>
      <c r="BP5763" s="20"/>
      <c r="BQ5763" s="41"/>
      <c r="BR5763" s="41"/>
      <c r="BS5763" s="41"/>
      <c r="BT5763" s="41"/>
      <c r="BU5763" s="41"/>
      <c r="BV5763" s="41"/>
      <c r="BW5763" s="41"/>
      <c r="BX5763" s="41"/>
      <c r="BY5763" s="26"/>
      <c r="BZ5763" s="26"/>
      <c r="CA5763" s="26"/>
      <c r="CB5763" s="26"/>
      <c r="CC5763" s="26"/>
      <c r="CD5763" s="26"/>
      <c r="CE5763" s="26"/>
      <c r="CF5763" s="26"/>
      <c r="CG5763" s="26"/>
      <c r="CH5763" s="26"/>
      <c r="CI5763" s="26"/>
      <c r="CJ5763" s="1"/>
      <c r="CK5763" s="1"/>
      <c r="CL5763" s="1"/>
      <c r="CM5763" s="1"/>
      <c r="CN5763" s="1"/>
      <c r="CO5763" s="1"/>
      <c r="CP5763" s="1"/>
      <c r="CQ5763" s="1"/>
      <c r="CR5763" s="1"/>
      <c r="CS5763" s="1"/>
      <c r="CT5763" s="1"/>
      <c r="CU5763" s="1"/>
    </row>
    <row r="5764" spans="1:99" x14ac:dyDescent="0.15">
      <c r="A5764" s="1"/>
      <c r="B5764" s="1"/>
      <c r="AM5764" s="1"/>
      <c r="AW5764" s="1"/>
      <c r="AX5764" s="1"/>
      <c r="AY5764" s="24"/>
      <c r="AZ5764" s="1"/>
      <c r="BA5764" s="1"/>
      <c r="BB5764" s="1"/>
      <c r="BC5764" s="1"/>
      <c r="BD5764" s="1"/>
      <c r="BE5764" s="1"/>
      <c r="BF5764" s="1"/>
      <c r="BG5764" s="1"/>
      <c r="BH5764" s="1"/>
      <c r="BI5764" s="1"/>
      <c r="BJ5764" s="1"/>
      <c r="BK5764" s="1"/>
      <c r="BL5764" s="1"/>
      <c r="BM5764" s="1"/>
      <c r="BN5764" s="1"/>
      <c r="BO5764" s="1"/>
      <c r="BP5764" s="20"/>
      <c r="BQ5764" s="41"/>
      <c r="BR5764" s="41"/>
      <c r="BS5764" s="41"/>
      <c r="BT5764" s="41"/>
      <c r="BU5764" s="41"/>
      <c r="BV5764" s="41"/>
      <c r="BW5764" s="41"/>
      <c r="BX5764" s="41"/>
      <c r="BY5764" s="26"/>
      <c r="BZ5764" s="26"/>
      <c r="CA5764" s="26"/>
      <c r="CB5764" s="26"/>
      <c r="CC5764" s="26"/>
      <c r="CD5764" s="26"/>
      <c r="CE5764" s="26"/>
      <c r="CF5764" s="26"/>
      <c r="CG5764" s="26"/>
      <c r="CH5764" s="26"/>
      <c r="CI5764" s="26"/>
      <c r="CJ5764" s="1"/>
      <c r="CK5764" s="1"/>
      <c r="CL5764" s="1"/>
      <c r="CM5764" s="1"/>
      <c r="CN5764" s="1"/>
      <c r="CO5764" s="1"/>
      <c r="CP5764" s="1"/>
      <c r="CQ5764" s="1"/>
      <c r="CR5764" s="1"/>
      <c r="CS5764" s="1"/>
      <c r="CT5764" s="1"/>
      <c r="CU5764" s="1"/>
    </row>
    <row r="5765" spans="1:99" x14ac:dyDescent="0.15">
      <c r="A5765" s="1"/>
      <c r="B5765" s="1"/>
      <c r="AM5765" s="1"/>
      <c r="AW5765" s="1"/>
      <c r="AX5765" s="1"/>
      <c r="AY5765" s="24"/>
      <c r="AZ5765" s="1"/>
      <c r="BA5765" s="1"/>
      <c r="BB5765" s="1"/>
      <c r="BC5765" s="1"/>
      <c r="BD5765" s="1"/>
      <c r="BE5765" s="1"/>
      <c r="BF5765" s="1"/>
      <c r="BG5765" s="1"/>
      <c r="BH5765" s="1"/>
      <c r="BI5765" s="1"/>
      <c r="BJ5765" s="1"/>
      <c r="BK5765" s="1"/>
      <c r="BL5765" s="1"/>
      <c r="BM5765" s="1"/>
      <c r="BN5765" s="1"/>
      <c r="BO5765" s="1"/>
      <c r="BP5765" s="20"/>
      <c r="BQ5765" s="41"/>
      <c r="BR5765" s="41"/>
      <c r="BS5765" s="41"/>
      <c r="BT5765" s="41"/>
      <c r="BU5765" s="41"/>
      <c r="BV5765" s="41"/>
      <c r="BW5765" s="41"/>
      <c r="BX5765" s="41"/>
      <c r="BY5765" s="26"/>
      <c r="BZ5765" s="26"/>
      <c r="CA5765" s="26"/>
      <c r="CB5765" s="26"/>
      <c r="CC5765" s="26"/>
      <c r="CD5765" s="26"/>
      <c r="CE5765" s="26"/>
      <c r="CF5765" s="26"/>
      <c r="CG5765" s="26"/>
      <c r="CH5765" s="26"/>
      <c r="CI5765" s="26"/>
      <c r="CJ5765" s="1"/>
      <c r="CK5765" s="1"/>
      <c r="CL5765" s="1"/>
      <c r="CM5765" s="1"/>
      <c r="CN5765" s="1"/>
      <c r="CO5765" s="1"/>
      <c r="CP5765" s="1"/>
      <c r="CQ5765" s="1"/>
      <c r="CR5765" s="1"/>
      <c r="CS5765" s="1"/>
      <c r="CT5765" s="1"/>
      <c r="CU5765" s="1"/>
    </row>
    <row r="5766" spans="1:99" x14ac:dyDescent="0.15">
      <c r="A5766" s="1"/>
      <c r="B5766" s="1"/>
      <c r="AM5766" s="1"/>
      <c r="AW5766" s="1"/>
      <c r="AX5766" s="1"/>
      <c r="AY5766" s="24"/>
      <c r="AZ5766" s="1"/>
      <c r="BA5766" s="1"/>
      <c r="BB5766" s="1"/>
      <c r="BC5766" s="1"/>
      <c r="BD5766" s="1"/>
      <c r="BE5766" s="1"/>
      <c r="BF5766" s="1"/>
      <c r="BG5766" s="1"/>
      <c r="BH5766" s="1"/>
      <c r="BI5766" s="1"/>
      <c r="BJ5766" s="1"/>
      <c r="BK5766" s="1"/>
      <c r="BL5766" s="1"/>
      <c r="BM5766" s="1"/>
      <c r="BN5766" s="1"/>
      <c r="BO5766" s="1"/>
      <c r="BP5766" s="20"/>
      <c r="BQ5766" s="41"/>
      <c r="BR5766" s="41"/>
      <c r="BS5766" s="41"/>
      <c r="BT5766" s="41"/>
      <c r="BU5766" s="41"/>
      <c r="BV5766" s="41"/>
      <c r="BW5766" s="41"/>
      <c r="BX5766" s="41"/>
      <c r="BY5766" s="26"/>
      <c r="BZ5766" s="26"/>
      <c r="CA5766" s="26"/>
      <c r="CB5766" s="26"/>
      <c r="CC5766" s="26"/>
      <c r="CD5766" s="26"/>
      <c r="CE5766" s="26"/>
      <c r="CF5766" s="26"/>
      <c r="CG5766" s="26"/>
      <c r="CH5766" s="26"/>
      <c r="CI5766" s="26"/>
      <c r="CJ5766" s="1"/>
      <c r="CK5766" s="1"/>
      <c r="CL5766" s="1"/>
      <c r="CM5766" s="1"/>
      <c r="CN5766" s="1"/>
      <c r="CO5766" s="1"/>
      <c r="CP5766" s="1"/>
      <c r="CQ5766" s="1"/>
      <c r="CR5766" s="1"/>
      <c r="CS5766" s="1"/>
      <c r="CT5766" s="1"/>
      <c r="CU5766" s="1"/>
    </row>
    <row r="5767" spans="1:99" x14ac:dyDescent="0.15">
      <c r="A5767" s="1"/>
      <c r="B5767" s="1"/>
      <c r="AM5767" s="1"/>
      <c r="AW5767" s="1"/>
      <c r="AX5767" s="1"/>
      <c r="AY5767" s="24"/>
      <c r="AZ5767" s="1"/>
      <c r="BA5767" s="1"/>
      <c r="BB5767" s="1"/>
      <c r="BC5767" s="1"/>
      <c r="BD5767" s="1"/>
      <c r="BE5767" s="1"/>
      <c r="BF5767" s="1"/>
      <c r="BG5767" s="1"/>
      <c r="BH5767" s="1"/>
      <c r="BI5767" s="1"/>
      <c r="BJ5767" s="1"/>
      <c r="BK5767" s="1"/>
      <c r="BL5767" s="1"/>
      <c r="BM5767" s="1"/>
      <c r="BN5767" s="1"/>
      <c r="BO5767" s="1"/>
      <c r="BP5767" s="20"/>
      <c r="BQ5767" s="41"/>
      <c r="BR5767" s="41"/>
      <c r="BS5767" s="41"/>
      <c r="BT5767" s="41"/>
      <c r="BU5767" s="41"/>
      <c r="BV5767" s="41"/>
      <c r="BW5767" s="41"/>
      <c r="BX5767" s="41"/>
      <c r="BY5767" s="26"/>
      <c r="BZ5767" s="26"/>
      <c r="CA5767" s="26"/>
      <c r="CB5767" s="26"/>
      <c r="CC5767" s="26"/>
      <c r="CD5767" s="26"/>
      <c r="CE5767" s="26"/>
      <c r="CF5767" s="26"/>
      <c r="CG5767" s="26"/>
      <c r="CH5767" s="26"/>
      <c r="CI5767" s="26"/>
      <c r="CJ5767" s="1"/>
      <c r="CK5767" s="1"/>
      <c r="CL5767" s="1"/>
      <c r="CM5767" s="1"/>
      <c r="CN5767" s="1"/>
      <c r="CO5767" s="1"/>
      <c r="CP5767" s="1"/>
      <c r="CQ5767" s="1"/>
      <c r="CR5767" s="1"/>
      <c r="CS5767" s="1"/>
      <c r="CT5767" s="1"/>
      <c r="CU5767" s="1"/>
    </row>
    <row r="5768" spans="1:99" x14ac:dyDescent="0.15">
      <c r="A5768" s="1"/>
      <c r="B5768" s="1"/>
      <c r="AM5768" s="1"/>
      <c r="AW5768" s="1"/>
      <c r="AX5768" s="1"/>
      <c r="AY5768" s="24"/>
      <c r="AZ5768" s="1"/>
      <c r="BA5768" s="1"/>
      <c r="BB5768" s="1"/>
      <c r="BC5768" s="1"/>
      <c r="BD5768" s="1"/>
      <c r="BE5768" s="1"/>
      <c r="BF5768" s="1"/>
      <c r="BG5768" s="1"/>
      <c r="BH5768" s="1"/>
      <c r="BI5768" s="1"/>
      <c r="BJ5768" s="1"/>
      <c r="BK5768" s="1"/>
      <c r="BL5768" s="1"/>
      <c r="BM5768" s="1"/>
      <c r="BN5768" s="1"/>
      <c r="BO5768" s="1"/>
      <c r="BP5768" s="20"/>
      <c r="BQ5768" s="41"/>
      <c r="BR5768" s="41"/>
      <c r="BS5768" s="41"/>
      <c r="BT5768" s="41"/>
      <c r="BU5768" s="41"/>
      <c r="BV5768" s="41"/>
      <c r="BW5768" s="41"/>
      <c r="BX5768" s="41"/>
      <c r="BY5768" s="26"/>
      <c r="BZ5768" s="26"/>
      <c r="CA5768" s="26"/>
      <c r="CB5768" s="26"/>
      <c r="CC5768" s="26"/>
      <c r="CD5768" s="26"/>
      <c r="CE5768" s="26"/>
      <c r="CF5768" s="26"/>
      <c r="CG5768" s="26"/>
      <c r="CH5768" s="26"/>
      <c r="CI5768" s="26"/>
      <c r="CJ5768" s="1"/>
      <c r="CK5768" s="1"/>
      <c r="CL5768" s="1"/>
      <c r="CM5768" s="1"/>
      <c r="CN5768" s="1"/>
      <c r="CO5768" s="1"/>
      <c r="CP5768" s="1"/>
      <c r="CQ5768" s="1"/>
      <c r="CR5768" s="1"/>
      <c r="CS5768" s="1"/>
      <c r="CT5768" s="1"/>
      <c r="CU5768" s="1"/>
    </row>
    <row r="5769" spans="1:99" x14ac:dyDescent="0.15">
      <c r="A5769" s="1"/>
      <c r="B5769" s="1"/>
      <c r="AM5769" s="1"/>
      <c r="AW5769" s="1"/>
      <c r="AX5769" s="1"/>
      <c r="AY5769" s="24"/>
      <c r="AZ5769" s="1"/>
      <c r="BA5769" s="1"/>
      <c r="BB5769" s="1"/>
      <c r="BC5769" s="1"/>
      <c r="BD5769" s="1"/>
      <c r="BE5769" s="1"/>
      <c r="BF5769" s="1"/>
      <c r="BG5769" s="1"/>
      <c r="BH5769" s="1"/>
      <c r="BI5769" s="1"/>
      <c r="BJ5769" s="1"/>
      <c r="BK5769" s="1"/>
      <c r="BL5769" s="1"/>
      <c r="BM5769" s="1"/>
      <c r="BN5769" s="1"/>
      <c r="BO5769" s="1"/>
      <c r="BP5769" s="20"/>
      <c r="BQ5769" s="41"/>
      <c r="BR5769" s="41"/>
      <c r="BS5769" s="41"/>
      <c r="BT5769" s="41"/>
      <c r="BU5769" s="41"/>
      <c r="BV5769" s="41"/>
      <c r="BW5769" s="41"/>
      <c r="BX5769" s="41"/>
      <c r="BY5769" s="26"/>
      <c r="BZ5769" s="26"/>
      <c r="CA5769" s="26"/>
      <c r="CB5769" s="26"/>
      <c r="CC5769" s="26"/>
      <c r="CD5769" s="26"/>
      <c r="CE5769" s="26"/>
      <c r="CF5769" s="26"/>
      <c r="CG5769" s="26"/>
      <c r="CH5769" s="26"/>
      <c r="CI5769" s="26"/>
      <c r="CJ5769" s="1"/>
      <c r="CK5769" s="1"/>
      <c r="CL5769" s="1"/>
      <c r="CM5769" s="1"/>
      <c r="CN5769" s="1"/>
      <c r="CO5769" s="1"/>
      <c r="CP5769" s="1"/>
      <c r="CQ5769" s="1"/>
      <c r="CR5769" s="1"/>
      <c r="CS5769" s="1"/>
      <c r="CT5769" s="1"/>
      <c r="CU5769" s="1"/>
    </row>
    <row r="5770" spans="1:99" x14ac:dyDescent="0.15">
      <c r="A5770" s="1"/>
      <c r="B5770" s="1"/>
      <c r="AM5770" s="1"/>
      <c r="AW5770" s="1"/>
      <c r="AX5770" s="1"/>
      <c r="AY5770" s="24"/>
      <c r="AZ5770" s="1"/>
      <c r="BA5770" s="1"/>
      <c r="BB5770" s="1"/>
      <c r="BC5770" s="1"/>
      <c r="BD5770" s="1"/>
      <c r="BE5770" s="1"/>
      <c r="BF5770" s="1"/>
      <c r="BG5770" s="1"/>
      <c r="BH5770" s="1"/>
      <c r="BI5770" s="1"/>
      <c r="BJ5770" s="1"/>
      <c r="BK5770" s="1"/>
      <c r="BL5770" s="1"/>
      <c r="BM5770" s="1"/>
      <c r="BN5770" s="1"/>
      <c r="BO5770" s="1"/>
      <c r="BP5770" s="20"/>
      <c r="BQ5770" s="41"/>
      <c r="BR5770" s="41"/>
      <c r="BS5770" s="41"/>
      <c r="BT5770" s="41"/>
      <c r="BU5770" s="41"/>
      <c r="BV5770" s="41"/>
      <c r="BW5770" s="41"/>
      <c r="BX5770" s="41"/>
      <c r="BY5770" s="26"/>
      <c r="BZ5770" s="26"/>
      <c r="CA5770" s="26"/>
      <c r="CB5770" s="26"/>
      <c r="CC5770" s="26"/>
      <c r="CD5770" s="26"/>
      <c r="CE5770" s="26"/>
      <c r="CF5770" s="26"/>
      <c r="CG5770" s="26"/>
      <c r="CH5770" s="26"/>
      <c r="CI5770" s="26"/>
      <c r="CJ5770" s="1"/>
      <c r="CK5770" s="1"/>
      <c r="CL5770" s="1"/>
      <c r="CM5770" s="1"/>
      <c r="CN5770" s="1"/>
      <c r="CO5770" s="1"/>
      <c r="CP5770" s="1"/>
      <c r="CQ5770" s="1"/>
      <c r="CR5770" s="1"/>
      <c r="CS5770" s="1"/>
      <c r="CT5770" s="1"/>
      <c r="CU5770" s="1"/>
    </row>
    <row r="5771" spans="1:99" x14ac:dyDescent="0.15">
      <c r="A5771" s="1"/>
      <c r="B5771" s="1"/>
      <c r="AM5771" s="1"/>
      <c r="AW5771" s="1"/>
      <c r="AX5771" s="1"/>
      <c r="AY5771" s="24"/>
      <c r="AZ5771" s="1"/>
      <c r="BA5771" s="1"/>
      <c r="BB5771" s="1"/>
      <c r="BC5771" s="1"/>
      <c r="BD5771" s="1"/>
      <c r="BE5771" s="1"/>
      <c r="BF5771" s="1"/>
      <c r="BG5771" s="1"/>
      <c r="BH5771" s="1"/>
      <c r="BI5771" s="1"/>
      <c r="BJ5771" s="1"/>
      <c r="BK5771" s="1"/>
      <c r="BL5771" s="1"/>
      <c r="BM5771" s="1"/>
      <c r="BN5771" s="1"/>
      <c r="BO5771" s="1"/>
      <c r="BP5771" s="20"/>
      <c r="BQ5771" s="41"/>
      <c r="BR5771" s="41"/>
      <c r="BS5771" s="41"/>
      <c r="BT5771" s="41"/>
      <c r="BU5771" s="41"/>
      <c r="BV5771" s="41"/>
      <c r="BW5771" s="41"/>
      <c r="BX5771" s="41"/>
      <c r="BY5771" s="26"/>
      <c r="BZ5771" s="26"/>
      <c r="CA5771" s="26"/>
      <c r="CB5771" s="26"/>
      <c r="CC5771" s="26"/>
      <c r="CD5771" s="26"/>
      <c r="CE5771" s="26"/>
      <c r="CF5771" s="26"/>
      <c r="CG5771" s="26"/>
      <c r="CH5771" s="26"/>
      <c r="CI5771" s="26"/>
      <c r="CJ5771" s="1"/>
      <c r="CK5771" s="1"/>
      <c r="CL5771" s="1"/>
      <c r="CM5771" s="1"/>
      <c r="CN5771" s="1"/>
      <c r="CO5771" s="1"/>
      <c r="CP5771" s="1"/>
      <c r="CQ5771" s="1"/>
      <c r="CR5771" s="1"/>
      <c r="CS5771" s="1"/>
      <c r="CT5771" s="1"/>
      <c r="CU5771" s="1"/>
    </row>
    <row r="5772" spans="1:99" x14ac:dyDescent="0.15">
      <c r="A5772" s="1"/>
      <c r="B5772" s="1"/>
      <c r="AM5772" s="1"/>
      <c r="AW5772" s="1"/>
      <c r="AX5772" s="1"/>
      <c r="AY5772" s="24"/>
      <c r="AZ5772" s="1"/>
      <c r="BA5772" s="1"/>
      <c r="BB5772" s="1"/>
      <c r="BC5772" s="1"/>
      <c r="BD5772" s="1"/>
      <c r="BE5772" s="1"/>
      <c r="BF5772" s="1"/>
      <c r="BG5772" s="1"/>
      <c r="BH5772" s="1"/>
      <c r="BI5772" s="1"/>
      <c r="BJ5772" s="1"/>
      <c r="BK5772" s="1"/>
      <c r="BL5772" s="1"/>
      <c r="BM5772" s="1"/>
      <c r="BN5772" s="1"/>
      <c r="BO5772" s="1"/>
      <c r="BP5772" s="20"/>
      <c r="BQ5772" s="41"/>
      <c r="BR5772" s="41"/>
      <c r="BS5772" s="41"/>
      <c r="BT5772" s="41"/>
      <c r="BU5772" s="41"/>
      <c r="BV5772" s="41"/>
      <c r="BW5772" s="41"/>
      <c r="BX5772" s="41"/>
      <c r="BY5772" s="26"/>
      <c r="BZ5772" s="26"/>
      <c r="CA5772" s="26"/>
      <c r="CB5772" s="26"/>
      <c r="CC5772" s="26"/>
      <c r="CD5772" s="26"/>
      <c r="CE5772" s="26"/>
      <c r="CF5772" s="26"/>
      <c r="CG5772" s="26"/>
      <c r="CH5772" s="26"/>
      <c r="CI5772" s="26"/>
      <c r="CJ5772" s="1"/>
      <c r="CK5772" s="1"/>
      <c r="CL5772" s="1"/>
      <c r="CM5772" s="1"/>
      <c r="CN5772" s="1"/>
      <c r="CO5772" s="1"/>
      <c r="CP5772" s="1"/>
      <c r="CQ5772" s="1"/>
      <c r="CR5772" s="1"/>
      <c r="CS5772" s="1"/>
      <c r="CT5772" s="1"/>
      <c r="CU5772" s="1"/>
    </row>
    <row r="5773" spans="1:99" x14ac:dyDescent="0.15">
      <c r="A5773" s="1"/>
      <c r="B5773" s="1"/>
      <c r="AM5773" s="1"/>
      <c r="AW5773" s="1"/>
      <c r="AX5773" s="1"/>
      <c r="AY5773" s="24"/>
      <c r="AZ5773" s="1"/>
      <c r="BA5773" s="1"/>
      <c r="BB5773" s="1"/>
      <c r="BC5773" s="1"/>
      <c r="BD5773" s="1"/>
      <c r="BE5773" s="1"/>
      <c r="BF5773" s="1"/>
      <c r="BG5773" s="1"/>
      <c r="BH5773" s="1"/>
      <c r="BI5773" s="1"/>
      <c r="BJ5773" s="1"/>
      <c r="BK5773" s="1"/>
      <c r="BL5773" s="1"/>
      <c r="BM5773" s="1"/>
      <c r="BN5773" s="1"/>
      <c r="BO5773" s="1"/>
      <c r="BP5773" s="20"/>
      <c r="BQ5773" s="41"/>
      <c r="BR5773" s="41"/>
      <c r="BS5773" s="41"/>
      <c r="BT5773" s="41"/>
      <c r="BU5773" s="41"/>
      <c r="BV5773" s="41"/>
      <c r="BW5773" s="41"/>
      <c r="BX5773" s="41"/>
      <c r="BY5773" s="26"/>
      <c r="BZ5773" s="26"/>
      <c r="CA5773" s="26"/>
      <c r="CB5773" s="26"/>
      <c r="CC5773" s="26"/>
      <c r="CD5773" s="26"/>
      <c r="CE5773" s="26"/>
      <c r="CF5773" s="26"/>
      <c r="CG5773" s="26"/>
      <c r="CH5773" s="26"/>
      <c r="CI5773" s="26"/>
      <c r="CJ5773" s="1"/>
      <c r="CK5773" s="1"/>
      <c r="CL5773" s="1"/>
      <c r="CM5773" s="1"/>
      <c r="CN5773" s="1"/>
      <c r="CO5773" s="1"/>
      <c r="CP5773" s="1"/>
      <c r="CQ5773" s="1"/>
      <c r="CR5773" s="1"/>
      <c r="CS5773" s="1"/>
      <c r="CT5773" s="1"/>
      <c r="CU5773" s="1"/>
    </row>
    <row r="5774" spans="1:99" x14ac:dyDescent="0.15">
      <c r="A5774" s="1"/>
      <c r="B5774" s="1"/>
      <c r="AM5774" s="1"/>
      <c r="AW5774" s="1"/>
      <c r="AX5774" s="1"/>
      <c r="AY5774" s="24"/>
      <c r="AZ5774" s="1"/>
      <c r="BA5774" s="1"/>
      <c r="BB5774" s="1"/>
      <c r="BC5774" s="1"/>
      <c r="BD5774" s="1"/>
      <c r="BE5774" s="1"/>
      <c r="BF5774" s="1"/>
      <c r="BG5774" s="1"/>
      <c r="BH5774" s="1"/>
      <c r="BI5774" s="1"/>
      <c r="BJ5774" s="1"/>
      <c r="BK5774" s="1"/>
      <c r="BL5774" s="1"/>
      <c r="BM5774" s="1"/>
      <c r="BN5774" s="1"/>
      <c r="BO5774" s="1"/>
      <c r="BP5774" s="20"/>
      <c r="BQ5774" s="41"/>
      <c r="BR5774" s="41"/>
      <c r="BS5774" s="41"/>
      <c r="BT5774" s="41"/>
      <c r="BU5774" s="41"/>
      <c r="BV5774" s="41"/>
      <c r="BW5774" s="41"/>
      <c r="BX5774" s="41"/>
      <c r="BY5774" s="26"/>
      <c r="BZ5774" s="26"/>
      <c r="CA5774" s="26"/>
      <c r="CB5774" s="26"/>
      <c r="CC5774" s="26"/>
      <c r="CD5774" s="26"/>
      <c r="CE5774" s="26"/>
      <c r="CF5774" s="26"/>
      <c r="CG5774" s="26"/>
      <c r="CH5774" s="26"/>
      <c r="CI5774" s="26"/>
      <c r="CJ5774" s="1"/>
      <c r="CK5774" s="1"/>
      <c r="CL5774" s="1"/>
      <c r="CM5774" s="1"/>
      <c r="CN5774" s="1"/>
      <c r="CO5774" s="1"/>
      <c r="CP5774" s="1"/>
      <c r="CQ5774" s="1"/>
      <c r="CR5774" s="1"/>
      <c r="CS5774" s="1"/>
      <c r="CT5774" s="1"/>
      <c r="CU5774" s="1"/>
    </row>
    <row r="5775" spans="1:99" x14ac:dyDescent="0.15">
      <c r="A5775" s="1"/>
      <c r="B5775" s="1"/>
      <c r="AM5775" s="1"/>
      <c r="AW5775" s="1"/>
      <c r="AX5775" s="1"/>
      <c r="AY5775" s="24"/>
      <c r="AZ5775" s="1"/>
      <c r="BA5775" s="1"/>
      <c r="BB5775" s="1"/>
      <c r="BC5775" s="1"/>
      <c r="BD5775" s="1"/>
      <c r="BE5775" s="1"/>
      <c r="BF5775" s="1"/>
      <c r="BG5775" s="1"/>
      <c r="BH5775" s="1"/>
      <c r="BI5775" s="1"/>
      <c r="BJ5775" s="1"/>
      <c r="BK5775" s="1"/>
      <c r="BL5775" s="1"/>
      <c r="BM5775" s="1"/>
      <c r="BN5775" s="1"/>
      <c r="BO5775" s="1"/>
      <c r="BP5775" s="20"/>
      <c r="BQ5775" s="41"/>
      <c r="BR5775" s="41"/>
      <c r="BS5775" s="41"/>
      <c r="BT5775" s="41"/>
      <c r="BU5775" s="41"/>
      <c r="BV5775" s="41"/>
      <c r="BW5775" s="41"/>
      <c r="BX5775" s="41"/>
      <c r="BY5775" s="26"/>
      <c r="BZ5775" s="26"/>
      <c r="CA5775" s="26"/>
      <c r="CB5775" s="26"/>
      <c r="CC5775" s="26"/>
      <c r="CD5775" s="26"/>
      <c r="CE5775" s="26"/>
      <c r="CF5775" s="26"/>
      <c r="CG5775" s="26"/>
      <c r="CH5775" s="26"/>
      <c r="CI5775" s="26"/>
      <c r="CJ5775" s="1"/>
      <c r="CK5775" s="1"/>
      <c r="CL5775" s="1"/>
      <c r="CM5775" s="1"/>
      <c r="CN5775" s="1"/>
      <c r="CO5775" s="1"/>
      <c r="CP5775" s="1"/>
      <c r="CQ5775" s="1"/>
      <c r="CR5775" s="1"/>
      <c r="CS5775" s="1"/>
      <c r="CT5775" s="1"/>
      <c r="CU5775" s="1"/>
    </row>
    <row r="5776" spans="1:99" x14ac:dyDescent="0.15">
      <c r="A5776" s="1"/>
      <c r="B5776" s="1"/>
      <c r="AM5776" s="1"/>
      <c r="AW5776" s="1"/>
      <c r="AX5776" s="1"/>
      <c r="AY5776" s="24"/>
      <c r="AZ5776" s="1"/>
      <c r="BA5776" s="1"/>
      <c r="BB5776" s="1"/>
      <c r="BC5776" s="1"/>
      <c r="BD5776" s="1"/>
      <c r="BE5776" s="1"/>
      <c r="BF5776" s="1"/>
      <c r="BG5776" s="1"/>
      <c r="BH5776" s="1"/>
      <c r="BI5776" s="1"/>
      <c r="BJ5776" s="1"/>
      <c r="BK5776" s="1"/>
      <c r="BL5776" s="1"/>
      <c r="BM5776" s="1"/>
      <c r="BN5776" s="1"/>
      <c r="BO5776" s="1"/>
      <c r="BP5776" s="20"/>
      <c r="BQ5776" s="41"/>
      <c r="BR5776" s="41"/>
      <c r="BS5776" s="41"/>
      <c r="BT5776" s="41"/>
      <c r="BU5776" s="41"/>
      <c r="BV5776" s="41"/>
      <c r="BW5776" s="41"/>
      <c r="BX5776" s="41"/>
      <c r="BY5776" s="26"/>
      <c r="BZ5776" s="26"/>
      <c r="CA5776" s="26"/>
      <c r="CB5776" s="26"/>
      <c r="CC5776" s="26"/>
      <c r="CD5776" s="26"/>
      <c r="CE5776" s="26"/>
      <c r="CF5776" s="26"/>
      <c r="CG5776" s="26"/>
      <c r="CH5776" s="26"/>
      <c r="CI5776" s="26"/>
      <c r="CJ5776" s="1"/>
      <c r="CK5776" s="1"/>
      <c r="CL5776" s="1"/>
      <c r="CM5776" s="1"/>
      <c r="CN5776" s="1"/>
      <c r="CO5776" s="1"/>
      <c r="CP5776" s="1"/>
      <c r="CQ5776" s="1"/>
      <c r="CR5776" s="1"/>
      <c r="CS5776" s="1"/>
      <c r="CT5776" s="1"/>
      <c r="CU5776" s="1"/>
    </row>
    <row r="5777" spans="1:99" x14ac:dyDescent="0.15">
      <c r="A5777" s="1"/>
      <c r="B5777" s="1"/>
      <c r="AM5777" s="1"/>
      <c r="AW5777" s="1"/>
      <c r="AX5777" s="1"/>
      <c r="AY5777" s="24"/>
      <c r="AZ5777" s="1"/>
      <c r="BA5777" s="1"/>
      <c r="BB5777" s="1"/>
      <c r="BC5777" s="1"/>
      <c r="BD5777" s="1"/>
      <c r="BE5777" s="1"/>
      <c r="BF5777" s="1"/>
      <c r="BG5777" s="1"/>
      <c r="BH5777" s="1"/>
      <c r="BI5777" s="1"/>
      <c r="BJ5777" s="1"/>
      <c r="BK5777" s="1"/>
      <c r="BL5777" s="1"/>
      <c r="BM5777" s="1"/>
      <c r="BN5777" s="1"/>
      <c r="BO5777" s="1"/>
      <c r="BP5777" s="20"/>
      <c r="BQ5777" s="41"/>
      <c r="BR5777" s="41"/>
      <c r="BS5777" s="41"/>
      <c r="BT5777" s="41"/>
      <c r="BU5777" s="41"/>
      <c r="BV5777" s="41"/>
      <c r="BW5777" s="41"/>
      <c r="BX5777" s="41"/>
      <c r="BY5777" s="26"/>
      <c r="BZ5777" s="26"/>
      <c r="CA5777" s="26"/>
      <c r="CB5777" s="26"/>
      <c r="CC5777" s="26"/>
      <c r="CD5777" s="26"/>
      <c r="CE5777" s="26"/>
      <c r="CF5777" s="26"/>
      <c r="CG5777" s="26"/>
      <c r="CH5777" s="26"/>
      <c r="CI5777" s="26"/>
      <c r="CJ5777" s="1"/>
      <c r="CK5777" s="1"/>
      <c r="CL5777" s="1"/>
      <c r="CM5777" s="1"/>
      <c r="CN5777" s="1"/>
      <c r="CO5777" s="1"/>
      <c r="CP5777" s="1"/>
      <c r="CQ5777" s="1"/>
      <c r="CR5777" s="1"/>
      <c r="CS5777" s="1"/>
      <c r="CT5777" s="1"/>
      <c r="CU5777" s="1"/>
    </row>
    <row r="5778" spans="1:99" x14ac:dyDescent="0.15">
      <c r="A5778" s="1"/>
      <c r="B5778" s="1"/>
      <c r="AM5778" s="1"/>
      <c r="AW5778" s="1"/>
      <c r="AX5778" s="1"/>
      <c r="AY5778" s="24"/>
      <c r="AZ5778" s="1"/>
      <c r="BA5778" s="1"/>
      <c r="BB5778" s="1"/>
      <c r="BC5778" s="1"/>
      <c r="BD5778" s="1"/>
      <c r="BE5778" s="1"/>
      <c r="BF5778" s="1"/>
      <c r="BG5778" s="1"/>
      <c r="BH5778" s="1"/>
      <c r="BI5778" s="1"/>
      <c r="BJ5778" s="1"/>
      <c r="BK5778" s="1"/>
      <c r="BL5778" s="1"/>
      <c r="BM5778" s="1"/>
      <c r="BN5778" s="1"/>
      <c r="BO5778" s="1"/>
      <c r="BP5778" s="20"/>
      <c r="BQ5778" s="41"/>
      <c r="BR5778" s="41"/>
      <c r="BS5778" s="41"/>
      <c r="BT5778" s="41"/>
      <c r="BU5778" s="41"/>
      <c r="BV5778" s="41"/>
      <c r="BW5778" s="41"/>
      <c r="BX5778" s="41"/>
      <c r="BY5778" s="26"/>
      <c r="BZ5778" s="26"/>
      <c r="CA5778" s="26"/>
      <c r="CB5778" s="26"/>
      <c r="CC5778" s="26"/>
      <c r="CD5778" s="26"/>
      <c r="CE5778" s="26"/>
      <c r="CF5778" s="26"/>
      <c r="CG5778" s="26"/>
      <c r="CH5778" s="26"/>
      <c r="CI5778" s="26"/>
      <c r="CJ5778" s="1"/>
      <c r="CK5778" s="1"/>
      <c r="CL5778" s="1"/>
      <c r="CM5778" s="1"/>
      <c r="CN5778" s="1"/>
      <c r="CO5778" s="1"/>
      <c r="CP5778" s="1"/>
      <c r="CQ5778" s="1"/>
      <c r="CR5778" s="1"/>
      <c r="CS5778" s="1"/>
      <c r="CT5778" s="1"/>
      <c r="CU5778" s="1"/>
    </row>
    <row r="5779" spans="1:99" x14ac:dyDescent="0.15">
      <c r="A5779" s="1"/>
      <c r="B5779" s="1"/>
      <c r="AM5779" s="1"/>
      <c r="AW5779" s="1"/>
      <c r="AX5779" s="1"/>
      <c r="AY5779" s="24"/>
      <c r="AZ5779" s="1"/>
      <c r="BA5779" s="1"/>
      <c r="BB5779" s="1"/>
      <c r="BC5779" s="1"/>
      <c r="BD5779" s="1"/>
      <c r="BE5779" s="1"/>
      <c r="BF5779" s="1"/>
      <c r="BG5779" s="1"/>
      <c r="BH5779" s="1"/>
      <c r="BI5779" s="1"/>
      <c r="BJ5779" s="1"/>
      <c r="BK5779" s="1"/>
      <c r="BL5779" s="1"/>
      <c r="BM5779" s="1"/>
      <c r="BN5779" s="1"/>
      <c r="BO5779" s="1"/>
      <c r="BP5779" s="20"/>
      <c r="BQ5779" s="41"/>
      <c r="BR5779" s="41"/>
      <c r="BS5779" s="41"/>
      <c r="BT5779" s="41"/>
      <c r="BU5779" s="41"/>
      <c r="BV5779" s="41"/>
      <c r="BW5779" s="41"/>
      <c r="BX5779" s="41"/>
      <c r="BY5779" s="26"/>
      <c r="BZ5779" s="26"/>
      <c r="CA5779" s="26"/>
      <c r="CB5779" s="26"/>
      <c r="CC5779" s="26"/>
      <c r="CD5779" s="26"/>
      <c r="CE5779" s="26"/>
      <c r="CF5779" s="26"/>
      <c r="CG5779" s="26"/>
      <c r="CH5779" s="26"/>
      <c r="CI5779" s="26"/>
      <c r="CJ5779" s="1"/>
      <c r="CK5779" s="1"/>
      <c r="CL5779" s="1"/>
      <c r="CM5779" s="1"/>
      <c r="CN5779" s="1"/>
      <c r="CO5779" s="1"/>
      <c r="CP5779" s="1"/>
      <c r="CQ5779" s="1"/>
      <c r="CR5779" s="1"/>
      <c r="CS5779" s="1"/>
      <c r="CT5779" s="1"/>
      <c r="CU5779" s="1"/>
    </row>
    <row r="5780" spans="1:99" x14ac:dyDescent="0.15">
      <c r="A5780" s="1"/>
      <c r="B5780" s="1"/>
      <c r="AM5780" s="1"/>
      <c r="AW5780" s="1"/>
      <c r="AX5780" s="1"/>
      <c r="AY5780" s="24"/>
      <c r="AZ5780" s="1"/>
      <c r="BA5780" s="1"/>
      <c r="BB5780" s="1"/>
      <c r="BC5780" s="1"/>
      <c r="BD5780" s="1"/>
      <c r="BE5780" s="1"/>
      <c r="BF5780" s="1"/>
      <c r="BG5780" s="1"/>
      <c r="BH5780" s="1"/>
      <c r="BI5780" s="1"/>
      <c r="BJ5780" s="1"/>
      <c r="BK5780" s="1"/>
      <c r="BL5780" s="1"/>
      <c r="BM5780" s="1"/>
      <c r="BN5780" s="1"/>
      <c r="BO5780" s="1"/>
      <c r="BP5780" s="20"/>
      <c r="BQ5780" s="41"/>
      <c r="BR5780" s="41"/>
      <c r="BS5780" s="41"/>
      <c r="BT5780" s="41"/>
      <c r="BU5780" s="41"/>
      <c r="BV5780" s="41"/>
      <c r="BW5780" s="41"/>
      <c r="BX5780" s="41"/>
      <c r="BY5780" s="26"/>
      <c r="BZ5780" s="26"/>
      <c r="CA5780" s="26"/>
      <c r="CB5780" s="26"/>
      <c r="CC5780" s="26"/>
      <c r="CD5780" s="26"/>
      <c r="CE5780" s="26"/>
      <c r="CF5780" s="26"/>
      <c r="CG5780" s="26"/>
      <c r="CH5780" s="26"/>
      <c r="CI5780" s="26"/>
      <c r="CJ5780" s="1"/>
      <c r="CK5780" s="1"/>
      <c r="CL5780" s="1"/>
      <c r="CM5780" s="1"/>
      <c r="CN5780" s="1"/>
      <c r="CO5780" s="1"/>
      <c r="CP5780" s="1"/>
      <c r="CQ5780" s="1"/>
      <c r="CR5780" s="1"/>
      <c r="CS5780" s="1"/>
      <c r="CT5780" s="1"/>
      <c r="CU5780" s="1"/>
    </row>
    <row r="5781" spans="1:99" x14ac:dyDescent="0.15">
      <c r="A5781" s="1"/>
      <c r="B5781" s="1"/>
      <c r="AM5781" s="1"/>
      <c r="AW5781" s="1"/>
      <c r="AX5781" s="1"/>
      <c r="AY5781" s="24"/>
      <c r="AZ5781" s="1"/>
      <c r="BA5781" s="1"/>
      <c r="BB5781" s="1"/>
      <c r="BC5781" s="1"/>
      <c r="BD5781" s="1"/>
      <c r="BE5781" s="1"/>
      <c r="BF5781" s="1"/>
      <c r="BG5781" s="1"/>
      <c r="BH5781" s="1"/>
      <c r="BI5781" s="1"/>
      <c r="BJ5781" s="1"/>
      <c r="BK5781" s="1"/>
      <c r="BL5781" s="1"/>
      <c r="BM5781" s="1"/>
      <c r="BN5781" s="1"/>
      <c r="BO5781" s="1"/>
      <c r="BP5781" s="20"/>
      <c r="BQ5781" s="41"/>
      <c r="BR5781" s="41"/>
      <c r="BS5781" s="41"/>
      <c r="BT5781" s="41"/>
      <c r="BU5781" s="41"/>
      <c r="BV5781" s="41"/>
      <c r="BW5781" s="41"/>
      <c r="BX5781" s="41"/>
      <c r="BY5781" s="26"/>
      <c r="BZ5781" s="26"/>
      <c r="CA5781" s="26"/>
      <c r="CB5781" s="26"/>
      <c r="CC5781" s="26"/>
      <c r="CD5781" s="26"/>
      <c r="CE5781" s="26"/>
      <c r="CF5781" s="26"/>
      <c r="CG5781" s="26"/>
      <c r="CH5781" s="26"/>
      <c r="CI5781" s="26"/>
      <c r="CJ5781" s="1"/>
      <c r="CK5781" s="1"/>
      <c r="CL5781" s="1"/>
      <c r="CM5781" s="1"/>
      <c r="CN5781" s="1"/>
      <c r="CO5781" s="1"/>
      <c r="CP5781" s="1"/>
      <c r="CQ5781" s="1"/>
      <c r="CR5781" s="1"/>
      <c r="CS5781" s="1"/>
      <c r="CT5781" s="1"/>
      <c r="CU5781" s="1"/>
    </row>
    <row r="5782" spans="1:99" x14ac:dyDescent="0.15">
      <c r="A5782" s="1"/>
      <c r="B5782" s="1"/>
      <c r="AM5782" s="1"/>
      <c r="AW5782" s="1"/>
      <c r="AX5782" s="1"/>
      <c r="AY5782" s="24"/>
      <c r="AZ5782" s="1"/>
      <c r="BA5782" s="1"/>
      <c r="BB5782" s="1"/>
      <c r="BC5782" s="1"/>
      <c r="BD5782" s="1"/>
      <c r="BE5782" s="1"/>
      <c r="BF5782" s="1"/>
      <c r="BG5782" s="1"/>
      <c r="BH5782" s="1"/>
      <c r="BI5782" s="1"/>
      <c r="BJ5782" s="1"/>
      <c r="BK5782" s="1"/>
      <c r="BL5782" s="1"/>
      <c r="BM5782" s="1"/>
      <c r="BN5782" s="1"/>
      <c r="BO5782" s="1"/>
      <c r="BP5782" s="20"/>
      <c r="BQ5782" s="41"/>
      <c r="BR5782" s="41"/>
      <c r="BS5782" s="41"/>
      <c r="BT5782" s="41"/>
      <c r="BU5782" s="41"/>
      <c r="BV5782" s="41"/>
      <c r="BW5782" s="41"/>
      <c r="BX5782" s="41"/>
      <c r="BY5782" s="26"/>
      <c r="BZ5782" s="26"/>
      <c r="CA5782" s="26"/>
      <c r="CB5782" s="26"/>
      <c r="CC5782" s="26"/>
      <c r="CD5782" s="26"/>
      <c r="CE5782" s="26"/>
      <c r="CF5782" s="26"/>
      <c r="CG5782" s="26"/>
      <c r="CH5782" s="26"/>
      <c r="CI5782" s="26"/>
      <c r="CJ5782" s="1"/>
      <c r="CK5782" s="1"/>
      <c r="CL5782" s="1"/>
      <c r="CM5782" s="1"/>
      <c r="CN5782" s="1"/>
      <c r="CO5782" s="1"/>
      <c r="CP5782" s="1"/>
      <c r="CQ5782" s="1"/>
      <c r="CR5782" s="1"/>
      <c r="CS5782" s="1"/>
      <c r="CT5782" s="1"/>
      <c r="CU5782" s="1"/>
    </row>
    <row r="5783" spans="1:99" x14ac:dyDescent="0.15">
      <c r="A5783" s="1"/>
      <c r="B5783" s="1"/>
      <c r="AM5783" s="1"/>
      <c r="AW5783" s="1"/>
      <c r="AX5783" s="1"/>
      <c r="AY5783" s="24"/>
      <c r="AZ5783" s="1"/>
      <c r="BA5783" s="1"/>
      <c r="BB5783" s="1"/>
      <c r="BC5783" s="1"/>
      <c r="BD5783" s="1"/>
      <c r="BE5783" s="1"/>
      <c r="BF5783" s="1"/>
      <c r="BG5783" s="1"/>
      <c r="BH5783" s="1"/>
      <c r="BI5783" s="1"/>
      <c r="BJ5783" s="1"/>
      <c r="BK5783" s="1"/>
      <c r="BL5783" s="1"/>
      <c r="BM5783" s="1"/>
      <c r="BN5783" s="1"/>
      <c r="BO5783" s="1"/>
      <c r="BP5783" s="20"/>
      <c r="BQ5783" s="41"/>
      <c r="BR5783" s="41"/>
      <c r="BS5783" s="41"/>
      <c r="BT5783" s="41"/>
      <c r="BU5783" s="41"/>
      <c r="BV5783" s="41"/>
      <c r="BW5783" s="41"/>
      <c r="BX5783" s="41"/>
      <c r="BY5783" s="26"/>
      <c r="BZ5783" s="26"/>
      <c r="CA5783" s="26"/>
      <c r="CB5783" s="26"/>
      <c r="CC5783" s="26"/>
      <c r="CD5783" s="26"/>
      <c r="CE5783" s="26"/>
      <c r="CF5783" s="26"/>
      <c r="CG5783" s="26"/>
      <c r="CH5783" s="26"/>
      <c r="CI5783" s="26"/>
      <c r="CJ5783" s="1"/>
      <c r="CK5783" s="1"/>
      <c r="CL5783" s="1"/>
      <c r="CM5783" s="1"/>
      <c r="CN5783" s="1"/>
      <c r="CO5783" s="1"/>
      <c r="CP5783" s="1"/>
      <c r="CQ5783" s="1"/>
      <c r="CR5783" s="1"/>
      <c r="CS5783" s="1"/>
      <c r="CT5783" s="1"/>
      <c r="CU5783" s="1"/>
    </row>
    <row r="5784" spans="1:99" x14ac:dyDescent="0.15">
      <c r="A5784" s="1"/>
      <c r="B5784" s="1"/>
      <c r="AM5784" s="1"/>
      <c r="AW5784" s="1"/>
      <c r="AX5784" s="1"/>
      <c r="AY5784" s="24"/>
      <c r="AZ5784" s="1"/>
      <c r="BA5784" s="1"/>
      <c r="BB5784" s="1"/>
      <c r="BC5784" s="1"/>
      <c r="BD5784" s="1"/>
      <c r="BE5784" s="1"/>
      <c r="BF5784" s="1"/>
      <c r="BG5784" s="1"/>
      <c r="BH5784" s="1"/>
      <c r="BI5784" s="1"/>
      <c r="BJ5784" s="1"/>
      <c r="BK5784" s="1"/>
      <c r="BL5784" s="1"/>
      <c r="BM5784" s="1"/>
      <c r="BN5784" s="1"/>
      <c r="BO5784" s="1"/>
      <c r="BP5784" s="20"/>
      <c r="BQ5784" s="41"/>
      <c r="BR5784" s="41"/>
      <c r="BS5784" s="41"/>
      <c r="BT5784" s="41"/>
      <c r="BU5784" s="41"/>
      <c r="BV5784" s="41"/>
      <c r="BW5784" s="41"/>
      <c r="BX5784" s="41"/>
      <c r="BY5784" s="26"/>
      <c r="BZ5784" s="26"/>
      <c r="CA5784" s="26"/>
      <c r="CB5784" s="26"/>
      <c r="CC5784" s="26"/>
      <c r="CD5784" s="26"/>
      <c r="CE5784" s="26"/>
      <c r="CF5784" s="26"/>
      <c r="CG5784" s="26"/>
      <c r="CH5784" s="26"/>
      <c r="CI5784" s="26"/>
      <c r="CJ5784" s="1"/>
      <c r="CK5784" s="1"/>
      <c r="CL5784" s="1"/>
      <c r="CM5784" s="1"/>
      <c r="CN5784" s="1"/>
      <c r="CO5784" s="1"/>
      <c r="CP5784" s="1"/>
      <c r="CQ5784" s="1"/>
      <c r="CR5784" s="1"/>
      <c r="CS5784" s="1"/>
      <c r="CT5784" s="1"/>
      <c r="CU5784" s="1"/>
    </row>
    <row r="5785" spans="1:99" x14ac:dyDescent="0.15">
      <c r="A5785" s="1"/>
      <c r="B5785" s="1"/>
      <c r="AM5785" s="1"/>
      <c r="AW5785" s="1"/>
      <c r="AX5785" s="1"/>
      <c r="AY5785" s="24"/>
      <c r="AZ5785" s="1"/>
      <c r="BA5785" s="1"/>
      <c r="BB5785" s="1"/>
      <c r="BC5785" s="1"/>
      <c r="BD5785" s="1"/>
      <c r="BE5785" s="1"/>
      <c r="BF5785" s="1"/>
      <c r="BG5785" s="1"/>
      <c r="BH5785" s="1"/>
      <c r="BI5785" s="1"/>
      <c r="BJ5785" s="1"/>
      <c r="BK5785" s="1"/>
      <c r="BL5785" s="1"/>
      <c r="BM5785" s="1"/>
      <c r="BN5785" s="1"/>
      <c r="BO5785" s="1"/>
      <c r="BP5785" s="20"/>
      <c r="BQ5785" s="41"/>
      <c r="BR5785" s="41"/>
      <c r="BS5785" s="41"/>
      <c r="BT5785" s="41"/>
      <c r="BU5785" s="41"/>
      <c r="BV5785" s="41"/>
      <c r="BW5785" s="41"/>
      <c r="BX5785" s="41"/>
      <c r="BY5785" s="26"/>
      <c r="BZ5785" s="26"/>
      <c r="CA5785" s="26"/>
      <c r="CB5785" s="26"/>
      <c r="CC5785" s="26"/>
      <c r="CD5785" s="26"/>
      <c r="CE5785" s="26"/>
      <c r="CF5785" s="26"/>
      <c r="CG5785" s="26"/>
      <c r="CH5785" s="26"/>
      <c r="CI5785" s="26"/>
      <c r="CJ5785" s="1"/>
      <c r="CK5785" s="1"/>
      <c r="CL5785" s="1"/>
      <c r="CM5785" s="1"/>
      <c r="CN5785" s="1"/>
      <c r="CO5785" s="1"/>
      <c r="CP5785" s="1"/>
      <c r="CQ5785" s="1"/>
      <c r="CR5785" s="1"/>
      <c r="CS5785" s="1"/>
      <c r="CT5785" s="1"/>
      <c r="CU5785" s="1"/>
    </row>
    <row r="5786" spans="1:99" x14ac:dyDescent="0.15">
      <c r="A5786" s="1"/>
      <c r="B5786" s="1"/>
      <c r="AM5786" s="1"/>
      <c r="AW5786" s="1"/>
      <c r="AX5786" s="1"/>
      <c r="AY5786" s="24"/>
      <c r="AZ5786" s="1"/>
      <c r="BA5786" s="1"/>
      <c r="BB5786" s="1"/>
      <c r="BC5786" s="1"/>
      <c r="BD5786" s="1"/>
      <c r="BE5786" s="1"/>
      <c r="BF5786" s="1"/>
      <c r="BG5786" s="1"/>
      <c r="BH5786" s="1"/>
      <c r="BI5786" s="1"/>
      <c r="BJ5786" s="1"/>
      <c r="BK5786" s="1"/>
      <c r="BL5786" s="1"/>
      <c r="BM5786" s="1"/>
      <c r="BN5786" s="1"/>
      <c r="BO5786" s="1"/>
      <c r="BP5786" s="20"/>
      <c r="BQ5786" s="41"/>
      <c r="BR5786" s="41"/>
      <c r="BS5786" s="41"/>
      <c r="BT5786" s="41"/>
      <c r="BU5786" s="41"/>
      <c r="BV5786" s="41"/>
      <c r="BW5786" s="41"/>
      <c r="BX5786" s="41"/>
      <c r="BY5786" s="26"/>
      <c r="BZ5786" s="26"/>
      <c r="CA5786" s="26"/>
      <c r="CB5786" s="26"/>
      <c r="CC5786" s="26"/>
      <c r="CD5786" s="26"/>
      <c r="CE5786" s="26"/>
      <c r="CF5786" s="26"/>
      <c r="CG5786" s="26"/>
      <c r="CH5786" s="26"/>
      <c r="CI5786" s="26"/>
      <c r="CJ5786" s="1"/>
      <c r="CK5786" s="1"/>
      <c r="CL5786" s="1"/>
      <c r="CM5786" s="1"/>
      <c r="CN5786" s="1"/>
      <c r="CO5786" s="1"/>
      <c r="CP5786" s="1"/>
      <c r="CQ5786" s="1"/>
      <c r="CR5786" s="1"/>
      <c r="CS5786" s="1"/>
      <c r="CT5786" s="1"/>
      <c r="CU5786" s="1"/>
    </row>
    <row r="5787" spans="1:99" x14ac:dyDescent="0.15">
      <c r="A5787" s="1"/>
      <c r="B5787" s="1"/>
      <c r="AM5787" s="1"/>
      <c r="AW5787" s="1"/>
      <c r="AX5787" s="1"/>
      <c r="AY5787" s="24"/>
      <c r="AZ5787" s="1"/>
      <c r="BA5787" s="1"/>
      <c r="BB5787" s="1"/>
      <c r="BC5787" s="1"/>
      <c r="BD5787" s="1"/>
      <c r="BE5787" s="1"/>
      <c r="BF5787" s="1"/>
      <c r="BG5787" s="1"/>
      <c r="BH5787" s="1"/>
      <c r="BI5787" s="1"/>
      <c r="BJ5787" s="1"/>
      <c r="BK5787" s="1"/>
      <c r="BL5787" s="1"/>
      <c r="BM5787" s="1"/>
      <c r="BN5787" s="1"/>
      <c r="BO5787" s="1"/>
      <c r="BP5787" s="20"/>
      <c r="BQ5787" s="41"/>
      <c r="BR5787" s="41"/>
      <c r="BS5787" s="41"/>
      <c r="BT5787" s="41"/>
      <c r="BU5787" s="41"/>
      <c r="BV5787" s="41"/>
      <c r="BW5787" s="41"/>
      <c r="BX5787" s="41"/>
      <c r="BY5787" s="26"/>
      <c r="BZ5787" s="26"/>
      <c r="CA5787" s="26"/>
      <c r="CB5787" s="26"/>
      <c r="CC5787" s="26"/>
      <c r="CD5787" s="26"/>
      <c r="CE5787" s="26"/>
      <c r="CF5787" s="26"/>
      <c r="CG5787" s="26"/>
      <c r="CH5787" s="26"/>
      <c r="CI5787" s="26"/>
      <c r="CJ5787" s="1"/>
      <c r="CK5787" s="1"/>
      <c r="CL5787" s="1"/>
      <c r="CM5787" s="1"/>
      <c r="CN5787" s="1"/>
      <c r="CO5787" s="1"/>
      <c r="CP5787" s="1"/>
      <c r="CQ5787" s="1"/>
      <c r="CR5787" s="1"/>
      <c r="CS5787" s="1"/>
      <c r="CT5787" s="1"/>
      <c r="CU5787" s="1"/>
    </row>
    <row r="5788" spans="1:99" x14ac:dyDescent="0.15">
      <c r="A5788" s="1"/>
      <c r="B5788" s="1"/>
      <c r="AM5788" s="1"/>
      <c r="AW5788" s="1"/>
      <c r="AX5788" s="1"/>
      <c r="AY5788" s="24"/>
      <c r="AZ5788" s="1"/>
      <c r="BA5788" s="1"/>
      <c r="BB5788" s="1"/>
      <c r="BC5788" s="1"/>
      <c r="BD5788" s="1"/>
      <c r="BE5788" s="1"/>
      <c r="BF5788" s="1"/>
      <c r="BG5788" s="1"/>
      <c r="BH5788" s="1"/>
      <c r="BI5788" s="1"/>
      <c r="BJ5788" s="1"/>
      <c r="BK5788" s="1"/>
      <c r="BL5788" s="1"/>
      <c r="BM5788" s="1"/>
      <c r="BN5788" s="1"/>
      <c r="BO5788" s="1"/>
      <c r="BP5788" s="20"/>
      <c r="BQ5788" s="41"/>
      <c r="BR5788" s="41"/>
      <c r="BS5788" s="41"/>
      <c r="BT5788" s="41"/>
      <c r="BU5788" s="41"/>
      <c r="BV5788" s="41"/>
      <c r="BW5788" s="41"/>
      <c r="BX5788" s="41"/>
      <c r="BY5788" s="26"/>
      <c r="BZ5788" s="26"/>
      <c r="CA5788" s="26"/>
      <c r="CB5788" s="26"/>
      <c r="CC5788" s="26"/>
      <c r="CD5788" s="26"/>
      <c r="CE5788" s="26"/>
      <c r="CF5788" s="26"/>
      <c r="CG5788" s="26"/>
      <c r="CH5788" s="26"/>
      <c r="CI5788" s="26"/>
      <c r="CJ5788" s="1"/>
      <c r="CK5788" s="1"/>
      <c r="CL5788" s="1"/>
      <c r="CM5788" s="1"/>
      <c r="CN5788" s="1"/>
      <c r="CO5788" s="1"/>
      <c r="CP5788" s="1"/>
      <c r="CQ5788" s="1"/>
      <c r="CR5788" s="1"/>
      <c r="CS5788" s="1"/>
      <c r="CT5788" s="1"/>
      <c r="CU5788" s="1"/>
    </row>
    <row r="5789" spans="1:99" x14ac:dyDescent="0.15">
      <c r="A5789" s="1"/>
      <c r="B5789" s="1"/>
      <c r="AM5789" s="1"/>
      <c r="AW5789" s="1"/>
      <c r="AX5789" s="1"/>
      <c r="AY5789" s="24"/>
      <c r="AZ5789" s="1"/>
      <c r="BA5789" s="1"/>
      <c r="BB5789" s="1"/>
      <c r="BC5789" s="1"/>
      <c r="BD5789" s="1"/>
      <c r="BE5789" s="1"/>
      <c r="BF5789" s="1"/>
      <c r="BG5789" s="1"/>
      <c r="BH5789" s="1"/>
      <c r="BI5789" s="1"/>
      <c r="BJ5789" s="1"/>
      <c r="BK5789" s="1"/>
      <c r="BL5789" s="1"/>
      <c r="BM5789" s="1"/>
      <c r="BN5789" s="1"/>
      <c r="BO5789" s="1"/>
      <c r="BP5789" s="20"/>
      <c r="BQ5789" s="41"/>
      <c r="BR5789" s="41"/>
      <c r="BS5789" s="41"/>
      <c r="BT5789" s="41"/>
      <c r="BU5789" s="41"/>
      <c r="BV5789" s="41"/>
      <c r="BW5789" s="41"/>
      <c r="BX5789" s="41"/>
      <c r="BY5789" s="26"/>
      <c r="BZ5789" s="26"/>
      <c r="CA5789" s="26"/>
      <c r="CB5789" s="26"/>
      <c r="CC5789" s="26"/>
      <c r="CD5789" s="26"/>
      <c r="CE5789" s="26"/>
      <c r="CF5789" s="26"/>
      <c r="CG5789" s="26"/>
      <c r="CH5789" s="26"/>
      <c r="CI5789" s="26"/>
      <c r="CJ5789" s="1"/>
      <c r="CK5789" s="1"/>
      <c r="CL5789" s="1"/>
      <c r="CM5789" s="1"/>
      <c r="CN5789" s="1"/>
      <c r="CO5789" s="1"/>
      <c r="CP5789" s="1"/>
      <c r="CQ5789" s="1"/>
      <c r="CR5789" s="1"/>
      <c r="CS5789" s="1"/>
      <c r="CT5789" s="1"/>
      <c r="CU5789" s="1"/>
    </row>
    <row r="5790" spans="1:99" x14ac:dyDescent="0.15">
      <c r="A5790" s="1"/>
      <c r="B5790" s="1"/>
      <c r="AM5790" s="1"/>
      <c r="AW5790" s="1"/>
      <c r="AX5790" s="1"/>
      <c r="AY5790" s="24"/>
      <c r="AZ5790" s="1"/>
      <c r="BA5790" s="1"/>
      <c r="BB5790" s="1"/>
      <c r="BC5790" s="1"/>
      <c r="BD5790" s="1"/>
      <c r="BE5790" s="1"/>
      <c r="BF5790" s="1"/>
      <c r="BG5790" s="1"/>
      <c r="BH5790" s="1"/>
      <c r="BI5790" s="1"/>
      <c r="BJ5790" s="1"/>
      <c r="BK5790" s="1"/>
      <c r="BL5790" s="1"/>
      <c r="BM5790" s="1"/>
      <c r="BN5790" s="1"/>
      <c r="BO5790" s="1"/>
      <c r="BP5790" s="20"/>
      <c r="BQ5790" s="41"/>
      <c r="BR5790" s="41"/>
      <c r="BS5790" s="41"/>
      <c r="BT5790" s="41"/>
      <c r="BU5790" s="41"/>
      <c r="BV5790" s="41"/>
      <c r="BW5790" s="41"/>
      <c r="BX5790" s="41"/>
      <c r="BY5790" s="26"/>
      <c r="BZ5790" s="26"/>
      <c r="CA5790" s="26"/>
      <c r="CB5790" s="26"/>
      <c r="CC5790" s="26"/>
      <c r="CD5790" s="26"/>
      <c r="CE5790" s="26"/>
      <c r="CF5790" s="26"/>
      <c r="CG5790" s="26"/>
      <c r="CH5790" s="26"/>
      <c r="CI5790" s="26"/>
      <c r="CJ5790" s="1"/>
      <c r="CK5790" s="1"/>
      <c r="CL5790" s="1"/>
      <c r="CM5790" s="1"/>
      <c r="CN5790" s="1"/>
      <c r="CO5790" s="1"/>
      <c r="CP5790" s="1"/>
      <c r="CQ5790" s="1"/>
      <c r="CR5790" s="1"/>
      <c r="CS5790" s="1"/>
      <c r="CT5790" s="1"/>
      <c r="CU5790" s="1"/>
    </row>
    <row r="5791" spans="1:99" x14ac:dyDescent="0.15">
      <c r="A5791" s="1"/>
      <c r="B5791" s="1"/>
      <c r="AM5791" s="1"/>
      <c r="AW5791" s="1"/>
      <c r="AX5791" s="1"/>
      <c r="AY5791" s="24"/>
      <c r="AZ5791" s="1"/>
      <c r="BA5791" s="1"/>
      <c r="BB5791" s="1"/>
      <c r="BC5791" s="1"/>
      <c r="BD5791" s="1"/>
      <c r="BE5791" s="1"/>
      <c r="BF5791" s="1"/>
      <c r="BG5791" s="1"/>
      <c r="BH5791" s="1"/>
      <c r="BI5791" s="1"/>
      <c r="BJ5791" s="1"/>
      <c r="BK5791" s="1"/>
      <c r="BL5791" s="1"/>
      <c r="BM5791" s="1"/>
      <c r="BN5791" s="1"/>
      <c r="BO5791" s="1"/>
      <c r="BP5791" s="20"/>
      <c r="BQ5791" s="41"/>
      <c r="BR5791" s="41"/>
      <c r="BS5791" s="41"/>
      <c r="BT5791" s="41"/>
      <c r="BU5791" s="41"/>
      <c r="BV5791" s="41"/>
      <c r="BW5791" s="41"/>
      <c r="BX5791" s="41"/>
      <c r="BY5791" s="26"/>
      <c r="BZ5791" s="26"/>
      <c r="CA5791" s="26"/>
      <c r="CB5791" s="26"/>
      <c r="CC5791" s="26"/>
      <c r="CD5791" s="26"/>
      <c r="CE5791" s="26"/>
      <c r="CF5791" s="26"/>
      <c r="CG5791" s="26"/>
      <c r="CH5791" s="26"/>
      <c r="CI5791" s="26"/>
      <c r="CJ5791" s="1"/>
      <c r="CK5791" s="1"/>
      <c r="CL5791" s="1"/>
      <c r="CM5791" s="1"/>
      <c r="CN5791" s="1"/>
      <c r="CO5791" s="1"/>
      <c r="CP5791" s="1"/>
      <c r="CQ5791" s="1"/>
      <c r="CR5791" s="1"/>
      <c r="CS5791" s="1"/>
      <c r="CT5791" s="1"/>
      <c r="CU5791" s="1"/>
    </row>
    <row r="5792" spans="1:99" x14ac:dyDescent="0.15">
      <c r="A5792" s="1"/>
      <c r="B5792" s="1"/>
      <c r="AM5792" s="1"/>
      <c r="AW5792" s="1"/>
      <c r="AX5792" s="1"/>
      <c r="AY5792" s="24"/>
      <c r="AZ5792" s="1"/>
      <c r="BA5792" s="1"/>
      <c r="BB5792" s="1"/>
      <c r="BC5792" s="1"/>
      <c r="BD5792" s="1"/>
      <c r="BE5792" s="1"/>
      <c r="BF5792" s="1"/>
      <c r="BG5792" s="1"/>
      <c r="BH5792" s="1"/>
      <c r="BI5792" s="1"/>
      <c r="BJ5792" s="1"/>
      <c r="BK5792" s="1"/>
      <c r="BL5792" s="1"/>
      <c r="BM5792" s="1"/>
      <c r="BN5792" s="1"/>
      <c r="BO5792" s="1"/>
      <c r="BP5792" s="20"/>
      <c r="BQ5792" s="41"/>
      <c r="BR5792" s="41"/>
      <c r="BS5792" s="41"/>
      <c r="BT5792" s="41"/>
      <c r="BU5792" s="41"/>
      <c r="BV5792" s="41"/>
      <c r="BW5792" s="41"/>
      <c r="BX5792" s="41"/>
      <c r="BY5792" s="26"/>
      <c r="BZ5792" s="26"/>
      <c r="CA5792" s="26"/>
      <c r="CB5792" s="26"/>
      <c r="CC5792" s="26"/>
      <c r="CD5792" s="26"/>
      <c r="CE5792" s="26"/>
      <c r="CF5792" s="26"/>
      <c r="CG5792" s="26"/>
      <c r="CH5792" s="26"/>
      <c r="CI5792" s="26"/>
      <c r="CJ5792" s="1"/>
      <c r="CK5792" s="1"/>
      <c r="CL5792" s="1"/>
      <c r="CM5792" s="1"/>
      <c r="CN5792" s="1"/>
      <c r="CO5792" s="1"/>
      <c r="CP5792" s="1"/>
      <c r="CQ5792" s="1"/>
      <c r="CR5792" s="1"/>
      <c r="CS5792" s="1"/>
      <c r="CT5792" s="1"/>
      <c r="CU5792" s="1"/>
    </row>
    <row r="5793" spans="1:99" x14ac:dyDescent="0.15">
      <c r="A5793" s="1"/>
      <c r="B5793" s="1"/>
      <c r="AM5793" s="1"/>
      <c r="AW5793" s="1"/>
      <c r="AX5793" s="1"/>
      <c r="AY5793" s="24"/>
      <c r="AZ5793" s="1"/>
      <c r="BA5793" s="1"/>
      <c r="BB5793" s="1"/>
      <c r="BC5793" s="1"/>
      <c r="BD5793" s="1"/>
      <c r="BE5793" s="1"/>
      <c r="BF5793" s="1"/>
      <c r="BG5793" s="1"/>
      <c r="BH5793" s="1"/>
      <c r="BI5793" s="1"/>
      <c r="BJ5793" s="1"/>
      <c r="BK5793" s="1"/>
      <c r="BL5793" s="1"/>
      <c r="BM5793" s="1"/>
      <c r="BN5793" s="1"/>
      <c r="BO5793" s="1"/>
      <c r="BP5793" s="20"/>
      <c r="BQ5793" s="41"/>
      <c r="BR5793" s="41"/>
      <c r="BS5793" s="41"/>
      <c r="BT5793" s="41"/>
      <c r="BU5793" s="41"/>
      <c r="BV5793" s="41"/>
      <c r="BW5793" s="41"/>
      <c r="BX5793" s="41"/>
      <c r="BY5793" s="26"/>
      <c r="BZ5793" s="26"/>
      <c r="CA5793" s="26"/>
      <c r="CB5793" s="26"/>
      <c r="CC5793" s="26"/>
      <c r="CD5793" s="26"/>
      <c r="CE5793" s="26"/>
      <c r="CF5793" s="26"/>
      <c r="CG5793" s="26"/>
      <c r="CH5793" s="26"/>
      <c r="CI5793" s="26"/>
      <c r="CJ5793" s="1"/>
      <c r="CK5793" s="1"/>
      <c r="CL5793" s="1"/>
      <c r="CM5793" s="1"/>
      <c r="CN5793" s="1"/>
      <c r="CO5793" s="1"/>
      <c r="CP5793" s="1"/>
      <c r="CQ5793" s="1"/>
      <c r="CR5793" s="1"/>
      <c r="CS5793" s="1"/>
      <c r="CT5793" s="1"/>
      <c r="CU5793" s="1"/>
    </row>
    <row r="5794" spans="1:99" x14ac:dyDescent="0.15">
      <c r="A5794" s="1"/>
      <c r="B5794" s="1"/>
      <c r="AM5794" s="1"/>
      <c r="AW5794" s="1"/>
      <c r="AX5794" s="1"/>
      <c r="AY5794" s="24"/>
      <c r="AZ5794" s="1"/>
      <c r="BA5794" s="1"/>
      <c r="BB5794" s="1"/>
      <c r="BC5794" s="1"/>
      <c r="BD5794" s="1"/>
      <c r="BE5794" s="1"/>
      <c r="BF5794" s="1"/>
      <c r="BG5794" s="1"/>
      <c r="BH5794" s="1"/>
      <c r="BI5794" s="1"/>
      <c r="BJ5794" s="1"/>
      <c r="BK5794" s="1"/>
      <c r="BL5794" s="1"/>
      <c r="BM5794" s="1"/>
      <c r="BN5794" s="1"/>
      <c r="BO5794" s="1"/>
      <c r="BP5794" s="20"/>
      <c r="BQ5794" s="41"/>
      <c r="BR5794" s="41"/>
      <c r="BS5794" s="41"/>
      <c r="BT5794" s="41"/>
      <c r="BU5794" s="41"/>
      <c r="BV5794" s="41"/>
      <c r="BW5794" s="41"/>
      <c r="BX5794" s="41"/>
      <c r="BY5794" s="26"/>
      <c r="BZ5794" s="26"/>
      <c r="CA5794" s="26"/>
      <c r="CB5794" s="26"/>
      <c r="CC5794" s="26"/>
      <c r="CD5794" s="26"/>
      <c r="CE5794" s="26"/>
      <c r="CF5794" s="26"/>
      <c r="CG5794" s="26"/>
      <c r="CH5794" s="26"/>
      <c r="CI5794" s="26"/>
      <c r="CJ5794" s="1"/>
      <c r="CK5794" s="1"/>
      <c r="CL5794" s="1"/>
      <c r="CM5794" s="1"/>
      <c r="CN5794" s="1"/>
      <c r="CO5794" s="1"/>
      <c r="CP5794" s="1"/>
      <c r="CQ5794" s="1"/>
      <c r="CR5794" s="1"/>
      <c r="CS5794" s="1"/>
      <c r="CT5794" s="1"/>
      <c r="CU5794" s="1"/>
    </row>
    <row r="5795" spans="1:99" x14ac:dyDescent="0.15">
      <c r="A5795" s="1"/>
      <c r="B5795" s="1"/>
      <c r="AM5795" s="1"/>
      <c r="AW5795" s="1"/>
      <c r="AX5795" s="1"/>
      <c r="AY5795" s="24"/>
      <c r="AZ5795" s="1"/>
      <c r="BA5795" s="1"/>
      <c r="BB5795" s="1"/>
      <c r="BC5795" s="1"/>
      <c r="BD5795" s="1"/>
      <c r="BE5795" s="1"/>
      <c r="BF5795" s="1"/>
      <c r="BG5795" s="1"/>
      <c r="BH5795" s="1"/>
      <c r="BI5795" s="1"/>
      <c r="BJ5795" s="1"/>
      <c r="BK5795" s="1"/>
      <c r="BL5795" s="1"/>
      <c r="BM5795" s="1"/>
      <c r="BN5795" s="1"/>
      <c r="BO5795" s="1"/>
      <c r="BP5795" s="20"/>
      <c r="BQ5795" s="41"/>
      <c r="BR5795" s="41"/>
      <c r="BS5795" s="41"/>
      <c r="BT5795" s="41"/>
      <c r="BU5795" s="41"/>
      <c r="BV5795" s="41"/>
      <c r="BW5795" s="41"/>
      <c r="BX5795" s="41"/>
      <c r="BY5795" s="26"/>
      <c r="BZ5795" s="26"/>
      <c r="CA5795" s="26"/>
      <c r="CB5795" s="26"/>
      <c r="CC5795" s="26"/>
      <c r="CD5795" s="26"/>
      <c r="CE5795" s="26"/>
      <c r="CF5795" s="26"/>
      <c r="CG5795" s="26"/>
      <c r="CH5795" s="26"/>
      <c r="CI5795" s="26"/>
      <c r="CJ5795" s="1"/>
      <c r="CK5795" s="1"/>
      <c r="CL5795" s="1"/>
      <c r="CM5795" s="1"/>
      <c r="CN5795" s="1"/>
      <c r="CO5795" s="1"/>
      <c r="CP5795" s="1"/>
      <c r="CQ5795" s="1"/>
      <c r="CR5795" s="1"/>
      <c r="CS5795" s="1"/>
      <c r="CT5795" s="1"/>
      <c r="CU5795" s="1"/>
    </row>
    <row r="5796" spans="1:99" x14ac:dyDescent="0.15">
      <c r="A5796" s="1"/>
      <c r="B5796" s="1"/>
      <c r="AM5796" s="1"/>
      <c r="AW5796" s="1"/>
      <c r="AX5796" s="1"/>
      <c r="AY5796" s="24"/>
      <c r="AZ5796" s="1"/>
      <c r="BA5796" s="1"/>
      <c r="BB5796" s="1"/>
      <c r="BC5796" s="1"/>
      <c r="BD5796" s="1"/>
      <c r="BE5796" s="1"/>
      <c r="BF5796" s="1"/>
      <c r="BG5796" s="1"/>
      <c r="BH5796" s="1"/>
      <c r="BI5796" s="1"/>
      <c r="BJ5796" s="1"/>
      <c r="BK5796" s="1"/>
      <c r="BL5796" s="1"/>
      <c r="BM5796" s="1"/>
      <c r="BN5796" s="1"/>
      <c r="BO5796" s="1"/>
      <c r="BP5796" s="20"/>
      <c r="BQ5796" s="41"/>
      <c r="BR5796" s="41"/>
      <c r="BS5796" s="41"/>
      <c r="BT5796" s="41"/>
      <c r="BU5796" s="41"/>
      <c r="BV5796" s="41"/>
      <c r="BW5796" s="41"/>
      <c r="BX5796" s="41"/>
      <c r="BY5796" s="26"/>
      <c r="BZ5796" s="26"/>
      <c r="CA5796" s="26"/>
      <c r="CB5796" s="26"/>
      <c r="CC5796" s="26"/>
      <c r="CD5796" s="26"/>
      <c r="CE5796" s="26"/>
      <c r="CF5796" s="26"/>
      <c r="CG5796" s="26"/>
      <c r="CH5796" s="26"/>
      <c r="CI5796" s="26"/>
      <c r="CJ5796" s="1"/>
      <c r="CK5796" s="1"/>
      <c r="CL5796" s="1"/>
      <c r="CM5796" s="1"/>
      <c r="CN5796" s="1"/>
      <c r="CO5796" s="1"/>
      <c r="CP5796" s="1"/>
      <c r="CQ5796" s="1"/>
      <c r="CR5796" s="1"/>
      <c r="CS5796" s="1"/>
      <c r="CT5796" s="1"/>
      <c r="CU5796" s="1"/>
    </row>
    <row r="5797" spans="1:99" x14ac:dyDescent="0.15">
      <c r="A5797" s="1"/>
      <c r="B5797" s="1"/>
      <c r="AM5797" s="1"/>
      <c r="AW5797" s="1"/>
      <c r="AX5797" s="1"/>
      <c r="AY5797" s="24"/>
      <c r="AZ5797" s="1"/>
      <c r="BA5797" s="1"/>
      <c r="BB5797" s="1"/>
      <c r="BC5797" s="1"/>
      <c r="BD5797" s="1"/>
      <c r="BE5797" s="1"/>
      <c r="BF5797" s="1"/>
      <c r="BG5797" s="1"/>
      <c r="BH5797" s="1"/>
      <c r="BI5797" s="1"/>
      <c r="BJ5797" s="1"/>
      <c r="BK5797" s="1"/>
      <c r="BL5797" s="1"/>
      <c r="BM5797" s="1"/>
      <c r="BN5797" s="1"/>
      <c r="BO5797" s="1"/>
      <c r="BP5797" s="20"/>
      <c r="BQ5797" s="41"/>
      <c r="BR5797" s="41"/>
      <c r="BS5797" s="41"/>
      <c r="BT5797" s="41"/>
      <c r="BU5797" s="41"/>
      <c r="BV5797" s="41"/>
      <c r="BW5797" s="41"/>
      <c r="BX5797" s="41"/>
      <c r="BY5797" s="26"/>
      <c r="BZ5797" s="26"/>
      <c r="CA5797" s="26"/>
      <c r="CB5797" s="26"/>
      <c r="CC5797" s="26"/>
      <c r="CD5797" s="26"/>
      <c r="CE5797" s="26"/>
      <c r="CF5797" s="26"/>
      <c r="CG5797" s="26"/>
      <c r="CH5797" s="26"/>
      <c r="CI5797" s="26"/>
      <c r="CJ5797" s="1"/>
      <c r="CK5797" s="1"/>
      <c r="CL5797" s="1"/>
      <c r="CM5797" s="1"/>
      <c r="CN5797" s="1"/>
      <c r="CO5797" s="1"/>
      <c r="CP5797" s="1"/>
      <c r="CQ5797" s="1"/>
      <c r="CR5797" s="1"/>
      <c r="CS5797" s="1"/>
      <c r="CT5797" s="1"/>
      <c r="CU5797" s="1"/>
    </row>
    <row r="5798" spans="1:99" x14ac:dyDescent="0.15">
      <c r="A5798" s="1"/>
      <c r="B5798" s="1"/>
      <c r="AM5798" s="1"/>
      <c r="AW5798" s="1"/>
      <c r="AX5798" s="1"/>
      <c r="AY5798" s="24"/>
      <c r="AZ5798" s="1"/>
      <c r="BA5798" s="1"/>
      <c r="BB5798" s="1"/>
      <c r="BC5798" s="1"/>
      <c r="BD5798" s="1"/>
      <c r="BE5798" s="1"/>
      <c r="BF5798" s="1"/>
      <c r="BG5798" s="1"/>
      <c r="BH5798" s="1"/>
      <c r="BI5798" s="1"/>
      <c r="BJ5798" s="1"/>
      <c r="BK5798" s="1"/>
      <c r="BL5798" s="1"/>
      <c r="BM5798" s="1"/>
      <c r="BN5798" s="1"/>
      <c r="BO5798" s="1"/>
      <c r="BP5798" s="20"/>
      <c r="BQ5798" s="41"/>
      <c r="BR5798" s="41"/>
      <c r="BS5798" s="41"/>
      <c r="BT5798" s="41"/>
      <c r="BU5798" s="41"/>
      <c r="BV5798" s="41"/>
      <c r="BW5798" s="41"/>
      <c r="BX5798" s="41"/>
      <c r="BY5798" s="26"/>
      <c r="BZ5798" s="26"/>
      <c r="CA5798" s="26"/>
      <c r="CB5798" s="26"/>
      <c r="CC5798" s="26"/>
      <c r="CD5798" s="26"/>
      <c r="CE5798" s="26"/>
      <c r="CF5798" s="26"/>
      <c r="CG5798" s="26"/>
      <c r="CH5798" s="26"/>
      <c r="CI5798" s="26"/>
      <c r="CJ5798" s="1"/>
      <c r="CK5798" s="1"/>
      <c r="CL5798" s="1"/>
      <c r="CM5798" s="1"/>
      <c r="CN5798" s="1"/>
      <c r="CO5798" s="1"/>
      <c r="CP5798" s="1"/>
      <c r="CQ5798" s="1"/>
      <c r="CR5798" s="1"/>
      <c r="CS5798" s="1"/>
      <c r="CT5798" s="1"/>
      <c r="CU5798" s="1"/>
    </row>
    <row r="5799" spans="1:99" x14ac:dyDescent="0.15">
      <c r="A5799" s="1"/>
      <c r="B5799" s="1"/>
      <c r="AM5799" s="1"/>
      <c r="AW5799" s="1"/>
      <c r="AX5799" s="1"/>
      <c r="AY5799" s="24"/>
      <c r="AZ5799" s="1"/>
      <c r="BA5799" s="1"/>
      <c r="BB5799" s="1"/>
      <c r="BC5799" s="1"/>
      <c r="BD5799" s="1"/>
      <c r="BE5799" s="1"/>
      <c r="BF5799" s="1"/>
      <c r="BG5799" s="1"/>
      <c r="BH5799" s="1"/>
      <c r="BI5799" s="1"/>
      <c r="BJ5799" s="1"/>
      <c r="BK5799" s="1"/>
      <c r="BL5799" s="1"/>
      <c r="BM5799" s="1"/>
      <c r="BN5799" s="1"/>
      <c r="BO5799" s="1"/>
      <c r="BP5799" s="20"/>
      <c r="BQ5799" s="41"/>
      <c r="BR5799" s="41"/>
      <c r="BS5799" s="41"/>
      <c r="BT5799" s="41"/>
      <c r="BU5799" s="41"/>
      <c r="BV5799" s="41"/>
      <c r="BW5799" s="41"/>
      <c r="BX5799" s="41"/>
      <c r="BY5799" s="26"/>
      <c r="BZ5799" s="26"/>
      <c r="CA5799" s="26"/>
      <c r="CB5799" s="26"/>
      <c r="CC5799" s="26"/>
      <c r="CD5799" s="26"/>
      <c r="CE5799" s="26"/>
      <c r="CF5799" s="26"/>
      <c r="CG5799" s="26"/>
      <c r="CH5799" s="26"/>
      <c r="CI5799" s="26"/>
      <c r="CJ5799" s="1"/>
      <c r="CK5799" s="1"/>
      <c r="CL5799" s="1"/>
      <c r="CM5799" s="1"/>
      <c r="CN5799" s="1"/>
      <c r="CO5799" s="1"/>
      <c r="CP5799" s="1"/>
      <c r="CQ5799" s="1"/>
      <c r="CR5799" s="1"/>
      <c r="CS5799" s="1"/>
      <c r="CT5799" s="1"/>
      <c r="CU5799" s="1"/>
    </row>
    <row r="5800" spans="1:99" x14ac:dyDescent="0.15">
      <c r="A5800" s="1"/>
      <c r="B5800" s="1"/>
      <c r="AM5800" s="1"/>
      <c r="AW5800" s="1"/>
      <c r="AX5800" s="1"/>
      <c r="AY5800" s="24"/>
      <c r="AZ5800" s="1"/>
      <c r="BA5800" s="1"/>
      <c r="BB5800" s="1"/>
      <c r="BC5800" s="1"/>
      <c r="BD5800" s="1"/>
      <c r="BE5800" s="1"/>
      <c r="BF5800" s="1"/>
      <c r="BG5800" s="1"/>
      <c r="BH5800" s="1"/>
      <c r="BI5800" s="1"/>
      <c r="BJ5800" s="1"/>
      <c r="BK5800" s="1"/>
      <c r="BL5800" s="1"/>
      <c r="BM5800" s="1"/>
      <c r="BN5800" s="1"/>
      <c r="BO5800" s="1"/>
      <c r="BP5800" s="20"/>
      <c r="BQ5800" s="41"/>
      <c r="BR5800" s="41"/>
      <c r="BS5800" s="41"/>
      <c r="BT5800" s="41"/>
      <c r="BU5800" s="41"/>
      <c r="BV5800" s="41"/>
      <c r="BW5800" s="41"/>
      <c r="BX5800" s="41"/>
      <c r="BY5800" s="26"/>
      <c r="BZ5800" s="26"/>
      <c r="CA5800" s="26"/>
      <c r="CB5800" s="26"/>
      <c r="CC5800" s="26"/>
      <c r="CD5800" s="26"/>
      <c r="CE5800" s="26"/>
      <c r="CF5800" s="26"/>
      <c r="CG5800" s="26"/>
      <c r="CH5800" s="26"/>
      <c r="CI5800" s="26"/>
      <c r="CJ5800" s="1"/>
      <c r="CK5800" s="1"/>
      <c r="CL5800" s="1"/>
      <c r="CM5800" s="1"/>
      <c r="CN5800" s="1"/>
      <c r="CO5800" s="1"/>
      <c r="CP5800" s="1"/>
      <c r="CQ5800" s="1"/>
      <c r="CR5800" s="1"/>
      <c r="CS5800" s="1"/>
      <c r="CT5800" s="1"/>
      <c r="CU5800" s="1"/>
    </row>
    <row r="5801" spans="1:99" x14ac:dyDescent="0.15">
      <c r="A5801" s="1"/>
      <c r="B5801" s="1"/>
      <c r="AM5801" s="1"/>
      <c r="AW5801" s="1"/>
      <c r="AX5801" s="1"/>
      <c r="AY5801" s="24"/>
      <c r="AZ5801" s="1"/>
      <c r="BA5801" s="1"/>
      <c r="BB5801" s="1"/>
      <c r="BC5801" s="1"/>
      <c r="BD5801" s="1"/>
      <c r="BE5801" s="1"/>
      <c r="BF5801" s="1"/>
      <c r="BG5801" s="1"/>
      <c r="BH5801" s="1"/>
      <c r="BI5801" s="1"/>
      <c r="BJ5801" s="1"/>
      <c r="BK5801" s="1"/>
      <c r="BL5801" s="1"/>
      <c r="BM5801" s="1"/>
      <c r="BN5801" s="1"/>
      <c r="BO5801" s="1"/>
      <c r="BP5801" s="20"/>
      <c r="BQ5801" s="41"/>
      <c r="BR5801" s="41"/>
      <c r="BS5801" s="41"/>
      <c r="BT5801" s="41"/>
      <c r="BU5801" s="41"/>
      <c r="BV5801" s="41"/>
      <c r="BW5801" s="41"/>
      <c r="BX5801" s="41"/>
      <c r="BY5801" s="26"/>
      <c r="BZ5801" s="26"/>
      <c r="CA5801" s="26"/>
      <c r="CB5801" s="26"/>
      <c r="CC5801" s="26"/>
      <c r="CD5801" s="26"/>
      <c r="CE5801" s="26"/>
      <c r="CF5801" s="26"/>
      <c r="CG5801" s="26"/>
      <c r="CH5801" s="26"/>
      <c r="CI5801" s="26"/>
      <c r="CJ5801" s="1"/>
      <c r="CK5801" s="1"/>
      <c r="CL5801" s="1"/>
      <c r="CM5801" s="1"/>
      <c r="CN5801" s="1"/>
      <c r="CO5801" s="1"/>
      <c r="CP5801" s="1"/>
      <c r="CQ5801" s="1"/>
      <c r="CR5801" s="1"/>
      <c r="CS5801" s="1"/>
      <c r="CT5801" s="1"/>
      <c r="CU5801" s="1"/>
    </row>
    <row r="5802" spans="1:99" x14ac:dyDescent="0.15">
      <c r="A5802" s="1"/>
      <c r="B5802" s="1"/>
      <c r="AM5802" s="1"/>
      <c r="AW5802" s="1"/>
      <c r="AX5802" s="1"/>
      <c r="AY5802" s="24"/>
      <c r="AZ5802" s="1"/>
      <c r="BA5802" s="1"/>
      <c r="BB5802" s="1"/>
      <c r="BC5802" s="1"/>
      <c r="BD5802" s="1"/>
      <c r="BE5802" s="1"/>
      <c r="BF5802" s="1"/>
      <c r="BG5802" s="1"/>
      <c r="BH5802" s="1"/>
      <c r="BI5802" s="1"/>
      <c r="BJ5802" s="1"/>
      <c r="BK5802" s="1"/>
      <c r="BL5802" s="1"/>
      <c r="BM5802" s="1"/>
      <c r="BN5802" s="1"/>
      <c r="BO5802" s="1"/>
      <c r="BP5802" s="20"/>
      <c r="BQ5802" s="41"/>
      <c r="BR5802" s="41"/>
      <c r="BS5802" s="41"/>
      <c r="BT5802" s="41"/>
      <c r="BU5802" s="41"/>
      <c r="BV5802" s="41"/>
      <c r="BW5802" s="41"/>
      <c r="BX5802" s="41"/>
      <c r="BY5802" s="26"/>
      <c r="BZ5802" s="26"/>
      <c r="CA5802" s="26"/>
      <c r="CB5802" s="26"/>
      <c r="CC5802" s="26"/>
      <c r="CD5802" s="26"/>
      <c r="CE5802" s="26"/>
      <c r="CF5802" s="26"/>
      <c r="CG5802" s="26"/>
      <c r="CH5802" s="26"/>
      <c r="CI5802" s="26"/>
      <c r="CJ5802" s="1"/>
      <c r="CK5802" s="1"/>
      <c r="CL5802" s="1"/>
      <c r="CM5802" s="1"/>
      <c r="CN5802" s="1"/>
      <c r="CO5802" s="1"/>
      <c r="CP5802" s="1"/>
      <c r="CQ5802" s="1"/>
      <c r="CR5802" s="1"/>
      <c r="CS5802" s="1"/>
      <c r="CT5802" s="1"/>
      <c r="CU5802" s="1"/>
    </row>
    <row r="5803" spans="1:99" x14ac:dyDescent="0.15">
      <c r="A5803" s="1"/>
      <c r="B5803" s="1"/>
      <c r="AM5803" s="1"/>
      <c r="AW5803" s="1"/>
      <c r="AX5803" s="1"/>
      <c r="AY5803" s="24"/>
      <c r="AZ5803" s="1"/>
      <c r="BA5803" s="1"/>
      <c r="BB5803" s="1"/>
      <c r="BC5803" s="1"/>
      <c r="BD5803" s="1"/>
      <c r="BE5803" s="1"/>
      <c r="BF5803" s="1"/>
      <c r="BG5803" s="1"/>
      <c r="BH5803" s="1"/>
      <c r="BI5803" s="1"/>
      <c r="BJ5803" s="1"/>
      <c r="BK5803" s="1"/>
      <c r="BL5803" s="1"/>
      <c r="BM5803" s="1"/>
      <c r="BN5803" s="1"/>
      <c r="BO5803" s="1"/>
      <c r="BP5803" s="20"/>
      <c r="BQ5803" s="41"/>
      <c r="BR5803" s="41"/>
      <c r="BS5803" s="41"/>
      <c r="BT5803" s="41"/>
      <c r="BU5803" s="41"/>
      <c r="BV5803" s="41"/>
      <c r="BW5803" s="41"/>
      <c r="BX5803" s="41"/>
      <c r="BY5803" s="26"/>
      <c r="BZ5803" s="26"/>
      <c r="CA5803" s="26"/>
      <c r="CB5803" s="26"/>
      <c r="CC5803" s="26"/>
      <c r="CD5803" s="26"/>
      <c r="CE5803" s="26"/>
      <c r="CF5803" s="26"/>
      <c r="CG5803" s="26"/>
      <c r="CH5803" s="26"/>
      <c r="CI5803" s="26"/>
      <c r="CJ5803" s="1"/>
      <c r="CK5803" s="1"/>
      <c r="CL5803" s="1"/>
      <c r="CM5803" s="1"/>
      <c r="CN5803" s="1"/>
      <c r="CO5803" s="1"/>
      <c r="CP5803" s="1"/>
      <c r="CQ5803" s="1"/>
      <c r="CR5803" s="1"/>
      <c r="CS5803" s="1"/>
      <c r="CT5803" s="1"/>
      <c r="CU5803" s="1"/>
    </row>
    <row r="5804" spans="1:99" x14ac:dyDescent="0.15">
      <c r="A5804" s="1"/>
      <c r="B5804" s="1"/>
      <c r="AM5804" s="1"/>
      <c r="AW5804" s="1"/>
      <c r="AX5804" s="1"/>
      <c r="AY5804" s="24"/>
      <c r="AZ5804" s="1"/>
      <c r="BA5804" s="1"/>
      <c r="BB5804" s="1"/>
      <c r="BC5804" s="1"/>
      <c r="BD5804" s="1"/>
      <c r="BE5804" s="1"/>
      <c r="BF5804" s="1"/>
      <c r="BG5804" s="1"/>
      <c r="BH5804" s="1"/>
      <c r="BI5804" s="1"/>
      <c r="BJ5804" s="1"/>
      <c r="BK5804" s="1"/>
      <c r="BL5804" s="1"/>
      <c r="BM5804" s="1"/>
      <c r="BN5804" s="1"/>
      <c r="BO5804" s="1"/>
      <c r="BP5804" s="20"/>
      <c r="BQ5804" s="41"/>
      <c r="BR5804" s="41"/>
      <c r="BS5804" s="41"/>
      <c r="BT5804" s="41"/>
      <c r="BU5804" s="41"/>
      <c r="BV5804" s="41"/>
      <c r="BW5804" s="41"/>
      <c r="BX5804" s="41"/>
      <c r="BY5804" s="26"/>
      <c r="BZ5804" s="26"/>
      <c r="CA5804" s="26"/>
      <c r="CB5804" s="26"/>
      <c r="CC5804" s="26"/>
      <c r="CD5804" s="26"/>
      <c r="CE5804" s="26"/>
      <c r="CF5804" s="26"/>
      <c r="CG5804" s="26"/>
      <c r="CH5804" s="26"/>
      <c r="CI5804" s="26"/>
      <c r="CJ5804" s="1"/>
      <c r="CK5804" s="1"/>
      <c r="CL5804" s="1"/>
      <c r="CM5804" s="1"/>
      <c r="CN5804" s="1"/>
      <c r="CO5804" s="1"/>
      <c r="CP5804" s="1"/>
      <c r="CQ5804" s="1"/>
      <c r="CR5804" s="1"/>
      <c r="CS5804" s="1"/>
      <c r="CT5804" s="1"/>
      <c r="CU5804" s="1"/>
    </row>
    <row r="5805" spans="1:99" x14ac:dyDescent="0.15">
      <c r="A5805" s="1"/>
      <c r="B5805" s="1"/>
      <c r="AM5805" s="1"/>
      <c r="AW5805" s="1"/>
      <c r="AX5805" s="1"/>
      <c r="AY5805" s="24"/>
      <c r="AZ5805" s="1"/>
      <c r="BA5805" s="1"/>
      <c r="BB5805" s="1"/>
      <c r="BC5805" s="1"/>
      <c r="BD5805" s="1"/>
      <c r="BE5805" s="1"/>
      <c r="BF5805" s="1"/>
      <c r="BG5805" s="1"/>
      <c r="BH5805" s="1"/>
      <c r="BI5805" s="1"/>
      <c r="BJ5805" s="1"/>
      <c r="BK5805" s="1"/>
      <c r="BL5805" s="1"/>
      <c r="BM5805" s="1"/>
      <c r="BN5805" s="1"/>
      <c r="BO5805" s="1"/>
      <c r="BP5805" s="20"/>
      <c r="BQ5805" s="41"/>
      <c r="BR5805" s="41"/>
      <c r="BS5805" s="41"/>
      <c r="BT5805" s="41"/>
      <c r="BU5805" s="41"/>
      <c r="BV5805" s="41"/>
      <c r="BW5805" s="41"/>
      <c r="BX5805" s="41"/>
      <c r="BY5805" s="26"/>
      <c r="BZ5805" s="26"/>
      <c r="CA5805" s="26"/>
      <c r="CB5805" s="26"/>
      <c r="CC5805" s="26"/>
      <c r="CD5805" s="26"/>
      <c r="CE5805" s="26"/>
      <c r="CF5805" s="26"/>
      <c r="CG5805" s="26"/>
      <c r="CH5805" s="26"/>
      <c r="CI5805" s="26"/>
      <c r="CJ5805" s="1"/>
      <c r="CK5805" s="1"/>
      <c r="CL5805" s="1"/>
      <c r="CM5805" s="1"/>
      <c r="CN5805" s="1"/>
      <c r="CO5805" s="1"/>
      <c r="CP5805" s="1"/>
      <c r="CQ5805" s="1"/>
      <c r="CR5805" s="1"/>
      <c r="CS5805" s="1"/>
      <c r="CT5805" s="1"/>
      <c r="CU5805" s="1"/>
    </row>
    <row r="5806" spans="1:99" x14ac:dyDescent="0.15">
      <c r="A5806" s="1"/>
      <c r="B5806" s="1"/>
      <c r="AM5806" s="1"/>
      <c r="AW5806" s="1"/>
      <c r="AX5806" s="1"/>
      <c r="AY5806" s="24"/>
      <c r="AZ5806" s="1"/>
      <c r="BA5806" s="1"/>
      <c r="BB5806" s="1"/>
      <c r="BC5806" s="1"/>
      <c r="BD5806" s="1"/>
      <c r="BE5806" s="1"/>
      <c r="BF5806" s="1"/>
      <c r="BG5806" s="1"/>
      <c r="BH5806" s="1"/>
      <c r="BI5806" s="1"/>
      <c r="BJ5806" s="1"/>
      <c r="BK5806" s="1"/>
      <c r="BL5806" s="1"/>
      <c r="BM5806" s="1"/>
      <c r="BN5806" s="1"/>
      <c r="BO5806" s="1"/>
      <c r="BP5806" s="20"/>
      <c r="BQ5806" s="41"/>
      <c r="BR5806" s="41"/>
      <c r="BS5806" s="41"/>
      <c r="BT5806" s="41"/>
      <c r="BU5806" s="41"/>
      <c r="BV5806" s="41"/>
      <c r="BW5806" s="41"/>
      <c r="BX5806" s="41"/>
      <c r="BY5806" s="26"/>
      <c r="BZ5806" s="26"/>
      <c r="CA5806" s="26"/>
      <c r="CB5806" s="26"/>
      <c r="CC5806" s="26"/>
      <c r="CD5806" s="26"/>
      <c r="CE5806" s="26"/>
      <c r="CF5806" s="26"/>
      <c r="CG5806" s="26"/>
      <c r="CH5806" s="26"/>
      <c r="CI5806" s="26"/>
      <c r="CJ5806" s="1"/>
      <c r="CK5806" s="1"/>
      <c r="CL5806" s="1"/>
      <c r="CM5806" s="1"/>
      <c r="CN5806" s="1"/>
      <c r="CO5806" s="1"/>
      <c r="CP5806" s="1"/>
      <c r="CQ5806" s="1"/>
      <c r="CR5806" s="1"/>
      <c r="CS5806" s="1"/>
      <c r="CT5806" s="1"/>
      <c r="CU5806" s="1"/>
    </row>
    <row r="5807" spans="1:99" x14ac:dyDescent="0.15">
      <c r="A5807" s="1"/>
      <c r="B5807" s="1"/>
      <c r="AM5807" s="1"/>
      <c r="AW5807" s="1"/>
      <c r="AX5807" s="1"/>
      <c r="AY5807" s="24"/>
      <c r="AZ5807" s="1"/>
      <c r="BA5807" s="1"/>
      <c r="BB5807" s="1"/>
      <c r="BC5807" s="1"/>
      <c r="BD5807" s="1"/>
      <c r="BE5807" s="1"/>
      <c r="BF5807" s="1"/>
      <c r="BG5807" s="1"/>
      <c r="BH5807" s="1"/>
      <c r="BI5807" s="1"/>
      <c r="BJ5807" s="1"/>
      <c r="BK5807" s="1"/>
      <c r="BL5807" s="1"/>
      <c r="BM5807" s="1"/>
      <c r="BN5807" s="1"/>
      <c r="BO5807" s="1"/>
      <c r="BP5807" s="20"/>
      <c r="BQ5807" s="41"/>
      <c r="BR5807" s="41"/>
      <c r="BS5807" s="41"/>
      <c r="BT5807" s="41"/>
      <c r="BU5807" s="41"/>
      <c r="BV5807" s="41"/>
      <c r="BW5807" s="41"/>
      <c r="BX5807" s="41"/>
      <c r="BY5807" s="26"/>
      <c r="BZ5807" s="26"/>
      <c r="CA5807" s="26"/>
      <c r="CB5807" s="26"/>
      <c r="CC5807" s="26"/>
      <c r="CD5807" s="26"/>
      <c r="CE5807" s="26"/>
      <c r="CF5807" s="26"/>
      <c r="CG5807" s="26"/>
      <c r="CH5807" s="26"/>
      <c r="CI5807" s="26"/>
      <c r="CJ5807" s="1"/>
      <c r="CK5807" s="1"/>
      <c r="CL5807" s="1"/>
      <c r="CM5807" s="1"/>
      <c r="CN5807" s="1"/>
      <c r="CO5807" s="1"/>
      <c r="CP5807" s="1"/>
      <c r="CQ5807" s="1"/>
      <c r="CR5807" s="1"/>
      <c r="CS5807" s="1"/>
      <c r="CT5807" s="1"/>
      <c r="CU5807" s="1"/>
    </row>
    <row r="5808" spans="1:99" x14ac:dyDescent="0.15">
      <c r="A5808" s="1"/>
      <c r="B5808" s="1"/>
      <c r="AM5808" s="1"/>
      <c r="AW5808" s="1"/>
      <c r="AX5808" s="1"/>
      <c r="AY5808" s="24"/>
      <c r="AZ5808" s="1"/>
      <c r="BA5808" s="1"/>
      <c r="BB5808" s="1"/>
      <c r="BC5808" s="1"/>
      <c r="BD5808" s="1"/>
      <c r="BE5808" s="1"/>
      <c r="BF5808" s="1"/>
      <c r="BG5808" s="1"/>
      <c r="BH5808" s="1"/>
      <c r="BI5808" s="1"/>
      <c r="BJ5808" s="1"/>
      <c r="BK5808" s="1"/>
      <c r="BL5808" s="1"/>
      <c r="BM5808" s="1"/>
      <c r="BN5808" s="1"/>
      <c r="BO5808" s="1"/>
      <c r="BP5808" s="20"/>
      <c r="BQ5808" s="41"/>
      <c r="BR5808" s="41"/>
      <c r="BS5808" s="41"/>
      <c r="BT5808" s="41"/>
      <c r="BU5808" s="41"/>
      <c r="BV5808" s="41"/>
      <c r="BW5808" s="41"/>
      <c r="BX5808" s="41"/>
      <c r="BY5808" s="26"/>
      <c r="BZ5808" s="26"/>
      <c r="CA5808" s="26"/>
      <c r="CB5808" s="26"/>
      <c r="CC5808" s="26"/>
      <c r="CD5808" s="26"/>
      <c r="CE5808" s="26"/>
      <c r="CF5808" s="26"/>
      <c r="CG5808" s="26"/>
      <c r="CH5808" s="26"/>
      <c r="CI5808" s="26"/>
      <c r="CJ5808" s="1"/>
      <c r="CK5808" s="1"/>
      <c r="CL5808" s="1"/>
      <c r="CM5808" s="1"/>
      <c r="CN5808" s="1"/>
      <c r="CO5808" s="1"/>
      <c r="CP5808" s="1"/>
      <c r="CQ5808" s="1"/>
      <c r="CR5808" s="1"/>
      <c r="CS5808" s="1"/>
      <c r="CT5808" s="1"/>
      <c r="CU5808" s="1"/>
    </row>
    <row r="5809" spans="1:99" x14ac:dyDescent="0.15">
      <c r="A5809" s="1"/>
      <c r="B5809" s="1"/>
      <c r="AM5809" s="1"/>
      <c r="AW5809" s="1"/>
      <c r="AX5809" s="1"/>
      <c r="AY5809" s="24"/>
      <c r="AZ5809" s="1"/>
      <c r="BA5809" s="1"/>
      <c r="BB5809" s="1"/>
      <c r="BC5809" s="1"/>
      <c r="BD5809" s="1"/>
      <c r="BE5809" s="1"/>
      <c r="BF5809" s="1"/>
      <c r="BG5809" s="1"/>
      <c r="BH5809" s="1"/>
      <c r="BI5809" s="1"/>
      <c r="BJ5809" s="1"/>
      <c r="BK5809" s="1"/>
      <c r="BL5809" s="1"/>
      <c r="BM5809" s="1"/>
      <c r="BN5809" s="1"/>
      <c r="BO5809" s="1"/>
      <c r="BP5809" s="20"/>
      <c r="BQ5809" s="41"/>
      <c r="BR5809" s="41"/>
      <c r="BS5809" s="41"/>
      <c r="BT5809" s="41"/>
      <c r="BU5809" s="41"/>
      <c r="BV5809" s="41"/>
      <c r="BW5809" s="41"/>
      <c r="BX5809" s="41"/>
      <c r="BY5809" s="26"/>
      <c r="BZ5809" s="26"/>
      <c r="CA5809" s="26"/>
      <c r="CB5809" s="26"/>
      <c r="CC5809" s="26"/>
      <c r="CD5809" s="26"/>
      <c r="CE5809" s="26"/>
      <c r="CF5809" s="26"/>
      <c r="CG5809" s="26"/>
      <c r="CH5809" s="26"/>
      <c r="CI5809" s="26"/>
      <c r="CJ5809" s="1"/>
      <c r="CK5809" s="1"/>
      <c r="CL5809" s="1"/>
      <c r="CM5809" s="1"/>
      <c r="CN5809" s="1"/>
      <c r="CO5809" s="1"/>
      <c r="CP5809" s="1"/>
      <c r="CQ5809" s="1"/>
      <c r="CR5809" s="1"/>
      <c r="CS5809" s="1"/>
      <c r="CT5809" s="1"/>
      <c r="CU5809" s="1"/>
    </row>
    <row r="5810" spans="1:99" x14ac:dyDescent="0.15">
      <c r="A5810" s="1"/>
      <c r="B5810" s="1"/>
      <c r="AM5810" s="1"/>
      <c r="AW5810" s="1"/>
      <c r="AX5810" s="1"/>
      <c r="AY5810" s="24"/>
      <c r="AZ5810" s="1"/>
      <c r="BA5810" s="1"/>
      <c r="BB5810" s="1"/>
      <c r="BC5810" s="1"/>
      <c r="BD5810" s="1"/>
      <c r="BE5810" s="1"/>
      <c r="BF5810" s="1"/>
      <c r="BG5810" s="1"/>
      <c r="BH5810" s="1"/>
      <c r="BI5810" s="1"/>
      <c r="BJ5810" s="1"/>
      <c r="BK5810" s="1"/>
      <c r="BL5810" s="1"/>
      <c r="BM5810" s="1"/>
      <c r="BN5810" s="1"/>
      <c r="BO5810" s="1"/>
      <c r="BP5810" s="20"/>
      <c r="BQ5810" s="41"/>
      <c r="BR5810" s="41"/>
      <c r="BS5810" s="41"/>
      <c r="BT5810" s="41"/>
      <c r="BU5810" s="41"/>
      <c r="BV5810" s="41"/>
      <c r="BW5810" s="41"/>
      <c r="BX5810" s="41"/>
      <c r="BY5810" s="26"/>
      <c r="BZ5810" s="26"/>
      <c r="CA5810" s="26"/>
      <c r="CB5810" s="26"/>
      <c r="CC5810" s="26"/>
      <c r="CD5810" s="26"/>
      <c r="CE5810" s="26"/>
      <c r="CF5810" s="26"/>
      <c r="CG5810" s="26"/>
      <c r="CH5810" s="26"/>
      <c r="CI5810" s="26"/>
      <c r="CJ5810" s="1"/>
      <c r="CK5810" s="1"/>
      <c r="CL5810" s="1"/>
      <c r="CM5810" s="1"/>
      <c r="CN5810" s="1"/>
      <c r="CO5810" s="1"/>
      <c r="CP5810" s="1"/>
      <c r="CQ5810" s="1"/>
      <c r="CR5810" s="1"/>
      <c r="CS5810" s="1"/>
      <c r="CT5810" s="1"/>
      <c r="CU5810" s="1"/>
    </row>
    <row r="5811" spans="1:99" x14ac:dyDescent="0.15">
      <c r="A5811" s="1"/>
      <c r="B5811" s="1"/>
      <c r="AM5811" s="1"/>
      <c r="AW5811" s="1"/>
      <c r="AX5811" s="1"/>
      <c r="AY5811" s="24"/>
      <c r="AZ5811" s="1"/>
      <c r="BA5811" s="1"/>
      <c r="BB5811" s="1"/>
      <c r="BC5811" s="1"/>
      <c r="BD5811" s="1"/>
      <c r="BE5811" s="1"/>
      <c r="BF5811" s="1"/>
      <c r="BG5811" s="1"/>
      <c r="BH5811" s="1"/>
      <c r="BI5811" s="1"/>
      <c r="BJ5811" s="1"/>
      <c r="BK5811" s="1"/>
      <c r="BL5811" s="1"/>
      <c r="BM5811" s="1"/>
      <c r="BN5811" s="1"/>
      <c r="BO5811" s="1"/>
      <c r="BP5811" s="20"/>
      <c r="BQ5811" s="41"/>
      <c r="BR5811" s="41"/>
      <c r="BS5811" s="41"/>
      <c r="BT5811" s="41"/>
      <c r="BU5811" s="41"/>
      <c r="BV5811" s="41"/>
      <c r="BW5811" s="41"/>
      <c r="BX5811" s="41"/>
      <c r="BY5811" s="26"/>
      <c r="BZ5811" s="26"/>
      <c r="CA5811" s="26"/>
      <c r="CB5811" s="26"/>
      <c r="CC5811" s="26"/>
      <c r="CD5811" s="26"/>
      <c r="CE5811" s="26"/>
      <c r="CF5811" s="26"/>
      <c r="CG5811" s="26"/>
      <c r="CH5811" s="26"/>
      <c r="CI5811" s="26"/>
      <c r="CJ5811" s="1"/>
      <c r="CK5811" s="1"/>
      <c r="CL5811" s="1"/>
      <c r="CM5811" s="1"/>
      <c r="CN5811" s="1"/>
      <c r="CO5811" s="1"/>
      <c r="CP5811" s="1"/>
      <c r="CQ5811" s="1"/>
      <c r="CR5811" s="1"/>
      <c r="CS5811" s="1"/>
      <c r="CT5811" s="1"/>
      <c r="CU5811" s="1"/>
    </row>
    <row r="5812" spans="1:99" x14ac:dyDescent="0.15">
      <c r="A5812" s="1"/>
      <c r="B5812" s="1"/>
      <c r="AM5812" s="1"/>
      <c r="AW5812" s="1"/>
      <c r="AX5812" s="1"/>
      <c r="AY5812" s="24"/>
      <c r="AZ5812" s="1"/>
      <c r="BA5812" s="1"/>
      <c r="BB5812" s="1"/>
      <c r="BC5812" s="1"/>
      <c r="BD5812" s="1"/>
      <c r="BE5812" s="1"/>
      <c r="BF5812" s="1"/>
      <c r="BG5812" s="1"/>
      <c r="BH5812" s="1"/>
      <c r="BI5812" s="1"/>
      <c r="BJ5812" s="1"/>
      <c r="BK5812" s="1"/>
      <c r="BL5812" s="1"/>
      <c r="BM5812" s="1"/>
      <c r="BN5812" s="1"/>
      <c r="BO5812" s="1"/>
      <c r="BP5812" s="20"/>
      <c r="BQ5812" s="41"/>
      <c r="BR5812" s="41"/>
      <c r="BS5812" s="41"/>
      <c r="BT5812" s="41"/>
      <c r="BU5812" s="41"/>
      <c r="BV5812" s="41"/>
      <c r="BW5812" s="41"/>
      <c r="BX5812" s="41"/>
      <c r="BY5812" s="26"/>
      <c r="BZ5812" s="26"/>
      <c r="CA5812" s="26"/>
      <c r="CB5812" s="26"/>
      <c r="CC5812" s="26"/>
      <c r="CD5812" s="26"/>
      <c r="CE5812" s="26"/>
      <c r="CF5812" s="26"/>
      <c r="CG5812" s="26"/>
      <c r="CH5812" s="26"/>
      <c r="CI5812" s="26"/>
      <c r="CJ5812" s="1"/>
      <c r="CK5812" s="1"/>
      <c r="CL5812" s="1"/>
      <c r="CM5812" s="1"/>
      <c r="CN5812" s="1"/>
      <c r="CO5812" s="1"/>
      <c r="CP5812" s="1"/>
      <c r="CQ5812" s="1"/>
      <c r="CR5812" s="1"/>
      <c r="CS5812" s="1"/>
      <c r="CT5812" s="1"/>
      <c r="CU5812" s="1"/>
    </row>
    <row r="5813" spans="1:99" x14ac:dyDescent="0.15">
      <c r="A5813" s="1"/>
      <c r="B5813" s="1"/>
      <c r="AM5813" s="1"/>
      <c r="AW5813" s="1"/>
      <c r="AX5813" s="1"/>
      <c r="AY5813" s="24"/>
      <c r="AZ5813" s="1"/>
      <c r="BA5813" s="1"/>
      <c r="BB5813" s="1"/>
      <c r="BC5813" s="1"/>
      <c r="BD5813" s="1"/>
      <c r="BE5813" s="1"/>
      <c r="BF5813" s="1"/>
      <c r="BG5813" s="1"/>
      <c r="BH5813" s="1"/>
      <c r="BI5813" s="1"/>
      <c r="BJ5813" s="1"/>
      <c r="BK5813" s="1"/>
      <c r="BL5813" s="1"/>
      <c r="BM5813" s="1"/>
      <c r="BN5813" s="1"/>
      <c r="BO5813" s="1"/>
      <c r="BP5813" s="20"/>
      <c r="BQ5813" s="41"/>
      <c r="BR5813" s="41"/>
      <c r="BS5813" s="41"/>
      <c r="BT5813" s="41"/>
      <c r="BU5813" s="41"/>
      <c r="BV5813" s="41"/>
      <c r="BW5813" s="41"/>
      <c r="BX5813" s="41"/>
      <c r="BY5813" s="26"/>
      <c r="BZ5813" s="26"/>
      <c r="CA5813" s="26"/>
      <c r="CB5813" s="26"/>
      <c r="CC5813" s="26"/>
      <c r="CD5813" s="26"/>
      <c r="CE5813" s="26"/>
      <c r="CF5813" s="26"/>
      <c r="CG5813" s="26"/>
      <c r="CH5813" s="26"/>
      <c r="CI5813" s="26"/>
      <c r="CJ5813" s="1"/>
      <c r="CK5813" s="1"/>
      <c r="CL5813" s="1"/>
      <c r="CM5813" s="1"/>
      <c r="CN5813" s="1"/>
      <c r="CO5813" s="1"/>
      <c r="CP5813" s="1"/>
      <c r="CQ5813" s="1"/>
      <c r="CR5813" s="1"/>
      <c r="CS5813" s="1"/>
      <c r="CT5813" s="1"/>
      <c r="CU5813" s="1"/>
    </row>
    <row r="5814" spans="1:99" x14ac:dyDescent="0.15">
      <c r="A5814" s="1"/>
      <c r="B5814" s="1"/>
      <c r="AM5814" s="1"/>
      <c r="AW5814" s="1"/>
      <c r="AX5814" s="1"/>
      <c r="AY5814" s="24"/>
      <c r="AZ5814" s="1"/>
      <c r="BA5814" s="1"/>
      <c r="BB5814" s="1"/>
      <c r="BC5814" s="1"/>
      <c r="BD5814" s="1"/>
      <c r="BE5814" s="1"/>
      <c r="BF5814" s="1"/>
      <c r="BG5814" s="1"/>
      <c r="BH5814" s="1"/>
      <c r="BI5814" s="1"/>
      <c r="BJ5814" s="1"/>
      <c r="BK5814" s="1"/>
      <c r="BL5814" s="1"/>
      <c r="BM5814" s="1"/>
      <c r="BN5814" s="1"/>
      <c r="BO5814" s="1"/>
      <c r="BP5814" s="20"/>
      <c r="BQ5814" s="41"/>
      <c r="BR5814" s="41"/>
      <c r="BS5814" s="41"/>
      <c r="BT5814" s="41"/>
      <c r="BU5814" s="41"/>
      <c r="BV5814" s="41"/>
      <c r="BW5814" s="41"/>
      <c r="BX5814" s="41"/>
      <c r="BY5814" s="26"/>
      <c r="BZ5814" s="26"/>
      <c r="CA5814" s="26"/>
      <c r="CB5814" s="26"/>
      <c r="CC5814" s="26"/>
      <c r="CD5814" s="26"/>
      <c r="CE5814" s="26"/>
      <c r="CF5814" s="26"/>
      <c r="CG5814" s="26"/>
      <c r="CH5814" s="26"/>
      <c r="CI5814" s="26"/>
      <c r="CJ5814" s="1"/>
      <c r="CK5814" s="1"/>
      <c r="CL5814" s="1"/>
      <c r="CM5814" s="1"/>
      <c r="CN5814" s="1"/>
      <c r="CO5814" s="1"/>
      <c r="CP5814" s="1"/>
      <c r="CQ5814" s="1"/>
      <c r="CR5814" s="1"/>
      <c r="CS5814" s="1"/>
      <c r="CT5814" s="1"/>
      <c r="CU5814" s="1"/>
    </row>
    <row r="5815" spans="1:99" x14ac:dyDescent="0.15">
      <c r="A5815" s="1"/>
      <c r="B5815" s="1"/>
      <c r="AM5815" s="1"/>
      <c r="AW5815" s="1"/>
      <c r="AX5815" s="1"/>
      <c r="AY5815" s="24"/>
      <c r="AZ5815" s="1"/>
      <c r="BA5815" s="1"/>
      <c r="BB5815" s="1"/>
      <c r="BC5815" s="1"/>
      <c r="BD5815" s="1"/>
      <c r="BE5815" s="1"/>
      <c r="BF5815" s="1"/>
      <c r="BG5815" s="1"/>
      <c r="BH5815" s="1"/>
      <c r="BI5815" s="1"/>
      <c r="BJ5815" s="1"/>
      <c r="BK5815" s="1"/>
      <c r="BL5815" s="1"/>
      <c r="BM5815" s="1"/>
      <c r="BN5815" s="1"/>
      <c r="BO5815" s="1"/>
      <c r="BP5815" s="20"/>
      <c r="BQ5815" s="41"/>
      <c r="BR5815" s="41"/>
      <c r="BS5815" s="41"/>
      <c r="BT5815" s="41"/>
      <c r="BU5815" s="41"/>
      <c r="BV5815" s="41"/>
      <c r="BW5815" s="41"/>
      <c r="BX5815" s="41"/>
      <c r="BY5815" s="26"/>
      <c r="BZ5815" s="26"/>
      <c r="CA5815" s="26"/>
      <c r="CB5815" s="26"/>
      <c r="CC5815" s="26"/>
      <c r="CD5815" s="26"/>
      <c r="CE5815" s="26"/>
      <c r="CF5815" s="26"/>
      <c r="CG5815" s="26"/>
      <c r="CH5815" s="26"/>
      <c r="CI5815" s="26"/>
      <c r="CJ5815" s="1"/>
      <c r="CK5815" s="1"/>
      <c r="CL5815" s="1"/>
      <c r="CM5815" s="1"/>
      <c r="CN5815" s="1"/>
      <c r="CO5815" s="1"/>
      <c r="CP5815" s="1"/>
      <c r="CQ5815" s="1"/>
      <c r="CR5815" s="1"/>
      <c r="CS5815" s="1"/>
      <c r="CT5815" s="1"/>
      <c r="CU5815" s="1"/>
    </row>
    <row r="5816" spans="1:99" x14ac:dyDescent="0.15">
      <c r="A5816" s="1"/>
      <c r="B5816" s="1"/>
      <c r="AM5816" s="1"/>
      <c r="AW5816" s="1"/>
      <c r="AX5816" s="1"/>
      <c r="AY5816" s="24"/>
      <c r="AZ5816" s="1"/>
      <c r="BA5816" s="1"/>
      <c r="BB5816" s="1"/>
      <c r="BC5816" s="1"/>
      <c r="BD5816" s="1"/>
      <c r="BE5816" s="1"/>
      <c r="BF5816" s="1"/>
      <c r="BG5816" s="1"/>
      <c r="BH5816" s="1"/>
      <c r="BI5816" s="1"/>
      <c r="BJ5816" s="1"/>
      <c r="BK5816" s="1"/>
      <c r="BL5816" s="1"/>
      <c r="BM5816" s="1"/>
      <c r="BN5816" s="1"/>
      <c r="BO5816" s="1"/>
      <c r="BP5816" s="20"/>
      <c r="BQ5816" s="41"/>
      <c r="BR5816" s="41"/>
      <c r="BS5816" s="41"/>
      <c r="BT5816" s="41"/>
      <c r="BU5816" s="41"/>
      <c r="BV5816" s="41"/>
      <c r="BW5816" s="41"/>
      <c r="BX5816" s="41"/>
      <c r="BY5816" s="26"/>
      <c r="BZ5816" s="26"/>
      <c r="CA5816" s="26"/>
      <c r="CB5816" s="26"/>
      <c r="CC5816" s="26"/>
      <c r="CD5816" s="26"/>
      <c r="CE5816" s="26"/>
      <c r="CF5816" s="26"/>
      <c r="CG5816" s="26"/>
      <c r="CH5816" s="26"/>
      <c r="CI5816" s="26"/>
      <c r="CJ5816" s="1"/>
      <c r="CK5816" s="1"/>
      <c r="CL5816" s="1"/>
      <c r="CM5816" s="1"/>
      <c r="CN5816" s="1"/>
      <c r="CO5816" s="1"/>
      <c r="CP5816" s="1"/>
      <c r="CQ5816" s="1"/>
      <c r="CR5816" s="1"/>
      <c r="CS5816" s="1"/>
      <c r="CT5816" s="1"/>
      <c r="CU5816" s="1"/>
    </row>
    <row r="5817" spans="1:99" x14ac:dyDescent="0.15">
      <c r="A5817" s="1"/>
      <c r="B5817" s="1"/>
      <c r="AM5817" s="1"/>
      <c r="AW5817" s="1"/>
      <c r="AX5817" s="1"/>
      <c r="AY5817" s="24"/>
      <c r="AZ5817" s="1"/>
      <c r="BA5817" s="1"/>
      <c r="BB5817" s="1"/>
      <c r="BC5817" s="1"/>
      <c r="BD5817" s="1"/>
      <c r="BE5817" s="1"/>
      <c r="BF5817" s="1"/>
      <c r="BG5817" s="1"/>
      <c r="BH5817" s="1"/>
      <c r="BI5817" s="1"/>
      <c r="BJ5817" s="1"/>
      <c r="BK5817" s="1"/>
      <c r="BL5817" s="1"/>
      <c r="BM5817" s="1"/>
      <c r="BN5817" s="1"/>
      <c r="BO5817" s="1"/>
      <c r="BP5817" s="20"/>
      <c r="BQ5817" s="41"/>
      <c r="BR5817" s="41"/>
      <c r="BS5817" s="41"/>
      <c r="BT5817" s="41"/>
      <c r="BU5817" s="41"/>
      <c r="BV5817" s="41"/>
      <c r="BW5817" s="41"/>
      <c r="BX5817" s="41"/>
      <c r="BY5817" s="26"/>
      <c r="BZ5817" s="26"/>
      <c r="CA5817" s="26"/>
      <c r="CB5817" s="26"/>
      <c r="CC5817" s="26"/>
      <c r="CD5817" s="26"/>
      <c r="CE5817" s="26"/>
      <c r="CF5817" s="26"/>
      <c r="CG5817" s="26"/>
      <c r="CH5817" s="26"/>
      <c r="CI5817" s="26"/>
      <c r="CJ5817" s="1"/>
      <c r="CK5817" s="1"/>
      <c r="CL5817" s="1"/>
      <c r="CM5817" s="1"/>
      <c r="CN5817" s="1"/>
      <c r="CO5817" s="1"/>
      <c r="CP5817" s="1"/>
      <c r="CQ5817" s="1"/>
      <c r="CR5817" s="1"/>
      <c r="CS5817" s="1"/>
      <c r="CT5817" s="1"/>
      <c r="CU5817" s="1"/>
    </row>
    <row r="5818" spans="1:99" x14ac:dyDescent="0.15">
      <c r="A5818" s="1"/>
      <c r="B5818" s="1"/>
      <c r="AM5818" s="1"/>
      <c r="AW5818" s="1"/>
      <c r="AX5818" s="1"/>
      <c r="AY5818" s="24"/>
      <c r="AZ5818" s="1"/>
      <c r="BA5818" s="1"/>
      <c r="BB5818" s="1"/>
      <c r="BC5818" s="1"/>
      <c r="BD5818" s="1"/>
      <c r="BE5818" s="1"/>
      <c r="BF5818" s="1"/>
      <c r="BG5818" s="1"/>
      <c r="BH5818" s="1"/>
      <c r="BI5818" s="1"/>
      <c r="BJ5818" s="1"/>
      <c r="BK5818" s="1"/>
      <c r="BL5818" s="1"/>
      <c r="BM5818" s="1"/>
      <c r="BN5818" s="1"/>
      <c r="BO5818" s="1"/>
      <c r="BP5818" s="20"/>
      <c r="BQ5818" s="41"/>
      <c r="BR5818" s="41"/>
      <c r="BS5818" s="41"/>
      <c r="BT5818" s="41"/>
      <c r="BU5818" s="41"/>
      <c r="BV5818" s="41"/>
      <c r="BW5818" s="41"/>
      <c r="BX5818" s="41"/>
      <c r="BY5818" s="26"/>
      <c r="BZ5818" s="26"/>
      <c r="CA5818" s="26"/>
      <c r="CB5818" s="26"/>
      <c r="CC5818" s="26"/>
      <c r="CD5818" s="26"/>
      <c r="CE5818" s="26"/>
      <c r="CF5818" s="26"/>
      <c r="CG5818" s="26"/>
      <c r="CH5818" s="26"/>
      <c r="CI5818" s="26"/>
      <c r="CJ5818" s="1"/>
      <c r="CK5818" s="1"/>
      <c r="CL5818" s="1"/>
      <c r="CM5818" s="1"/>
      <c r="CN5818" s="1"/>
      <c r="CO5818" s="1"/>
      <c r="CP5818" s="1"/>
      <c r="CQ5818" s="1"/>
      <c r="CR5818" s="1"/>
      <c r="CS5818" s="1"/>
      <c r="CT5818" s="1"/>
      <c r="CU5818" s="1"/>
    </row>
    <row r="5819" spans="1:99" x14ac:dyDescent="0.15">
      <c r="A5819" s="1"/>
      <c r="B5819" s="1"/>
      <c r="AM5819" s="1"/>
      <c r="AW5819" s="1"/>
      <c r="AX5819" s="1"/>
      <c r="AY5819" s="24"/>
      <c r="AZ5819" s="1"/>
      <c r="BA5819" s="1"/>
      <c r="BB5819" s="1"/>
      <c r="BC5819" s="1"/>
      <c r="BD5819" s="1"/>
      <c r="BE5819" s="1"/>
      <c r="BF5819" s="1"/>
      <c r="BG5819" s="1"/>
      <c r="BH5819" s="1"/>
      <c r="BI5819" s="1"/>
      <c r="BJ5819" s="1"/>
      <c r="BK5819" s="1"/>
      <c r="BL5819" s="1"/>
      <c r="BM5819" s="1"/>
      <c r="BN5819" s="1"/>
      <c r="BO5819" s="1"/>
      <c r="BP5819" s="20"/>
      <c r="BQ5819" s="41"/>
      <c r="BR5819" s="41"/>
      <c r="BS5819" s="41"/>
      <c r="BT5819" s="41"/>
      <c r="BU5819" s="41"/>
      <c r="BV5819" s="41"/>
      <c r="BW5819" s="41"/>
      <c r="BX5819" s="41"/>
      <c r="BY5819" s="26"/>
      <c r="BZ5819" s="26"/>
      <c r="CA5819" s="26"/>
      <c r="CB5819" s="26"/>
      <c r="CC5819" s="26"/>
      <c r="CD5819" s="26"/>
      <c r="CE5819" s="26"/>
      <c r="CF5819" s="26"/>
      <c r="CG5819" s="26"/>
      <c r="CH5819" s="26"/>
      <c r="CI5819" s="26"/>
      <c r="CJ5819" s="1"/>
      <c r="CK5819" s="1"/>
      <c r="CL5819" s="1"/>
      <c r="CM5819" s="1"/>
      <c r="CN5819" s="1"/>
      <c r="CO5819" s="1"/>
      <c r="CP5819" s="1"/>
      <c r="CQ5819" s="1"/>
      <c r="CR5819" s="1"/>
      <c r="CS5819" s="1"/>
      <c r="CT5819" s="1"/>
      <c r="CU5819" s="1"/>
    </row>
    <row r="5820" spans="1:99" x14ac:dyDescent="0.15">
      <c r="A5820" s="1"/>
      <c r="B5820" s="1"/>
      <c r="AM5820" s="1"/>
      <c r="AW5820" s="1"/>
      <c r="AX5820" s="1"/>
      <c r="AY5820" s="24"/>
      <c r="AZ5820" s="1"/>
      <c r="BA5820" s="1"/>
      <c r="BB5820" s="1"/>
      <c r="BC5820" s="1"/>
      <c r="BD5820" s="1"/>
      <c r="BE5820" s="1"/>
      <c r="BF5820" s="1"/>
      <c r="BG5820" s="1"/>
      <c r="BH5820" s="1"/>
      <c r="BI5820" s="1"/>
      <c r="BJ5820" s="1"/>
      <c r="BK5820" s="1"/>
      <c r="BL5820" s="1"/>
      <c r="BM5820" s="1"/>
      <c r="BN5820" s="1"/>
      <c r="BO5820" s="1"/>
      <c r="BP5820" s="20"/>
      <c r="BQ5820" s="41"/>
      <c r="BR5820" s="41"/>
      <c r="BS5820" s="41"/>
      <c r="BT5820" s="41"/>
      <c r="BU5820" s="41"/>
      <c r="BV5820" s="41"/>
      <c r="BW5820" s="41"/>
      <c r="BX5820" s="41"/>
      <c r="BY5820" s="26"/>
      <c r="BZ5820" s="26"/>
      <c r="CA5820" s="26"/>
      <c r="CB5820" s="26"/>
      <c r="CC5820" s="26"/>
      <c r="CD5820" s="26"/>
      <c r="CE5820" s="26"/>
      <c r="CF5820" s="26"/>
      <c r="CG5820" s="26"/>
      <c r="CH5820" s="26"/>
      <c r="CI5820" s="26"/>
      <c r="CJ5820" s="1"/>
      <c r="CK5820" s="1"/>
      <c r="CL5820" s="1"/>
      <c r="CM5820" s="1"/>
      <c r="CN5820" s="1"/>
      <c r="CO5820" s="1"/>
      <c r="CP5820" s="1"/>
      <c r="CQ5820" s="1"/>
      <c r="CR5820" s="1"/>
      <c r="CS5820" s="1"/>
      <c r="CT5820" s="1"/>
      <c r="CU5820" s="1"/>
    </row>
    <row r="5821" spans="1:99" x14ac:dyDescent="0.15">
      <c r="A5821" s="1"/>
      <c r="B5821" s="1"/>
      <c r="AM5821" s="1"/>
      <c r="AW5821" s="1"/>
      <c r="AX5821" s="1"/>
      <c r="AY5821" s="24"/>
      <c r="AZ5821" s="1"/>
      <c r="BA5821" s="1"/>
      <c r="BB5821" s="1"/>
      <c r="BC5821" s="1"/>
      <c r="BD5821" s="1"/>
      <c r="BE5821" s="1"/>
      <c r="BF5821" s="1"/>
      <c r="BG5821" s="1"/>
      <c r="BH5821" s="1"/>
      <c r="BI5821" s="1"/>
      <c r="BJ5821" s="1"/>
      <c r="BK5821" s="1"/>
      <c r="BL5821" s="1"/>
      <c r="BM5821" s="1"/>
      <c r="BN5821" s="1"/>
      <c r="BO5821" s="1"/>
      <c r="BP5821" s="20"/>
      <c r="BQ5821" s="41"/>
      <c r="BR5821" s="41"/>
      <c r="BS5821" s="41"/>
      <c r="BT5821" s="41"/>
      <c r="BU5821" s="41"/>
      <c r="BV5821" s="41"/>
      <c r="BW5821" s="41"/>
      <c r="BX5821" s="41"/>
      <c r="BY5821" s="26"/>
      <c r="BZ5821" s="26"/>
      <c r="CA5821" s="26"/>
      <c r="CB5821" s="26"/>
      <c r="CC5821" s="26"/>
      <c r="CD5821" s="26"/>
      <c r="CE5821" s="26"/>
      <c r="CF5821" s="26"/>
      <c r="CG5821" s="26"/>
      <c r="CH5821" s="26"/>
      <c r="CI5821" s="26"/>
      <c r="CJ5821" s="1"/>
      <c r="CK5821" s="1"/>
      <c r="CL5821" s="1"/>
      <c r="CM5821" s="1"/>
      <c r="CN5821" s="1"/>
      <c r="CO5821" s="1"/>
      <c r="CP5821" s="1"/>
      <c r="CQ5821" s="1"/>
      <c r="CR5821" s="1"/>
      <c r="CS5821" s="1"/>
      <c r="CT5821" s="1"/>
      <c r="CU5821" s="1"/>
    </row>
    <row r="5822" spans="1:99" x14ac:dyDescent="0.15">
      <c r="A5822" s="1"/>
      <c r="B5822" s="1"/>
      <c r="AM5822" s="1"/>
      <c r="AW5822" s="1"/>
      <c r="AX5822" s="1"/>
      <c r="AY5822" s="24"/>
      <c r="AZ5822" s="1"/>
      <c r="BA5822" s="1"/>
      <c r="BB5822" s="1"/>
      <c r="BC5822" s="1"/>
      <c r="BD5822" s="1"/>
      <c r="BE5822" s="1"/>
      <c r="BF5822" s="1"/>
      <c r="BG5822" s="1"/>
      <c r="BH5822" s="1"/>
      <c r="BI5822" s="1"/>
      <c r="BJ5822" s="1"/>
      <c r="BK5822" s="1"/>
      <c r="BL5822" s="1"/>
      <c r="BM5822" s="1"/>
      <c r="BN5822" s="1"/>
      <c r="BO5822" s="1"/>
      <c r="BP5822" s="20"/>
      <c r="BQ5822" s="41"/>
      <c r="BR5822" s="41"/>
      <c r="BS5822" s="41"/>
      <c r="BT5822" s="41"/>
      <c r="BU5822" s="41"/>
      <c r="BV5822" s="41"/>
      <c r="BW5822" s="41"/>
      <c r="BX5822" s="41"/>
      <c r="BY5822" s="26"/>
      <c r="BZ5822" s="26"/>
      <c r="CA5822" s="26"/>
      <c r="CB5822" s="26"/>
      <c r="CC5822" s="26"/>
      <c r="CD5822" s="26"/>
      <c r="CE5822" s="26"/>
      <c r="CF5822" s="26"/>
      <c r="CG5822" s="26"/>
      <c r="CH5822" s="26"/>
      <c r="CI5822" s="26"/>
      <c r="CJ5822" s="1"/>
      <c r="CK5822" s="1"/>
      <c r="CL5822" s="1"/>
      <c r="CM5822" s="1"/>
      <c r="CN5822" s="1"/>
      <c r="CO5822" s="1"/>
      <c r="CP5822" s="1"/>
      <c r="CQ5822" s="1"/>
      <c r="CR5822" s="1"/>
      <c r="CS5822" s="1"/>
      <c r="CT5822" s="1"/>
      <c r="CU5822" s="1"/>
    </row>
    <row r="5823" spans="1:99" x14ac:dyDescent="0.15">
      <c r="A5823" s="1"/>
      <c r="B5823" s="1"/>
      <c r="AM5823" s="1"/>
      <c r="AW5823" s="1"/>
      <c r="AX5823" s="1"/>
      <c r="AY5823" s="24"/>
      <c r="AZ5823" s="1"/>
      <c r="BA5823" s="1"/>
      <c r="BB5823" s="1"/>
      <c r="BC5823" s="1"/>
      <c r="BD5823" s="1"/>
      <c r="BE5823" s="1"/>
      <c r="BF5823" s="1"/>
      <c r="BG5823" s="1"/>
      <c r="BH5823" s="1"/>
      <c r="BI5823" s="1"/>
      <c r="BJ5823" s="1"/>
      <c r="BK5823" s="1"/>
      <c r="BL5823" s="1"/>
      <c r="BM5823" s="1"/>
      <c r="BN5823" s="1"/>
      <c r="BO5823" s="1"/>
      <c r="BP5823" s="20"/>
      <c r="BQ5823" s="41"/>
      <c r="BR5823" s="41"/>
      <c r="BS5823" s="41"/>
      <c r="BT5823" s="41"/>
      <c r="BU5823" s="41"/>
      <c r="BV5823" s="41"/>
      <c r="BW5823" s="41"/>
      <c r="BX5823" s="41"/>
      <c r="BY5823" s="26"/>
      <c r="BZ5823" s="26"/>
      <c r="CA5823" s="26"/>
      <c r="CB5823" s="26"/>
      <c r="CC5823" s="26"/>
      <c r="CD5823" s="26"/>
      <c r="CE5823" s="26"/>
      <c r="CF5823" s="26"/>
      <c r="CG5823" s="26"/>
      <c r="CH5823" s="26"/>
      <c r="CI5823" s="26"/>
      <c r="CJ5823" s="1"/>
      <c r="CK5823" s="1"/>
      <c r="CL5823" s="1"/>
      <c r="CM5823" s="1"/>
      <c r="CN5823" s="1"/>
      <c r="CO5823" s="1"/>
      <c r="CP5823" s="1"/>
      <c r="CQ5823" s="1"/>
      <c r="CR5823" s="1"/>
      <c r="CS5823" s="1"/>
      <c r="CT5823" s="1"/>
      <c r="CU5823" s="1"/>
    </row>
    <row r="5824" spans="1:99" x14ac:dyDescent="0.15">
      <c r="A5824" s="1"/>
      <c r="B5824" s="1"/>
      <c r="AM5824" s="1"/>
      <c r="AW5824" s="1"/>
      <c r="AX5824" s="1"/>
      <c r="AY5824" s="24"/>
      <c r="AZ5824" s="1"/>
      <c r="BA5824" s="1"/>
      <c r="BB5824" s="1"/>
      <c r="BC5824" s="1"/>
      <c r="BD5824" s="1"/>
      <c r="BE5824" s="1"/>
      <c r="BF5824" s="1"/>
      <c r="BG5824" s="1"/>
      <c r="BH5824" s="1"/>
      <c r="BI5824" s="1"/>
      <c r="BJ5824" s="1"/>
      <c r="BK5824" s="1"/>
      <c r="BL5824" s="1"/>
      <c r="BM5824" s="1"/>
      <c r="BN5824" s="1"/>
      <c r="BO5824" s="1"/>
      <c r="BP5824" s="20"/>
      <c r="BQ5824" s="41"/>
      <c r="BR5824" s="41"/>
      <c r="BS5824" s="41"/>
      <c r="BT5824" s="41"/>
      <c r="BU5824" s="41"/>
      <c r="BV5824" s="41"/>
      <c r="BW5824" s="41"/>
      <c r="BX5824" s="41"/>
      <c r="BY5824" s="26"/>
      <c r="BZ5824" s="26"/>
      <c r="CA5824" s="26"/>
      <c r="CB5824" s="26"/>
      <c r="CC5824" s="26"/>
      <c r="CD5824" s="26"/>
      <c r="CE5824" s="26"/>
      <c r="CF5824" s="26"/>
      <c r="CG5824" s="26"/>
      <c r="CH5824" s="26"/>
      <c r="CI5824" s="26"/>
      <c r="CJ5824" s="1"/>
      <c r="CK5824" s="1"/>
      <c r="CL5824" s="1"/>
      <c r="CM5824" s="1"/>
      <c r="CN5824" s="1"/>
      <c r="CO5824" s="1"/>
      <c r="CP5824" s="1"/>
      <c r="CQ5824" s="1"/>
      <c r="CR5824" s="1"/>
      <c r="CS5824" s="1"/>
      <c r="CT5824" s="1"/>
      <c r="CU5824" s="1"/>
    </row>
    <row r="5825" spans="1:99" x14ac:dyDescent="0.15">
      <c r="A5825" s="1"/>
      <c r="B5825" s="1"/>
      <c r="AM5825" s="1"/>
      <c r="AW5825" s="1"/>
      <c r="AX5825" s="1"/>
      <c r="AY5825" s="24"/>
      <c r="AZ5825" s="1"/>
      <c r="BA5825" s="1"/>
      <c r="BB5825" s="1"/>
      <c r="BC5825" s="1"/>
      <c r="BD5825" s="1"/>
      <c r="BE5825" s="1"/>
      <c r="BF5825" s="1"/>
      <c r="BG5825" s="1"/>
      <c r="BH5825" s="1"/>
      <c r="BI5825" s="1"/>
      <c r="BJ5825" s="1"/>
      <c r="BK5825" s="1"/>
      <c r="BL5825" s="1"/>
      <c r="BM5825" s="1"/>
      <c r="BN5825" s="1"/>
      <c r="BO5825" s="1"/>
      <c r="BP5825" s="20"/>
      <c r="BQ5825" s="41"/>
      <c r="BR5825" s="41"/>
      <c r="BS5825" s="41"/>
      <c r="BT5825" s="41"/>
      <c r="BU5825" s="41"/>
      <c r="BV5825" s="41"/>
      <c r="BW5825" s="41"/>
      <c r="BX5825" s="41"/>
      <c r="BY5825" s="26"/>
      <c r="BZ5825" s="26"/>
      <c r="CA5825" s="26"/>
      <c r="CB5825" s="26"/>
      <c r="CC5825" s="26"/>
      <c r="CD5825" s="26"/>
      <c r="CE5825" s="26"/>
      <c r="CF5825" s="26"/>
      <c r="CG5825" s="26"/>
      <c r="CH5825" s="26"/>
      <c r="CI5825" s="26"/>
      <c r="CJ5825" s="1"/>
      <c r="CK5825" s="1"/>
      <c r="CL5825" s="1"/>
      <c r="CM5825" s="1"/>
      <c r="CN5825" s="1"/>
      <c r="CO5825" s="1"/>
      <c r="CP5825" s="1"/>
      <c r="CQ5825" s="1"/>
      <c r="CR5825" s="1"/>
      <c r="CS5825" s="1"/>
      <c r="CT5825" s="1"/>
      <c r="CU5825" s="1"/>
    </row>
    <row r="5826" spans="1:99" x14ac:dyDescent="0.15">
      <c r="A5826" s="1"/>
      <c r="B5826" s="1"/>
      <c r="AM5826" s="1"/>
      <c r="AW5826" s="1"/>
      <c r="AX5826" s="1"/>
      <c r="AY5826" s="24"/>
      <c r="AZ5826" s="1"/>
      <c r="BA5826" s="1"/>
      <c r="BB5826" s="1"/>
      <c r="BC5826" s="1"/>
      <c r="BD5826" s="1"/>
      <c r="BE5826" s="1"/>
      <c r="BF5826" s="1"/>
      <c r="BG5826" s="1"/>
      <c r="BH5826" s="1"/>
      <c r="BI5826" s="1"/>
      <c r="BJ5826" s="1"/>
      <c r="BK5826" s="1"/>
      <c r="BL5826" s="1"/>
      <c r="BM5826" s="1"/>
      <c r="BN5826" s="1"/>
      <c r="BO5826" s="1"/>
      <c r="BP5826" s="20"/>
      <c r="BQ5826" s="41"/>
      <c r="BR5826" s="41"/>
      <c r="BS5826" s="41"/>
      <c r="BT5826" s="41"/>
      <c r="BU5826" s="41"/>
      <c r="BV5826" s="41"/>
      <c r="BW5826" s="41"/>
      <c r="BX5826" s="41"/>
      <c r="BY5826" s="26"/>
      <c r="BZ5826" s="26"/>
      <c r="CA5826" s="26"/>
      <c r="CB5826" s="26"/>
      <c r="CC5826" s="26"/>
      <c r="CD5826" s="26"/>
      <c r="CE5826" s="26"/>
      <c r="CF5826" s="26"/>
      <c r="CG5826" s="26"/>
      <c r="CH5826" s="26"/>
      <c r="CI5826" s="26"/>
      <c r="CJ5826" s="1"/>
      <c r="CK5826" s="1"/>
      <c r="CL5826" s="1"/>
      <c r="CM5826" s="1"/>
      <c r="CN5826" s="1"/>
      <c r="CO5826" s="1"/>
      <c r="CP5826" s="1"/>
      <c r="CQ5826" s="1"/>
      <c r="CR5826" s="1"/>
      <c r="CS5826" s="1"/>
      <c r="CT5826" s="1"/>
      <c r="CU5826" s="1"/>
    </row>
    <row r="5827" spans="1:99" x14ac:dyDescent="0.15">
      <c r="A5827" s="1"/>
      <c r="B5827" s="1"/>
      <c r="AM5827" s="1"/>
      <c r="AW5827" s="1"/>
      <c r="AX5827" s="1"/>
      <c r="AY5827" s="24"/>
      <c r="AZ5827" s="1"/>
      <c r="BA5827" s="1"/>
      <c r="BB5827" s="1"/>
      <c r="BC5827" s="1"/>
      <c r="BD5827" s="1"/>
      <c r="BE5827" s="1"/>
      <c r="BF5827" s="1"/>
      <c r="BG5827" s="1"/>
      <c r="BH5827" s="1"/>
      <c r="BI5827" s="1"/>
      <c r="BJ5827" s="1"/>
      <c r="BK5827" s="1"/>
      <c r="BL5827" s="1"/>
      <c r="BM5827" s="1"/>
      <c r="BN5827" s="1"/>
      <c r="BO5827" s="1"/>
      <c r="BP5827" s="20"/>
      <c r="BQ5827" s="41"/>
      <c r="BR5827" s="41"/>
      <c r="BS5827" s="41"/>
      <c r="BT5827" s="41"/>
      <c r="BU5827" s="41"/>
      <c r="BV5827" s="41"/>
      <c r="BW5827" s="41"/>
      <c r="BX5827" s="41"/>
      <c r="BY5827" s="26"/>
      <c r="BZ5827" s="26"/>
      <c r="CA5827" s="26"/>
      <c r="CB5827" s="26"/>
      <c r="CC5827" s="26"/>
      <c r="CD5827" s="26"/>
      <c r="CE5827" s="26"/>
      <c r="CF5827" s="26"/>
      <c r="CG5827" s="26"/>
      <c r="CH5827" s="26"/>
      <c r="CI5827" s="26"/>
      <c r="CJ5827" s="1"/>
      <c r="CK5827" s="1"/>
      <c r="CL5827" s="1"/>
      <c r="CM5827" s="1"/>
      <c r="CN5827" s="1"/>
      <c r="CO5827" s="1"/>
      <c r="CP5827" s="1"/>
      <c r="CQ5827" s="1"/>
      <c r="CR5827" s="1"/>
      <c r="CS5827" s="1"/>
      <c r="CT5827" s="1"/>
      <c r="CU5827" s="1"/>
    </row>
    <row r="5828" spans="1:99" x14ac:dyDescent="0.15">
      <c r="A5828" s="1"/>
      <c r="B5828" s="1"/>
      <c r="AM5828" s="1"/>
      <c r="AW5828" s="1"/>
      <c r="AX5828" s="1"/>
      <c r="AY5828" s="24"/>
      <c r="AZ5828" s="1"/>
      <c r="BA5828" s="1"/>
      <c r="BB5828" s="1"/>
      <c r="BC5828" s="1"/>
      <c r="BD5828" s="1"/>
      <c r="BE5828" s="1"/>
      <c r="BF5828" s="1"/>
      <c r="BG5828" s="1"/>
      <c r="BH5828" s="1"/>
      <c r="BI5828" s="1"/>
      <c r="BJ5828" s="1"/>
      <c r="BK5828" s="1"/>
      <c r="BL5828" s="1"/>
      <c r="BM5828" s="1"/>
      <c r="BN5828" s="1"/>
      <c r="BO5828" s="1"/>
      <c r="BP5828" s="20"/>
      <c r="BQ5828" s="41"/>
      <c r="BR5828" s="41"/>
      <c r="BS5828" s="41"/>
      <c r="BT5828" s="41"/>
      <c r="BU5828" s="41"/>
      <c r="BV5828" s="41"/>
      <c r="BW5828" s="41"/>
      <c r="BX5828" s="41"/>
      <c r="BY5828" s="26"/>
      <c r="BZ5828" s="26"/>
      <c r="CA5828" s="26"/>
      <c r="CB5828" s="26"/>
      <c r="CC5828" s="26"/>
      <c r="CD5828" s="26"/>
      <c r="CE5828" s="26"/>
      <c r="CF5828" s="26"/>
      <c r="CG5828" s="26"/>
      <c r="CH5828" s="26"/>
      <c r="CI5828" s="26"/>
      <c r="CJ5828" s="1"/>
      <c r="CK5828" s="1"/>
      <c r="CL5828" s="1"/>
      <c r="CM5828" s="1"/>
      <c r="CN5828" s="1"/>
      <c r="CO5828" s="1"/>
      <c r="CP5828" s="1"/>
      <c r="CQ5828" s="1"/>
      <c r="CR5828" s="1"/>
      <c r="CS5828" s="1"/>
      <c r="CT5828" s="1"/>
      <c r="CU5828" s="1"/>
    </row>
    <row r="5829" spans="1:99" x14ac:dyDescent="0.15">
      <c r="A5829" s="1"/>
      <c r="B5829" s="1"/>
      <c r="AM5829" s="1"/>
      <c r="AW5829" s="1"/>
      <c r="AX5829" s="1"/>
      <c r="AY5829" s="24"/>
      <c r="AZ5829" s="1"/>
      <c r="BA5829" s="1"/>
      <c r="BB5829" s="1"/>
      <c r="BC5829" s="1"/>
      <c r="BD5829" s="1"/>
      <c r="BE5829" s="1"/>
      <c r="BF5829" s="1"/>
      <c r="BG5829" s="1"/>
      <c r="BH5829" s="1"/>
      <c r="BI5829" s="1"/>
      <c r="BJ5829" s="1"/>
      <c r="BK5829" s="1"/>
      <c r="BL5829" s="1"/>
      <c r="BM5829" s="1"/>
      <c r="BN5829" s="1"/>
      <c r="BO5829" s="1"/>
      <c r="BP5829" s="20"/>
      <c r="BQ5829" s="41"/>
      <c r="BR5829" s="41"/>
      <c r="BS5829" s="41"/>
      <c r="BT5829" s="41"/>
      <c r="BU5829" s="41"/>
      <c r="BV5829" s="41"/>
      <c r="BW5829" s="41"/>
      <c r="BX5829" s="41"/>
      <c r="BY5829" s="26"/>
      <c r="BZ5829" s="26"/>
      <c r="CA5829" s="26"/>
      <c r="CB5829" s="26"/>
      <c r="CC5829" s="26"/>
      <c r="CD5829" s="26"/>
      <c r="CE5829" s="26"/>
      <c r="CF5829" s="26"/>
      <c r="CG5829" s="26"/>
      <c r="CH5829" s="26"/>
      <c r="CI5829" s="26"/>
      <c r="CJ5829" s="1"/>
      <c r="CK5829" s="1"/>
      <c r="CL5829" s="1"/>
      <c r="CM5829" s="1"/>
      <c r="CN5829" s="1"/>
      <c r="CO5829" s="1"/>
      <c r="CP5829" s="1"/>
      <c r="CQ5829" s="1"/>
      <c r="CR5829" s="1"/>
      <c r="CS5829" s="1"/>
      <c r="CT5829" s="1"/>
      <c r="CU5829" s="1"/>
    </row>
    <row r="5830" spans="1:99" x14ac:dyDescent="0.15">
      <c r="A5830" s="1"/>
      <c r="B5830" s="1"/>
      <c r="AM5830" s="1"/>
      <c r="AW5830" s="1"/>
      <c r="AX5830" s="1"/>
      <c r="AY5830" s="24"/>
      <c r="AZ5830" s="1"/>
      <c r="BA5830" s="1"/>
      <c r="BB5830" s="1"/>
      <c r="BC5830" s="1"/>
      <c r="BD5830" s="1"/>
      <c r="BE5830" s="1"/>
      <c r="BF5830" s="1"/>
      <c r="BG5830" s="1"/>
      <c r="BH5830" s="1"/>
      <c r="BI5830" s="1"/>
      <c r="BJ5830" s="1"/>
      <c r="BK5830" s="1"/>
      <c r="BL5830" s="1"/>
      <c r="BM5830" s="1"/>
      <c r="BN5830" s="1"/>
      <c r="BO5830" s="1"/>
      <c r="BP5830" s="20"/>
      <c r="BQ5830" s="41"/>
      <c r="BR5830" s="41"/>
      <c r="BS5830" s="41"/>
      <c r="BT5830" s="41"/>
      <c r="BU5830" s="41"/>
      <c r="BV5830" s="41"/>
      <c r="BW5830" s="41"/>
      <c r="BX5830" s="41"/>
      <c r="BY5830" s="26"/>
      <c r="BZ5830" s="26"/>
      <c r="CA5830" s="26"/>
      <c r="CB5830" s="26"/>
      <c r="CC5830" s="26"/>
      <c r="CD5830" s="26"/>
      <c r="CE5830" s="26"/>
      <c r="CF5830" s="26"/>
      <c r="CG5830" s="26"/>
      <c r="CH5830" s="26"/>
      <c r="CI5830" s="26"/>
      <c r="CJ5830" s="1"/>
      <c r="CK5830" s="1"/>
      <c r="CL5830" s="1"/>
      <c r="CM5830" s="1"/>
      <c r="CN5830" s="1"/>
      <c r="CO5830" s="1"/>
      <c r="CP5830" s="1"/>
      <c r="CQ5830" s="1"/>
      <c r="CR5830" s="1"/>
      <c r="CS5830" s="1"/>
      <c r="CT5830" s="1"/>
      <c r="CU5830" s="1"/>
    </row>
    <row r="5831" spans="1:99" x14ac:dyDescent="0.15">
      <c r="A5831" s="1"/>
      <c r="B5831" s="1"/>
      <c r="AM5831" s="1"/>
      <c r="AW5831" s="1"/>
      <c r="AX5831" s="1"/>
      <c r="AY5831" s="24"/>
      <c r="AZ5831" s="1"/>
      <c r="BA5831" s="1"/>
      <c r="BB5831" s="1"/>
      <c r="BC5831" s="1"/>
      <c r="BD5831" s="1"/>
      <c r="BE5831" s="1"/>
      <c r="BF5831" s="1"/>
      <c r="BG5831" s="1"/>
      <c r="BH5831" s="1"/>
      <c r="BI5831" s="1"/>
      <c r="BJ5831" s="1"/>
      <c r="BK5831" s="1"/>
      <c r="BL5831" s="1"/>
      <c r="BM5831" s="1"/>
      <c r="BN5831" s="1"/>
      <c r="BO5831" s="1"/>
      <c r="BP5831" s="20"/>
      <c r="BQ5831" s="41"/>
      <c r="BR5831" s="41"/>
      <c r="BS5831" s="41"/>
      <c r="BT5831" s="41"/>
      <c r="BU5831" s="41"/>
      <c r="BV5831" s="41"/>
      <c r="BW5831" s="41"/>
      <c r="BX5831" s="41"/>
      <c r="BY5831" s="26"/>
      <c r="BZ5831" s="26"/>
      <c r="CA5831" s="26"/>
      <c r="CB5831" s="26"/>
      <c r="CC5831" s="26"/>
      <c r="CD5831" s="26"/>
      <c r="CE5831" s="26"/>
      <c r="CF5831" s="26"/>
      <c r="CG5831" s="26"/>
      <c r="CH5831" s="26"/>
      <c r="CI5831" s="26"/>
      <c r="CJ5831" s="1"/>
      <c r="CK5831" s="1"/>
      <c r="CL5831" s="1"/>
      <c r="CM5831" s="1"/>
      <c r="CN5831" s="1"/>
      <c r="CO5831" s="1"/>
      <c r="CP5831" s="1"/>
      <c r="CQ5831" s="1"/>
      <c r="CR5831" s="1"/>
      <c r="CS5831" s="1"/>
      <c r="CT5831" s="1"/>
      <c r="CU5831" s="1"/>
    </row>
    <row r="5832" spans="1:99" x14ac:dyDescent="0.15">
      <c r="A5832" s="1"/>
      <c r="B5832" s="1"/>
      <c r="AM5832" s="1"/>
      <c r="AW5832" s="1"/>
      <c r="AX5832" s="1"/>
      <c r="AY5832" s="24"/>
      <c r="AZ5832" s="1"/>
      <c r="BA5832" s="1"/>
      <c r="BB5832" s="1"/>
      <c r="BC5832" s="1"/>
      <c r="BD5832" s="1"/>
      <c r="BE5832" s="1"/>
      <c r="BF5832" s="1"/>
      <c r="BG5832" s="1"/>
      <c r="BH5832" s="1"/>
      <c r="BI5832" s="1"/>
      <c r="BJ5832" s="1"/>
      <c r="BK5832" s="1"/>
      <c r="BL5832" s="1"/>
      <c r="BM5832" s="1"/>
      <c r="BN5832" s="1"/>
      <c r="BO5832" s="1"/>
      <c r="BP5832" s="20"/>
      <c r="BQ5832" s="41"/>
      <c r="BR5832" s="41"/>
      <c r="BS5832" s="41"/>
      <c r="BT5832" s="41"/>
      <c r="BU5832" s="41"/>
      <c r="BV5832" s="41"/>
      <c r="BW5832" s="41"/>
      <c r="BX5832" s="41"/>
      <c r="BY5832" s="26"/>
      <c r="BZ5832" s="26"/>
      <c r="CA5832" s="26"/>
      <c r="CB5832" s="26"/>
      <c r="CC5832" s="26"/>
      <c r="CD5832" s="26"/>
      <c r="CE5832" s="26"/>
      <c r="CF5832" s="26"/>
      <c r="CG5832" s="26"/>
      <c r="CH5832" s="26"/>
      <c r="CI5832" s="26"/>
      <c r="CJ5832" s="1"/>
      <c r="CK5832" s="1"/>
      <c r="CL5832" s="1"/>
      <c r="CM5832" s="1"/>
      <c r="CN5832" s="1"/>
      <c r="CO5832" s="1"/>
      <c r="CP5832" s="1"/>
      <c r="CQ5832" s="1"/>
      <c r="CR5832" s="1"/>
      <c r="CS5832" s="1"/>
      <c r="CT5832" s="1"/>
      <c r="CU5832" s="1"/>
    </row>
    <row r="5833" spans="1:99" x14ac:dyDescent="0.15">
      <c r="A5833" s="1"/>
      <c r="B5833" s="1"/>
      <c r="AM5833" s="1"/>
      <c r="AW5833" s="1"/>
      <c r="AX5833" s="1"/>
      <c r="AY5833" s="24"/>
      <c r="AZ5833" s="1"/>
      <c r="BA5833" s="1"/>
      <c r="BB5833" s="1"/>
      <c r="BC5833" s="1"/>
      <c r="BD5833" s="1"/>
      <c r="BE5833" s="1"/>
      <c r="BF5833" s="1"/>
      <c r="BG5833" s="1"/>
      <c r="BH5833" s="1"/>
      <c r="BI5833" s="1"/>
      <c r="BJ5833" s="1"/>
      <c r="BK5833" s="1"/>
      <c r="BL5833" s="1"/>
      <c r="BM5833" s="1"/>
      <c r="BN5833" s="1"/>
      <c r="BO5833" s="1"/>
      <c r="BP5833" s="20"/>
      <c r="BQ5833" s="41"/>
      <c r="BR5833" s="41"/>
      <c r="BS5833" s="41"/>
      <c r="BT5833" s="41"/>
      <c r="BU5833" s="41"/>
      <c r="BV5833" s="41"/>
      <c r="BW5833" s="41"/>
      <c r="BX5833" s="41"/>
      <c r="BY5833" s="26"/>
      <c r="BZ5833" s="26"/>
      <c r="CA5833" s="26"/>
      <c r="CB5833" s="26"/>
      <c r="CC5833" s="26"/>
      <c r="CD5833" s="26"/>
      <c r="CE5833" s="26"/>
      <c r="CF5833" s="26"/>
      <c r="CG5833" s="26"/>
      <c r="CH5833" s="26"/>
      <c r="CI5833" s="26"/>
      <c r="CJ5833" s="1"/>
      <c r="CK5833" s="1"/>
      <c r="CL5833" s="1"/>
      <c r="CM5833" s="1"/>
      <c r="CN5833" s="1"/>
      <c r="CO5833" s="1"/>
      <c r="CP5833" s="1"/>
      <c r="CQ5833" s="1"/>
      <c r="CR5833" s="1"/>
      <c r="CS5833" s="1"/>
      <c r="CT5833" s="1"/>
      <c r="CU5833" s="1"/>
    </row>
    <row r="5834" spans="1:99" x14ac:dyDescent="0.15">
      <c r="A5834" s="1"/>
      <c r="B5834" s="1"/>
      <c r="AM5834" s="1"/>
      <c r="AW5834" s="1"/>
      <c r="AX5834" s="1"/>
      <c r="AY5834" s="24"/>
      <c r="AZ5834" s="1"/>
      <c r="BA5834" s="1"/>
      <c r="BB5834" s="1"/>
      <c r="BC5834" s="1"/>
      <c r="BD5834" s="1"/>
      <c r="BE5834" s="1"/>
      <c r="BF5834" s="1"/>
      <c r="BG5834" s="1"/>
      <c r="BH5834" s="1"/>
      <c r="BI5834" s="1"/>
      <c r="BJ5834" s="1"/>
      <c r="BK5834" s="1"/>
      <c r="BL5834" s="1"/>
      <c r="BM5834" s="1"/>
      <c r="BN5834" s="1"/>
      <c r="BO5834" s="1"/>
      <c r="BP5834" s="20"/>
      <c r="BQ5834" s="41"/>
      <c r="BR5834" s="41"/>
      <c r="BS5834" s="41"/>
      <c r="BT5834" s="41"/>
      <c r="BU5834" s="41"/>
      <c r="BV5834" s="41"/>
      <c r="BW5834" s="41"/>
      <c r="BX5834" s="41"/>
      <c r="BY5834" s="26"/>
      <c r="BZ5834" s="26"/>
      <c r="CA5834" s="26"/>
      <c r="CB5834" s="26"/>
      <c r="CC5834" s="26"/>
      <c r="CD5834" s="26"/>
      <c r="CE5834" s="26"/>
      <c r="CF5834" s="26"/>
      <c r="CG5834" s="26"/>
      <c r="CH5834" s="26"/>
      <c r="CI5834" s="26"/>
      <c r="CJ5834" s="1"/>
      <c r="CK5834" s="1"/>
      <c r="CL5834" s="1"/>
      <c r="CM5834" s="1"/>
      <c r="CN5834" s="1"/>
      <c r="CO5834" s="1"/>
      <c r="CP5834" s="1"/>
      <c r="CQ5834" s="1"/>
      <c r="CR5834" s="1"/>
      <c r="CS5834" s="1"/>
      <c r="CT5834" s="1"/>
      <c r="CU5834" s="1"/>
    </row>
    <row r="5835" spans="1:99" x14ac:dyDescent="0.15">
      <c r="A5835" s="1"/>
      <c r="B5835" s="1"/>
      <c r="AM5835" s="1"/>
      <c r="AW5835" s="1"/>
      <c r="AX5835" s="1"/>
      <c r="AY5835" s="24"/>
      <c r="AZ5835" s="1"/>
      <c r="BA5835" s="1"/>
      <c r="BB5835" s="1"/>
      <c r="BC5835" s="1"/>
      <c r="BD5835" s="1"/>
      <c r="BE5835" s="1"/>
      <c r="BF5835" s="1"/>
      <c r="BG5835" s="1"/>
      <c r="BH5835" s="1"/>
      <c r="BI5835" s="1"/>
      <c r="BJ5835" s="1"/>
      <c r="BK5835" s="1"/>
      <c r="BL5835" s="1"/>
      <c r="BM5835" s="1"/>
      <c r="BN5835" s="1"/>
      <c r="BO5835" s="1"/>
      <c r="BP5835" s="20"/>
      <c r="BQ5835" s="41"/>
      <c r="BR5835" s="41"/>
      <c r="BS5835" s="41"/>
      <c r="BT5835" s="41"/>
      <c r="BU5835" s="41"/>
      <c r="BV5835" s="41"/>
      <c r="BW5835" s="41"/>
      <c r="BX5835" s="41"/>
      <c r="BY5835" s="26"/>
      <c r="BZ5835" s="26"/>
      <c r="CA5835" s="26"/>
      <c r="CB5835" s="26"/>
      <c r="CC5835" s="26"/>
      <c r="CD5835" s="26"/>
      <c r="CE5835" s="26"/>
      <c r="CF5835" s="26"/>
      <c r="CG5835" s="26"/>
      <c r="CH5835" s="26"/>
      <c r="CI5835" s="26"/>
      <c r="CJ5835" s="1"/>
      <c r="CK5835" s="1"/>
      <c r="CL5835" s="1"/>
      <c r="CM5835" s="1"/>
      <c r="CN5835" s="1"/>
      <c r="CO5835" s="1"/>
      <c r="CP5835" s="1"/>
      <c r="CQ5835" s="1"/>
      <c r="CR5835" s="1"/>
      <c r="CS5835" s="1"/>
      <c r="CT5835" s="1"/>
      <c r="CU5835" s="1"/>
    </row>
    <row r="5836" spans="1:99" x14ac:dyDescent="0.15">
      <c r="A5836" s="1"/>
      <c r="B5836" s="1"/>
      <c r="AM5836" s="1"/>
      <c r="AW5836" s="1"/>
      <c r="AX5836" s="1"/>
      <c r="AY5836" s="24"/>
      <c r="AZ5836" s="1"/>
      <c r="BA5836" s="1"/>
      <c r="BB5836" s="1"/>
      <c r="BC5836" s="1"/>
      <c r="BD5836" s="1"/>
      <c r="BE5836" s="1"/>
      <c r="BF5836" s="1"/>
      <c r="BG5836" s="1"/>
      <c r="BH5836" s="1"/>
      <c r="BI5836" s="1"/>
      <c r="BJ5836" s="1"/>
      <c r="BK5836" s="1"/>
      <c r="BL5836" s="1"/>
      <c r="BM5836" s="1"/>
      <c r="BN5836" s="1"/>
      <c r="BO5836" s="1"/>
      <c r="BP5836" s="20"/>
      <c r="BQ5836" s="41"/>
      <c r="BR5836" s="41"/>
      <c r="BS5836" s="41"/>
      <c r="BT5836" s="41"/>
      <c r="BU5836" s="41"/>
      <c r="BV5836" s="41"/>
      <c r="BW5836" s="41"/>
      <c r="BX5836" s="41"/>
      <c r="BY5836" s="26"/>
      <c r="BZ5836" s="26"/>
      <c r="CA5836" s="26"/>
      <c r="CB5836" s="26"/>
      <c r="CC5836" s="26"/>
      <c r="CD5836" s="26"/>
      <c r="CE5836" s="26"/>
      <c r="CF5836" s="26"/>
      <c r="CG5836" s="26"/>
      <c r="CH5836" s="26"/>
      <c r="CI5836" s="26"/>
      <c r="CJ5836" s="1"/>
      <c r="CK5836" s="1"/>
      <c r="CL5836" s="1"/>
      <c r="CM5836" s="1"/>
      <c r="CN5836" s="1"/>
      <c r="CO5836" s="1"/>
      <c r="CP5836" s="1"/>
      <c r="CQ5836" s="1"/>
      <c r="CR5836" s="1"/>
      <c r="CS5836" s="1"/>
      <c r="CT5836" s="1"/>
      <c r="CU5836" s="1"/>
    </row>
    <row r="5837" spans="1:99" x14ac:dyDescent="0.15">
      <c r="A5837" s="1"/>
      <c r="B5837" s="1"/>
      <c r="AM5837" s="1"/>
      <c r="AW5837" s="1"/>
      <c r="AX5837" s="1"/>
      <c r="AY5837" s="24"/>
      <c r="AZ5837" s="1"/>
      <c r="BA5837" s="1"/>
      <c r="BB5837" s="1"/>
      <c r="BC5837" s="1"/>
      <c r="BD5837" s="1"/>
      <c r="BE5837" s="1"/>
      <c r="BF5837" s="1"/>
      <c r="BG5837" s="1"/>
      <c r="BH5837" s="1"/>
      <c r="BI5837" s="1"/>
      <c r="BJ5837" s="1"/>
      <c r="BK5837" s="1"/>
      <c r="BL5837" s="1"/>
      <c r="BM5837" s="1"/>
      <c r="BN5837" s="1"/>
      <c r="BO5837" s="1"/>
      <c r="BP5837" s="20"/>
      <c r="BQ5837" s="41"/>
      <c r="BR5837" s="41"/>
      <c r="BS5837" s="41"/>
      <c r="BT5837" s="41"/>
      <c r="BU5837" s="41"/>
      <c r="BV5837" s="41"/>
      <c r="BW5837" s="41"/>
      <c r="BX5837" s="41"/>
      <c r="BY5837" s="26"/>
      <c r="BZ5837" s="26"/>
      <c r="CA5837" s="26"/>
      <c r="CB5837" s="26"/>
      <c r="CC5837" s="26"/>
      <c r="CD5837" s="26"/>
      <c r="CE5837" s="26"/>
      <c r="CF5837" s="26"/>
      <c r="CG5837" s="26"/>
      <c r="CH5837" s="26"/>
      <c r="CI5837" s="26"/>
      <c r="CJ5837" s="1"/>
      <c r="CK5837" s="1"/>
      <c r="CL5837" s="1"/>
      <c r="CM5837" s="1"/>
      <c r="CN5837" s="1"/>
      <c r="CO5837" s="1"/>
      <c r="CP5837" s="1"/>
      <c r="CQ5837" s="1"/>
      <c r="CR5837" s="1"/>
      <c r="CS5837" s="1"/>
      <c r="CT5837" s="1"/>
      <c r="CU5837" s="1"/>
    </row>
    <row r="5838" spans="1:99" x14ac:dyDescent="0.15">
      <c r="A5838" s="1"/>
      <c r="B5838" s="1"/>
      <c r="AM5838" s="1"/>
      <c r="AW5838" s="1"/>
      <c r="AX5838" s="1"/>
      <c r="AY5838" s="24"/>
      <c r="AZ5838" s="1"/>
      <c r="BA5838" s="1"/>
      <c r="BB5838" s="1"/>
      <c r="BC5838" s="1"/>
      <c r="BD5838" s="1"/>
      <c r="BE5838" s="1"/>
      <c r="BF5838" s="1"/>
      <c r="BG5838" s="1"/>
      <c r="BH5838" s="1"/>
      <c r="BI5838" s="1"/>
      <c r="BJ5838" s="1"/>
      <c r="BK5838" s="1"/>
      <c r="BL5838" s="1"/>
      <c r="BM5838" s="1"/>
      <c r="BN5838" s="1"/>
      <c r="BO5838" s="1"/>
      <c r="BP5838" s="20"/>
      <c r="BQ5838" s="41"/>
      <c r="BR5838" s="41"/>
      <c r="BS5838" s="41"/>
      <c r="BT5838" s="41"/>
      <c r="BU5838" s="41"/>
      <c r="BV5838" s="41"/>
      <c r="BW5838" s="41"/>
      <c r="BX5838" s="41"/>
      <c r="BY5838" s="26"/>
      <c r="BZ5838" s="26"/>
      <c r="CA5838" s="26"/>
      <c r="CB5838" s="26"/>
      <c r="CC5838" s="26"/>
      <c r="CD5838" s="26"/>
      <c r="CE5838" s="26"/>
      <c r="CF5838" s="26"/>
      <c r="CG5838" s="26"/>
      <c r="CH5838" s="26"/>
      <c r="CI5838" s="26"/>
      <c r="CJ5838" s="1"/>
      <c r="CK5838" s="1"/>
      <c r="CL5838" s="1"/>
      <c r="CM5838" s="1"/>
      <c r="CN5838" s="1"/>
      <c r="CO5838" s="1"/>
      <c r="CP5838" s="1"/>
      <c r="CQ5838" s="1"/>
      <c r="CR5838" s="1"/>
      <c r="CS5838" s="1"/>
      <c r="CT5838" s="1"/>
      <c r="CU5838" s="1"/>
    </row>
    <row r="5839" spans="1:99" x14ac:dyDescent="0.15">
      <c r="A5839" s="1"/>
      <c r="B5839" s="1"/>
      <c r="AM5839" s="1"/>
      <c r="AW5839" s="1"/>
      <c r="AX5839" s="1"/>
      <c r="AY5839" s="24"/>
      <c r="AZ5839" s="1"/>
      <c r="BA5839" s="1"/>
      <c r="BB5839" s="1"/>
      <c r="BC5839" s="1"/>
      <c r="BD5839" s="1"/>
      <c r="BE5839" s="1"/>
      <c r="BF5839" s="1"/>
      <c r="BG5839" s="1"/>
      <c r="BH5839" s="1"/>
      <c r="BI5839" s="1"/>
      <c r="BJ5839" s="1"/>
      <c r="BK5839" s="1"/>
      <c r="BL5839" s="1"/>
      <c r="BM5839" s="1"/>
      <c r="BN5839" s="1"/>
      <c r="BO5839" s="1"/>
      <c r="BP5839" s="20"/>
      <c r="BQ5839" s="41"/>
      <c r="BR5839" s="41"/>
      <c r="BS5839" s="41"/>
      <c r="BT5839" s="41"/>
      <c r="BU5839" s="41"/>
      <c r="BV5839" s="41"/>
      <c r="BW5839" s="41"/>
      <c r="BX5839" s="41"/>
      <c r="BY5839" s="26"/>
      <c r="BZ5839" s="26"/>
      <c r="CA5839" s="26"/>
      <c r="CB5839" s="26"/>
      <c r="CC5839" s="26"/>
      <c r="CD5839" s="26"/>
      <c r="CE5839" s="26"/>
      <c r="CF5839" s="26"/>
      <c r="CG5839" s="26"/>
      <c r="CH5839" s="26"/>
      <c r="CI5839" s="26"/>
      <c r="CJ5839" s="1"/>
      <c r="CK5839" s="1"/>
      <c r="CL5839" s="1"/>
      <c r="CM5839" s="1"/>
      <c r="CN5839" s="1"/>
      <c r="CO5839" s="1"/>
      <c r="CP5839" s="1"/>
      <c r="CQ5839" s="1"/>
      <c r="CR5839" s="1"/>
      <c r="CS5839" s="1"/>
      <c r="CT5839" s="1"/>
      <c r="CU5839" s="1"/>
    </row>
    <row r="5840" spans="1:99" x14ac:dyDescent="0.15">
      <c r="A5840" s="1"/>
      <c r="B5840" s="1"/>
      <c r="AM5840" s="1"/>
      <c r="AW5840" s="1"/>
      <c r="AX5840" s="1"/>
      <c r="AY5840" s="24"/>
      <c r="AZ5840" s="1"/>
      <c r="BA5840" s="1"/>
      <c r="BB5840" s="1"/>
      <c r="BC5840" s="1"/>
      <c r="BD5840" s="1"/>
      <c r="BE5840" s="1"/>
      <c r="BF5840" s="1"/>
      <c r="BG5840" s="1"/>
      <c r="BH5840" s="1"/>
      <c r="BI5840" s="1"/>
      <c r="BJ5840" s="1"/>
      <c r="BK5840" s="1"/>
      <c r="BL5840" s="1"/>
      <c r="BM5840" s="1"/>
      <c r="BN5840" s="1"/>
      <c r="BO5840" s="1"/>
      <c r="BP5840" s="20"/>
      <c r="BQ5840" s="41"/>
      <c r="BR5840" s="41"/>
      <c r="BS5840" s="41"/>
      <c r="BT5840" s="41"/>
      <c r="BU5840" s="41"/>
      <c r="BV5840" s="41"/>
      <c r="BW5840" s="41"/>
      <c r="BX5840" s="41"/>
      <c r="BY5840" s="26"/>
      <c r="BZ5840" s="26"/>
      <c r="CA5840" s="26"/>
      <c r="CB5840" s="26"/>
      <c r="CC5840" s="26"/>
      <c r="CD5840" s="26"/>
      <c r="CE5840" s="26"/>
      <c r="CF5840" s="26"/>
      <c r="CG5840" s="26"/>
      <c r="CH5840" s="26"/>
      <c r="CI5840" s="26"/>
      <c r="CJ5840" s="1"/>
      <c r="CK5840" s="1"/>
      <c r="CL5840" s="1"/>
      <c r="CM5840" s="1"/>
      <c r="CN5840" s="1"/>
      <c r="CO5840" s="1"/>
      <c r="CP5840" s="1"/>
      <c r="CQ5840" s="1"/>
      <c r="CR5840" s="1"/>
      <c r="CS5840" s="1"/>
      <c r="CT5840" s="1"/>
      <c r="CU5840" s="1"/>
    </row>
    <row r="5841" spans="1:99" x14ac:dyDescent="0.15">
      <c r="A5841" s="1"/>
      <c r="B5841" s="1"/>
      <c r="AM5841" s="1"/>
      <c r="AW5841" s="1"/>
      <c r="AX5841" s="1"/>
      <c r="AY5841" s="24"/>
      <c r="AZ5841" s="1"/>
      <c r="BA5841" s="1"/>
      <c r="BB5841" s="1"/>
      <c r="BC5841" s="1"/>
      <c r="BD5841" s="1"/>
      <c r="BE5841" s="1"/>
      <c r="BF5841" s="1"/>
      <c r="BG5841" s="1"/>
      <c r="BH5841" s="1"/>
      <c r="BI5841" s="1"/>
      <c r="BJ5841" s="1"/>
      <c r="BK5841" s="1"/>
      <c r="BL5841" s="1"/>
      <c r="BM5841" s="1"/>
      <c r="BN5841" s="1"/>
      <c r="BO5841" s="1"/>
      <c r="BP5841" s="20"/>
      <c r="BQ5841" s="41"/>
      <c r="BR5841" s="41"/>
      <c r="BS5841" s="41"/>
      <c r="BT5841" s="41"/>
      <c r="BU5841" s="41"/>
      <c r="BV5841" s="41"/>
      <c r="BW5841" s="41"/>
      <c r="BX5841" s="41"/>
      <c r="BY5841" s="26"/>
      <c r="BZ5841" s="26"/>
      <c r="CA5841" s="26"/>
      <c r="CB5841" s="26"/>
      <c r="CC5841" s="26"/>
      <c r="CD5841" s="26"/>
      <c r="CE5841" s="26"/>
      <c r="CF5841" s="26"/>
      <c r="CG5841" s="26"/>
      <c r="CH5841" s="26"/>
      <c r="CI5841" s="26"/>
      <c r="CJ5841" s="1"/>
      <c r="CK5841" s="1"/>
      <c r="CL5841" s="1"/>
      <c r="CM5841" s="1"/>
      <c r="CN5841" s="1"/>
      <c r="CO5841" s="1"/>
      <c r="CP5841" s="1"/>
      <c r="CQ5841" s="1"/>
      <c r="CR5841" s="1"/>
      <c r="CS5841" s="1"/>
      <c r="CT5841" s="1"/>
      <c r="CU5841" s="1"/>
    </row>
    <row r="5842" spans="1:99" x14ac:dyDescent="0.15">
      <c r="A5842" s="1"/>
      <c r="B5842" s="1"/>
      <c r="AM5842" s="1"/>
      <c r="AW5842" s="1"/>
      <c r="AX5842" s="1"/>
      <c r="AY5842" s="24"/>
      <c r="AZ5842" s="1"/>
      <c r="BA5842" s="1"/>
      <c r="BB5842" s="1"/>
      <c r="BC5842" s="1"/>
      <c r="BD5842" s="1"/>
      <c r="BE5842" s="1"/>
      <c r="BF5842" s="1"/>
      <c r="BG5842" s="1"/>
      <c r="BH5842" s="1"/>
      <c r="BI5842" s="1"/>
      <c r="BJ5842" s="1"/>
      <c r="BK5842" s="1"/>
      <c r="BL5842" s="1"/>
      <c r="BM5842" s="1"/>
      <c r="BN5842" s="1"/>
      <c r="BO5842" s="1"/>
      <c r="BP5842" s="20"/>
      <c r="BQ5842" s="41"/>
      <c r="BR5842" s="41"/>
      <c r="BS5842" s="41"/>
      <c r="BT5842" s="41"/>
      <c r="BU5842" s="41"/>
      <c r="BV5842" s="41"/>
      <c r="BW5842" s="41"/>
      <c r="BX5842" s="41"/>
      <c r="BY5842" s="26"/>
      <c r="BZ5842" s="26"/>
      <c r="CA5842" s="26"/>
      <c r="CB5842" s="26"/>
      <c r="CC5842" s="26"/>
      <c r="CD5842" s="26"/>
      <c r="CE5842" s="26"/>
      <c r="CF5842" s="26"/>
      <c r="CG5842" s="26"/>
      <c r="CH5842" s="26"/>
      <c r="CI5842" s="26"/>
      <c r="CJ5842" s="1"/>
      <c r="CK5842" s="1"/>
      <c r="CL5842" s="1"/>
      <c r="CM5842" s="1"/>
      <c r="CN5842" s="1"/>
      <c r="CO5842" s="1"/>
      <c r="CP5842" s="1"/>
      <c r="CQ5842" s="1"/>
      <c r="CR5842" s="1"/>
      <c r="CS5842" s="1"/>
      <c r="CT5842" s="1"/>
      <c r="CU5842" s="1"/>
    </row>
    <row r="5843" spans="1:99" x14ac:dyDescent="0.15">
      <c r="A5843" s="1"/>
      <c r="B5843" s="1"/>
      <c r="AM5843" s="1"/>
      <c r="AW5843" s="1"/>
      <c r="AX5843" s="1"/>
      <c r="AY5843" s="24"/>
      <c r="AZ5843" s="1"/>
      <c r="BA5843" s="1"/>
      <c r="BB5843" s="1"/>
      <c r="BC5843" s="1"/>
      <c r="BD5843" s="1"/>
      <c r="BE5843" s="1"/>
      <c r="BF5843" s="1"/>
      <c r="BG5843" s="1"/>
      <c r="BH5843" s="1"/>
      <c r="BI5843" s="1"/>
      <c r="BJ5843" s="1"/>
      <c r="BK5843" s="1"/>
      <c r="BL5843" s="1"/>
      <c r="BM5843" s="1"/>
      <c r="BN5843" s="1"/>
      <c r="BO5843" s="1"/>
      <c r="BP5843" s="20"/>
      <c r="BQ5843" s="41"/>
      <c r="BR5843" s="41"/>
      <c r="BS5843" s="41"/>
      <c r="BT5843" s="41"/>
      <c r="BU5843" s="41"/>
      <c r="BV5843" s="41"/>
      <c r="BW5843" s="41"/>
      <c r="BX5843" s="41"/>
      <c r="BY5843" s="26"/>
      <c r="BZ5843" s="26"/>
      <c r="CA5843" s="26"/>
      <c r="CB5843" s="26"/>
      <c r="CC5843" s="26"/>
      <c r="CD5843" s="26"/>
      <c r="CE5843" s="26"/>
      <c r="CF5843" s="26"/>
      <c r="CG5843" s="26"/>
      <c r="CH5843" s="26"/>
      <c r="CI5843" s="26"/>
      <c r="CJ5843" s="1"/>
      <c r="CK5843" s="1"/>
      <c r="CL5843" s="1"/>
      <c r="CM5843" s="1"/>
      <c r="CN5843" s="1"/>
      <c r="CO5843" s="1"/>
      <c r="CP5843" s="1"/>
      <c r="CQ5843" s="1"/>
      <c r="CR5843" s="1"/>
      <c r="CS5843" s="1"/>
      <c r="CT5843" s="1"/>
      <c r="CU5843" s="1"/>
    </row>
    <row r="5844" spans="1:99" x14ac:dyDescent="0.15">
      <c r="A5844" s="1"/>
      <c r="B5844" s="1"/>
      <c r="AM5844" s="1"/>
      <c r="AW5844" s="1"/>
      <c r="AX5844" s="1"/>
      <c r="AY5844" s="24"/>
      <c r="AZ5844" s="1"/>
      <c r="BA5844" s="1"/>
      <c r="BB5844" s="1"/>
      <c r="BC5844" s="1"/>
      <c r="BD5844" s="1"/>
      <c r="BE5844" s="1"/>
      <c r="BF5844" s="1"/>
      <c r="BG5844" s="1"/>
      <c r="BH5844" s="1"/>
      <c r="BI5844" s="1"/>
      <c r="BJ5844" s="1"/>
      <c r="BK5844" s="1"/>
      <c r="BL5844" s="1"/>
      <c r="BM5844" s="1"/>
      <c r="BN5844" s="1"/>
      <c r="BO5844" s="1"/>
      <c r="BP5844" s="20"/>
      <c r="BQ5844" s="41"/>
      <c r="BR5844" s="41"/>
      <c r="BS5844" s="41"/>
      <c r="BT5844" s="41"/>
      <c r="BU5844" s="41"/>
      <c r="BV5844" s="41"/>
      <c r="BW5844" s="41"/>
      <c r="BX5844" s="41"/>
      <c r="BY5844" s="26"/>
      <c r="BZ5844" s="26"/>
      <c r="CA5844" s="26"/>
      <c r="CB5844" s="26"/>
      <c r="CC5844" s="26"/>
      <c r="CD5844" s="26"/>
      <c r="CE5844" s="26"/>
      <c r="CF5844" s="26"/>
      <c r="CG5844" s="26"/>
      <c r="CH5844" s="26"/>
      <c r="CI5844" s="26"/>
      <c r="CJ5844" s="1"/>
      <c r="CK5844" s="1"/>
      <c r="CL5844" s="1"/>
      <c r="CM5844" s="1"/>
      <c r="CN5844" s="1"/>
      <c r="CO5844" s="1"/>
      <c r="CP5844" s="1"/>
      <c r="CQ5844" s="1"/>
      <c r="CR5844" s="1"/>
      <c r="CS5844" s="1"/>
      <c r="CT5844" s="1"/>
      <c r="CU5844" s="1"/>
    </row>
    <row r="5845" spans="1:99" x14ac:dyDescent="0.15">
      <c r="A5845" s="1"/>
      <c r="B5845" s="1"/>
      <c r="AM5845" s="1"/>
      <c r="AW5845" s="1"/>
      <c r="AX5845" s="1"/>
      <c r="AY5845" s="24"/>
      <c r="AZ5845" s="1"/>
      <c r="BA5845" s="1"/>
      <c r="BB5845" s="1"/>
      <c r="BC5845" s="1"/>
      <c r="BD5845" s="1"/>
      <c r="BE5845" s="1"/>
      <c r="BF5845" s="1"/>
      <c r="BG5845" s="1"/>
      <c r="BH5845" s="1"/>
      <c r="BI5845" s="1"/>
      <c r="BJ5845" s="1"/>
      <c r="BK5845" s="1"/>
      <c r="BL5845" s="1"/>
      <c r="BM5845" s="1"/>
      <c r="BN5845" s="1"/>
      <c r="BO5845" s="1"/>
      <c r="BP5845" s="20"/>
      <c r="BQ5845" s="41"/>
      <c r="BR5845" s="41"/>
      <c r="BS5845" s="41"/>
      <c r="BT5845" s="41"/>
      <c r="BU5845" s="41"/>
      <c r="BV5845" s="41"/>
      <c r="BW5845" s="41"/>
      <c r="BX5845" s="41"/>
      <c r="BY5845" s="26"/>
      <c r="BZ5845" s="26"/>
      <c r="CA5845" s="26"/>
      <c r="CB5845" s="26"/>
      <c r="CC5845" s="26"/>
      <c r="CD5845" s="26"/>
      <c r="CE5845" s="26"/>
      <c r="CF5845" s="26"/>
      <c r="CG5845" s="26"/>
      <c r="CH5845" s="26"/>
      <c r="CI5845" s="26"/>
      <c r="CJ5845" s="1"/>
      <c r="CK5845" s="1"/>
      <c r="CL5845" s="1"/>
      <c r="CM5845" s="1"/>
      <c r="CN5845" s="1"/>
      <c r="CO5845" s="1"/>
      <c r="CP5845" s="1"/>
      <c r="CQ5845" s="1"/>
      <c r="CR5845" s="1"/>
      <c r="CS5845" s="1"/>
      <c r="CT5845" s="1"/>
      <c r="CU5845" s="1"/>
    </row>
    <row r="5846" spans="1:99" x14ac:dyDescent="0.15">
      <c r="A5846" s="1"/>
      <c r="B5846" s="1"/>
      <c r="AM5846" s="1"/>
      <c r="AW5846" s="1"/>
      <c r="AX5846" s="1"/>
      <c r="AY5846" s="24"/>
      <c r="AZ5846" s="1"/>
      <c r="BA5846" s="1"/>
      <c r="BB5846" s="1"/>
      <c r="BC5846" s="1"/>
      <c r="BD5846" s="1"/>
      <c r="BE5846" s="1"/>
      <c r="BF5846" s="1"/>
      <c r="BG5846" s="1"/>
      <c r="BH5846" s="1"/>
      <c r="BI5846" s="1"/>
      <c r="BJ5846" s="1"/>
      <c r="BK5846" s="1"/>
      <c r="BL5846" s="1"/>
      <c r="BM5846" s="1"/>
      <c r="BN5846" s="1"/>
      <c r="BO5846" s="1"/>
      <c r="BP5846" s="20"/>
      <c r="BQ5846" s="41"/>
      <c r="BR5846" s="41"/>
      <c r="BS5846" s="41"/>
      <c r="BT5846" s="41"/>
      <c r="BU5846" s="41"/>
      <c r="BV5846" s="41"/>
      <c r="BW5846" s="41"/>
      <c r="BX5846" s="41"/>
      <c r="BY5846" s="26"/>
      <c r="BZ5846" s="26"/>
      <c r="CA5846" s="26"/>
      <c r="CB5846" s="26"/>
      <c r="CC5846" s="26"/>
      <c r="CD5846" s="26"/>
      <c r="CE5846" s="26"/>
      <c r="CF5846" s="26"/>
      <c r="CG5846" s="26"/>
      <c r="CH5846" s="26"/>
      <c r="CI5846" s="26"/>
      <c r="CJ5846" s="1"/>
      <c r="CK5846" s="1"/>
      <c r="CL5846" s="1"/>
      <c r="CM5846" s="1"/>
      <c r="CN5846" s="1"/>
      <c r="CO5846" s="1"/>
      <c r="CP5846" s="1"/>
      <c r="CQ5846" s="1"/>
      <c r="CR5846" s="1"/>
      <c r="CS5846" s="1"/>
      <c r="CT5846" s="1"/>
      <c r="CU5846" s="1"/>
    </row>
    <row r="5847" spans="1:99" x14ac:dyDescent="0.15">
      <c r="A5847" s="1"/>
      <c r="B5847" s="1"/>
      <c r="AM5847" s="1"/>
      <c r="AW5847" s="1"/>
      <c r="AX5847" s="1"/>
      <c r="AY5847" s="24"/>
      <c r="AZ5847" s="1"/>
      <c r="BA5847" s="1"/>
      <c r="BB5847" s="1"/>
      <c r="BC5847" s="1"/>
      <c r="BD5847" s="1"/>
      <c r="BE5847" s="1"/>
      <c r="BF5847" s="1"/>
      <c r="BG5847" s="1"/>
      <c r="BH5847" s="1"/>
      <c r="BI5847" s="1"/>
      <c r="BJ5847" s="1"/>
      <c r="BK5847" s="1"/>
      <c r="BL5847" s="1"/>
      <c r="BM5847" s="1"/>
      <c r="BN5847" s="1"/>
      <c r="BO5847" s="1"/>
      <c r="BP5847" s="20"/>
      <c r="BQ5847" s="41"/>
      <c r="BR5847" s="41"/>
      <c r="BS5847" s="41"/>
      <c r="BT5847" s="41"/>
      <c r="BU5847" s="41"/>
      <c r="BV5847" s="41"/>
      <c r="BW5847" s="41"/>
      <c r="BX5847" s="41"/>
      <c r="BY5847" s="26"/>
      <c r="BZ5847" s="26"/>
      <c r="CA5847" s="26"/>
      <c r="CB5847" s="26"/>
      <c r="CC5847" s="26"/>
      <c r="CD5847" s="26"/>
      <c r="CE5847" s="26"/>
      <c r="CF5847" s="26"/>
      <c r="CG5847" s="26"/>
      <c r="CH5847" s="26"/>
      <c r="CI5847" s="26"/>
      <c r="CJ5847" s="1"/>
      <c r="CK5847" s="1"/>
      <c r="CL5847" s="1"/>
      <c r="CM5847" s="1"/>
      <c r="CN5847" s="1"/>
      <c r="CO5847" s="1"/>
      <c r="CP5847" s="1"/>
      <c r="CQ5847" s="1"/>
      <c r="CR5847" s="1"/>
      <c r="CS5847" s="1"/>
      <c r="CT5847" s="1"/>
      <c r="CU5847" s="1"/>
    </row>
    <row r="5848" spans="1:99" x14ac:dyDescent="0.15">
      <c r="A5848" s="1"/>
      <c r="B5848" s="1"/>
      <c r="AM5848" s="1"/>
      <c r="AW5848" s="1"/>
      <c r="AX5848" s="1"/>
      <c r="AY5848" s="24"/>
      <c r="AZ5848" s="1"/>
      <c r="BA5848" s="1"/>
      <c r="BB5848" s="1"/>
      <c r="BC5848" s="1"/>
      <c r="BD5848" s="1"/>
      <c r="BE5848" s="1"/>
      <c r="BF5848" s="1"/>
      <c r="BG5848" s="1"/>
      <c r="BH5848" s="1"/>
      <c r="BI5848" s="1"/>
      <c r="BJ5848" s="1"/>
      <c r="BK5848" s="1"/>
      <c r="BL5848" s="1"/>
      <c r="BM5848" s="1"/>
      <c r="BN5848" s="1"/>
      <c r="BO5848" s="1"/>
      <c r="BP5848" s="20"/>
      <c r="BQ5848" s="41"/>
      <c r="BR5848" s="41"/>
      <c r="BS5848" s="41"/>
      <c r="BT5848" s="41"/>
      <c r="BU5848" s="41"/>
      <c r="BV5848" s="41"/>
      <c r="BW5848" s="41"/>
      <c r="BX5848" s="41"/>
      <c r="BY5848" s="26"/>
      <c r="BZ5848" s="26"/>
      <c r="CA5848" s="26"/>
      <c r="CB5848" s="26"/>
      <c r="CC5848" s="26"/>
      <c r="CD5848" s="26"/>
      <c r="CE5848" s="26"/>
      <c r="CF5848" s="26"/>
      <c r="CG5848" s="26"/>
      <c r="CH5848" s="26"/>
      <c r="CI5848" s="26"/>
      <c r="CJ5848" s="1"/>
      <c r="CK5848" s="1"/>
      <c r="CL5848" s="1"/>
      <c r="CM5848" s="1"/>
      <c r="CN5848" s="1"/>
      <c r="CO5848" s="1"/>
      <c r="CP5848" s="1"/>
      <c r="CQ5848" s="1"/>
      <c r="CR5848" s="1"/>
      <c r="CS5848" s="1"/>
      <c r="CT5848" s="1"/>
      <c r="CU5848" s="1"/>
    </row>
    <row r="5849" spans="1:99" x14ac:dyDescent="0.15">
      <c r="A5849" s="1"/>
      <c r="B5849" s="1"/>
      <c r="AM5849" s="1"/>
      <c r="AW5849" s="1"/>
      <c r="AX5849" s="1"/>
      <c r="AY5849" s="24"/>
      <c r="AZ5849" s="1"/>
      <c r="BA5849" s="1"/>
      <c r="BB5849" s="1"/>
      <c r="BC5849" s="1"/>
      <c r="BD5849" s="1"/>
      <c r="BE5849" s="1"/>
      <c r="BF5849" s="1"/>
      <c r="BG5849" s="1"/>
      <c r="BH5849" s="1"/>
      <c r="BI5849" s="1"/>
      <c r="BJ5849" s="1"/>
      <c r="BK5849" s="1"/>
      <c r="BL5849" s="1"/>
      <c r="BM5849" s="1"/>
      <c r="BN5849" s="1"/>
      <c r="BO5849" s="1"/>
      <c r="BP5849" s="20"/>
      <c r="BQ5849" s="41"/>
      <c r="BR5849" s="41"/>
      <c r="BS5849" s="41"/>
      <c r="BT5849" s="41"/>
      <c r="BU5849" s="41"/>
      <c r="BV5849" s="41"/>
      <c r="BW5849" s="41"/>
      <c r="BX5849" s="41"/>
      <c r="BY5849" s="26"/>
      <c r="BZ5849" s="26"/>
      <c r="CA5849" s="26"/>
      <c r="CB5849" s="26"/>
      <c r="CC5849" s="26"/>
      <c r="CD5849" s="26"/>
      <c r="CE5849" s="26"/>
      <c r="CF5849" s="26"/>
      <c r="CG5849" s="26"/>
      <c r="CH5849" s="26"/>
      <c r="CI5849" s="26"/>
      <c r="CJ5849" s="1"/>
      <c r="CK5849" s="1"/>
      <c r="CL5849" s="1"/>
      <c r="CM5849" s="1"/>
      <c r="CN5849" s="1"/>
      <c r="CO5849" s="1"/>
      <c r="CP5849" s="1"/>
      <c r="CQ5849" s="1"/>
      <c r="CR5849" s="1"/>
      <c r="CS5849" s="1"/>
      <c r="CT5849" s="1"/>
      <c r="CU5849" s="1"/>
    </row>
    <row r="5850" spans="1:99" x14ac:dyDescent="0.15">
      <c r="A5850" s="1"/>
      <c r="B5850" s="1"/>
      <c r="AM5850" s="1"/>
      <c r="AW5850" s="1"/>
      <c r="AX5850" s="1"/>
      <c r="AY5850" s="24"/>
      <c r="AZ5850" s="1"/>
      <c r="BA5850" s="1"/>
      <c r="BB5850" s="1"/>
      <c r="BC5850" s="1"/>
      <c r="BD5850" s="1"/>
      <c r="BE5850" s="1"/>
      <c r="BF5850" s="1"/>
      <c r="BG5850" s="1"/>
      <c r="BH5850" s="1"/>
      <c r="BI5850" s="1"/>
      <c r="BJ5850" s="1"/>
      <c r="BK5850" s="1"/>
      <c r="BL5850" s="1"/>
      <c r="BM5850" s="1"/>
      <c r="BN5850" s="1"/>
      <c r="BO5850" s="1"/>
      <c r="BP5850" s="20"/>
      <c r="BQ5850" s="41"/>
      <c r="BR5850" s="41"/>
      <c r="BS5850" s="41"/>
      <c r="BT5850" s="41"/>
      <c r="BU5850" s="41"/>
      <c r="BV5850" s="41"/>
      <c r="BW5850" s="41"/>
      <c r="BX5850" s="41"/>
      <c r="BY5850" s="26"/>
      <c r="BZ5850" s="26"/>
      <c r="CA5850" s="26"/>
      <c r="CB5850" s="26"/>
      <c r="CC5850" s="26"/>
      <c r="CD5850" s="26"/>
      <c r="CE5850" s="26"/>
      <c r="CF5850" s="26"/>
      <c r="CG5850" s="26"/>
      <c r="CH5850" s="26"/>
      <c r="CI5850" s="26"/>
      <c r="CJ5850" s="1"/>
      <c r="CK5850" s="1"/>
      <c r="CL5850" s="1"/>
      <c r="CM5850" s="1"/>
      <c r="CN5850" s="1"/>
      <c r="CO5850" s="1"/>
      <c r="CP5850" s="1"/>
      <c r="CQ5850" s="1"/>
      <c r="CR5850" s="1"/>
      <c r="CS5850" s="1"/>
      <c r="CT5850" s="1"/>
      <c r="CU5850" s="1"/>
    </row>
    <row r="5851" spans="1:99" x14ac:dyDescent="0.15">
      <c r="A5851" s="1"/>
      <c r="B5851" s="1"/>
      <c r="AM5851" s="1"/>
      <c r="AW5851" s="1"/>
      <c r="AX5851" s="1"/>
      <c r="AY5851" s="24"/>
      <c r="AZ5851" s="1"/>
      <c r="BA5851" s="1"/>
      <c r="BB5851" s="1"/>
      <c r="BC5851" s="1"/>
      <c r="BD5851" s="1"/>
      <c r="BE5851" s="1"/>
      <c r="BF5851" s="1"/>
      <c r="BG5851" s="1"/>
      <c r="BH5851" s="1"/>
      <c r="BI5851" s="1"/>
      <c r="BJ5851" s="1"/>
      <c r="BK5851" s="1"/>
      <c r="BL5851" s="1"/>
      <c r="BM5851" s="1"/>
      <c r="BN5851" s="1"/>
      <c r="BO5851" s="1"/>
      <c r="BP5851" s="20"/>
      <c r="BQ5851" s="41"/>
      <c r="BR5851" s="41"/>
      <c r="BS5851" s="41"/>
      <c r="BT5851" s="41"/>
      <c r="BU5851" s="41"/>
      <c r="BV5851" s="41"/>
      <c r="BW5851" s="41"/>
      <c r="BX5851" s="41"/>
      <c r="BY5851" s="26"/>
      <c r="BZ5851" s="26"/>
      <c r="CA5851" s="26"/>
      <c r="CB5851" s="26"/>
      <c r="CC5851" s="26"/>
      <c r="CD5851" s="26"/>
      <c r="CE5851" s="26"/>
      <c r="CF5851" s="26"/>
      <c r="CG5851" s="26"/>
      <c r="CH5851" s="26"/>
      <c r="CI5851" s="26"/>
      <c r="CJ5851" s="1"/>
      <c r="CK5851" s="1"/>
      <c r="CL5851" s="1"/>
      <c r="CM5851" s="1"/>
      <c r="CN5851" s="1"/>
      <c r="CO5851" s="1"/>
      <c r="CP5851" s="1"/>
      <c r="CQ5851" s="1"/>
      <c r="CR5851" s="1"/>
      <c r="CS5851" s="1"/>
      <c r="CT5851" s="1"/>
      <c r="CU5851" s="1"/>
    </row>
    <row r="5852" spans="1:99" x14ac:dyDescent="0.15">
      <c r="A5852" s="1"/>
      <c r="B5852" s="1"/>
      <c r="AM5852" s="1"/>
      <c r="AW5852" s="1"/>
      <c r="AX5852" s="1"/>
      <c r="AY5852" s="24"/>
      <c r="AZ5852" s="1"/>
      <c r="BA5852" s="1"/>
      <c r="BB5852" s="1"/>
      <c r="BC5852" s="1"/>
      <c r="BD5852" s="1"/>
      <c r="BE5852" s="1"/>
      <c r="BF5852" s="1"/>
      <c r="BG5852" s="1"/>
      <c r="BH5852" s="1"/>
      <c r="BI5852" s="1"/>
      <c r="BJ5852" s="1"/>
      <c r="BK5852" s="1"/>
      <c r="BL5852" s="1"/>
      <c r="BM5852" s="1"/>
      <c r="BN5852" s="1"/>
      <c r="BO5852" s="1"/>
      <c r="BP5852" s="20"/>
      <c r="BQ5852" s="41"/>
      <c r="BR5852" s="41"/>
      <c r="BS5852" s="41"/>
      <c r="BT5852" s="41"/>
      <c r="BU5852" s="41"/>
      <c r="BV5852" s="41"/>
      <c r="BW5852" s="41"/>
      <c r="BX5852" s="41"/>
      <c r="BY5852" s="26"/>
      <c r="BZ5852" s="26"/>
      <c r="CA5852" s="26"/>
      <c r="CB5852" s="26"/>
      <c r="CC5852" s="26"/>
      <c r="CD5852" s="26"/>
      <c r="CE5852" s="26"/>
      <c r="CF5852" s="26"/>
      <c r="CG5852" s="26"/>
      <c r="CH5852" s="26"/>
      <c r="CI5852" s="26"/>
      <c r="CJ5852" s="1"/>
      <c r="CK5852" s="1"/>
      <c r="CL5852" s="1"/>
      <c r="CM5852" s="1"/>
      <c r="CN5852" s="1"/>
      <c r="CO5852" s="1"/>
      <c r="CP5852" s="1"/>
      <c r="CQ5852" s="1"/>
      <c r="CR5852" s="1"/>
      <c r="CS5852" s="1"/>
      <c r="CT5852" s="1"/>
      <c r="CU5852" s="1"/>
    </row>
    <row r="5853" spans="1:99" x14ac:dyDescent="0.15">
      <c r="A5853" s="1"/>
      <c r="B5853" s="1"/>
      <c r="AM5853" s="1"/>
      <c r="AW5853" s="1"/>
      <c r="AX5853" s="1"/>
      <c r="AY5853" s="24"/>
      <c r="AZ5853" s="1"/>
      <c r="BA5853" s="1"/>
      <c r="BB5853" s="1"/>
      <c r="BC5853" s="1"/>
      <c r="BD5853" s="1"/>
      <c r="BE5853" s="1"/>
      <c r="BF5853" s="1"/>
      <c r="BG5853" s="1"/>
      <c r="BH5853" s="1"/>
      <c r="BI5853" s="1"/>
      <c r="BJ5853" s="1"/>
      <c r="BK5853" s="1"/>
      <c r="BL5853" s="1"/>
      <c r="BM5853" s="1"/>
      <c r="BN5853" s="1"/>
      <c r="BO5853" s="1"/>
      <c r="BP5853" s="20"/>
      <c r="BQ5853" s="41"/>
      <c r="BR5853" s="41"/>
      <c r="BS5853" s="41"/>
      <c r="BT5853" s="41"/>
      <c r="BU5853" s="41"/>
      <c r="BV5853" s="41"/>
      <c r="BW5853" s="41"/>
      <c r="BX5853" s="41"/>
      <c r="BY5853" s="26"/>
      <c r="BZ5853" s="26"/>
      <c r="CA5853" s="26"/>
      <c r="CB5853" s="26"/>
      <c r="CC5853" s="26"/>
      <c r="CD5853" s="26"/>
      <c r="CE5853" s="26"/>
      <c r="CF5853" s="26"/>
      <c r="CG5853" s="26"/>
      <c r="CH5853" s="26"/>
      <c r="CI5853" s="26"/>
      <c r="CJ5853" s="1"/>
      <c r="CK5853" s="1"/>
      <c r="CL5853" s="1"/>
      <c r="CM5853" s="1"/>
      <c r="CN5853" s="1"/>
      <c r="CO5853" s="1"/>
      <c r="CP5853" s="1"/>
      <c r="CQ5853" s="1"/>
      <c r="CR5853" s="1"/>
      <c r="CS5853" s="1"/>
      <c r="CT5853" s="1"/>
      <c r="CU5853" s="1"/>
    </row>
    <row r="5854" spans="1:99" x14ac:dyDescent="0.15">
      <c r="A5854" s="1"/>
      <c r="B5854" s="1"/>
      <c r="AM5854" s="1"/>
      <c r="AW5854" s="1"/>
      <c r="AX5854" s="1"/>
      <c r="AY5854" s="24"/>
      <c r="AZ5854" s="1"/>
      <c r="BA5854" s="1"/>
      <c r="BB5854" s="1"/>
      <c r="BC5854" s="1"/>
      <c r="BD5854" s="1"/>
      <c r="BE5854" s="1"/>
      <c r="BF5854" s="1"/>
      <c r="BG5854" s="1"/>
      <c r="BH5854" s="1"/>
      <c r="BI5854" s="1"/>
      <c r="BJ5854" s="1"/>
      <c r="BK5854" s="1"/>
      <c r="BL5854" s="1"/>
      <c r="BM5854" s="1"/>
      <c r="BN5854" s="1"/>
      <c r="BO5854" s="1"/>
      <c r="BP5854" s="20"/>
      <c r="BQ5854" s="41"/>
      <c r="BR5854" s="41"/>
      <c r="BS5854" s="41"/>
      <c r="BT5854" s="41"/>
      <c r="BU5854" s="41"/>
      <c r="BV5854" s="41"/>
      <c r="BW5854" s="41"/>
      <c r="BX5854" s="41"/>
      <c r="BY5854" s="26"/>
      <c r="BZ5854" s="26"/>
      <c r="CA5854" s="26"/>
      <c r="CB5854" s="26"/>
      <c r="CC5854" s="26"/>
      <c r="CD5854" s="26"/>
      <c r="CE5854" s="26"/>
      <c r="CF5854" s="26"/>
      <c r="CG5854" s="26"/>
      <c r="CH5854" s="26"/>
      <c r="CI5854" s="26"/>
      <c r="CJ5854" s="1"/>
      <c r="CK5854" s="1"/>
      <c r="CL5854" s="1"/>
      <c r="CM5854" s="1"/>
      <c r="CN5854" s="1"/>
      <c r="CO5854" s="1"/>
      <c r="CP5854" s="1"/>
      <c r="CQ5854" s="1"/>
      <c r="CR5854" s="1"/>
      <c r="CS5854" s="1"/>
      <c r="CT5854" s="1"/>
      <c r="CU5854" s="1"/>
    </row>
    <row r="5855" spans="1:99" x14ac:dyDescent="0.15">
      <c r="A5855" s="1"/>
      <c r="B5855" s="1"/>
      <c r="AM5855" s="1"/>
      <c r="AW5855" s="1"/>
      <c r="AX5855" s="1"/>
      <c r="AY5855" s="24"/>
      <c r="AZ5855" s="1"/>
      <c r="BA5855" s="1"/>
      <c r="BB5855" s="1"/>
      <c r="BC5855" s="1"/>
      <c r="BD5855" s="1"/>
      <c r="BE5855" s="1"/>
      <c r="BF5855" s="1"/>
      <c r="BG5855" s="1"/>
      <c r="BH5855" s="1"/>
      <c r="BI5855" s="1"/>
      <c r="BJ5855" s="1"/>
      <c r="BK5855" s="1"/>
      <c r="BL5855" s="1"/>
      <c r="BM5855" s="1"/>
      <c r="BN5855" s="1"/>
      <c r="BO5855" s="1"/>
      <c r="BP5855" s="20"/>
      <c r="BQ5855" s="41"/>
      <c r="BR5855" s="41"/>
      <c r="BS5855" s="41"/>
      <c r="BT5855" s="41"/>
      <c r="BU5855" s="41"/>
      <c r="BV5855" s="41"/>
      <c r="BW5855" s="41"/>
      <c r="BX5855" s="41"/>
      <c r="BY5855" s="26"/>
      <c r="BZ5855" s="26"/>
      <c r="CA5855" s="26"/>
      <c r="CB5855" s="26"/>
      <c r="CC5855" s="26"/>
      <c r="CD5855" s="26"/>
      <c r="CE5855" s="26"/>
      <c r="CF5855" s="26"/>
      <c r="CG5855" s="26"/>
      <c r="CH5855" s="26"/>
      <c r="CI5855" s="26"/>
      <c r="CJ5855" s="1"/>
      <c r="CK5855" s="1"/>
      <c r="CL5855" s="1"/>
      <c r="CM5855" s="1"/>
      <c r="CN5855" s="1"/>
      <c r="CO5855" s="1"/>
      <c r="CP5855" s="1"/>
      <c r="CQ5855" s="1"/>
      <c r="CR5855" s="1"/>
      <c r="CS5855" s="1"/>
      <c r="CT5855" s="1"/>
      <c r="CU5855" s="1"/>
    </row>
    <row r="5856" spans="1:99" x14ac:dyDescent="0.15">
      <c r="A5856" s="1"/>
      <c r="B5856" s="1"/>
      <c r="AM5856" s="1"/>
      <c r="AW5856" s="1"/>
      <c r="AX5856" s="1"/>
      <c r="AY5856" s="24"/>
      <c r="AZ5856" s="1"/>
      <c r="BA5856" s="1"/>
      <c r="BB5856" s="1"/>
      <c r="BC5856" s="1"/>
      <c r="BD5856" s="1"/>
      <c r="BE5856" s="1"/>
      <c r="BF5856" s="1"/>
      <c r="BG5856" s="1"/>
      <c r="BH5856" s="1"/>
      <c r="BI5856" s="1"/>
      <c r="BJ5856" s="1"/>
      <c r="BK5856" s="1"/>
      <c r="BL5856" s="1"/>
      <c r="BM5856" s="1"/>
      <c r="BN5856" s="1"/>
      <c r="BO5856" s="1"/>
      <c r="BP5856" s="20"/>
      <c r="BQ5856" s="41"/>
      <c r="BR5856" s="41"/>
      <c r="BS5856" s="41"/>
      <c r="BT5856" s="41"/>
      <c r="BU5856" s="41"/>
      <c r="BV5856" s="41"/>
      <c r="BW5856" s="41"/>
      <c r="BX5856" s="41"/>
      <c r="BY5856" s="26"/>
      <c r="BZ5856" s="26"/>
      <c r="CA5856" s="26"/>
      <c r="CB5856" s="26"/>
      <c r="CC5856" s="26"/>
      <c r="CD5856" s="26"/>
      <c r="CE5856" s="26"/>
      <c r="CF5856" s="26"/>
      <c r="CG5856" s="26"/>
      <c r="CH5856" s="26"/>
      <c r="CI5856" s="26"/>
      <c r="CJ5856" s="1"/>
      <c r="CK5856" s="1"/>
      <c r="CL5856" s="1"/>
      <c r="CM5856" s="1"/>
      <c r="CN5856" s="1"/>
      <c r="CO5856" s="1"/>
      <c r="CP5856" s="1"/>
      <c r="CQ5856" s="1"/>
      <c r="CR5856" s="1"/>
      <c r="CS5856" s="1"/>
      <c r="CT5856" s="1"/>
      <c r="CU5856" s="1"/>
    </row>
    <row r="5857" spans="1:99" x14ac:dyDescent="0.15">
      <c r="A5857" s="1"/>
      <c r="B5857" s="1"/>
      <c r="AM5857" s="1"/>
      <c r="AW5857" s="1"/>
      <c r="AX5857" s="1"/>
      <c r="AY5857" s="24"/>
      <c r="AZ5857" s="1"/>
      <c r="BA5857" s="1"/>
      <c r="BB5857" s="1"/>
      <c r="BC5857" s="1"/>
      <c r="BD5857" s="1"/>
      <c r="BE5857" s="1"/>
      <c r="BF5857" s="1"/>
      <c r="BG5857" s="1"/>
      <c r="BH5857" s="1"/>
      <c r="BI5857" s="1"/>
      <c r="BJ5857" s="1"/>
      <c r="BK5857" s="1"/>
      <c r="BL5857" s="1"/>
      <c r="BM5857" s="1"/>
      <c r="BN5857" s="1"/>
      <c r="BO5857" s="1"/>
      <c r="BP5857" s="20"/>
      <c r="BQ5857" s="41"/>
      <c r="BR5857" s="41"/>
      <c r="BS5857" s="41"/>
      <c r="BT5857" s="41"/>
      <c r="BU5857" s="41"/>
      <c r="BV5857" s="41"/>
      <c r="BW5857" s="41"/>
      <c r="BX5857" s="41"/>
      <c r="BY5857" s="26"/>
      <c r="BZ5857" s="26"/>
      <c r="CA5857" s="26"/>
      <c r="CB5857" s="26"/>
      <c r="CC5857" s="26"/>
      <c r="CD5857" s="26"/>
      <c r="CE5857" s="26"/>
      <c r="CF5857" s="26"/>
      <c r="CG5857" s="26"/>
      <c r="CH5857" s="26"/>
      <c r="CI5857" s="26"/>
      <c r="CJ5857" s="1"/>
      <c r="CK5857" s="1"/>
      <c r="CL5857" s="1"/>
      <c r="CM5857" s="1"/>
      <c r="CN5857" s="1"/>
      <c r="CO5857" s="1"/>
      <c r="CP5857" s="1"/>
      <c r="CQ5857" s="1"/>
      <c r="CR5857" s="1"/>
      <c r="CS5857" s="1"/>
      <c r="CT5857" s="1"/>
      <c r="CU5857" s="1"/>
    </row>
    <row r="5858" spans="1:99" x14ac:dyDescent="0.15">
      <c r="A5858" s="1"/>
      <c r="B5858" s="1"/>
      <c r="AM5858" s="1"/>
      <c r="AW5858" s="1"/>
      <c r="AX5858" s="1"/>
      <c r="AY5858" s="24"/>
      <c r="AZ5858" s="1"/>
      <c r="BA5858" s="1"/>
      <c r="BB5858" s="1"/>
      <c r="BC5858" s="1"/>
      <c r="BD5858" s="1"/>
      <c r="BE5858" s="1"/>
      <c r="BF5858" s="1"/>
      <c r="BG5858" s="1"/>
      <c r="BH5858" s="1"/>
      <c r="BI5858" s="1"/>
      <c r="BJ5858" s="1"/>
      <c r="BK5858" s="1"/>
      <c r="BL5858" s="1"/>
      <c r="BM5858" s="1"/>
      <c r="BN5858" s="1"/>
      <c r="BO5858" s="1"/>
      <c r="BP5858" s="20"/>
      <c r="BQ5858" s="41"/>
      <c r="BR5858" s="41"/>
      <c r="BS5858" s="41"/>
      <c r="BT5858" s="41"/>
      <c r="BU5858" s="41"/>
      <c r="BV5858" s="41"/>
      <c r="BW5858" s="41"/>
      <c r="BX5858" s="41"/>
      <c r="BY5858" s="26"/>
      <c r="BZ5858" s="26"/>
      <c r="CA5858" s="26"/>
      <c r="CB5858" s="26"/>
      <c r="CC5858" s="26"/>
      <c r="CD5858" s="26"/>
      <c r="CE5858" s="26"/>
      <c r="CF5858" s="26"/>
      <c r="CG5858" s="26"/>
      <c r="CH5858" s="26"/>
      <c r="CI5858" s="26"/>
      <c r="CJ5858" s="1"/>
      <c r="CK5858" s="1"/>
      <c r="CL5858" s="1"/>
      <c r="CM5858" s="1"/>
      <c r="CN5858" s="1"/>
      <c r="CO5858" s="1"/>
      <c r="CP5858" s="1"/>
      <c r="CQ5858" s="1"/>
      <c r="CR5858" s="1"/>
      <c r="CS5858" s="1"/>
      <c r="CT5858" s="1"/>
      <c r="CU5858" s="1"/>
    </row>
    <row r="5859" spans="1:99" x14ac:dyDescent="0.15">
      <c r="A5859" s="1"/>
      <c r="B5859" s="1"/>
      <c r="AM5859" s="1"/>
      <c r="AW5859" s="1"/>
      <c r="AX5859" s="1"/>
      <c r="AY5859" s="24"/>
      <c r="AZ5859" s="1"/>
      <c r="BA5859" s="1"/>
      <c r="BB5859" s="1"/>
      <c r="BC5859" s="1"/>
      <c r="BD5859" s="1"/>
      <c r="BE5859" s="1"/>
      <c r="BF5859" s="1"/>
      <c r="BG5859" s="1"/>
      <c r="BH5859" s="1"/>
      <c r="BI5859" s="1"/>
      <c r="BJ5859" s="1"/>
      <c r="BK5859" s="1"/>
      <c r="BL5859" s="1"/>
      <c r="BM5859" s="1"/>
      <c r="BN5859" s="1"/>
      <c r="BO5859" s="1"/>
      <c r="BP5859" s="20"/>
      <c r="BQ5859" s="41"/>
      <c r="BR5859" s="41"/>
      <c r="BS5859" s="41"/>
      <c r="BT5859" s="41"/>
      <c r="BU5859" s="41"/>
      <c r="BV5859" s="41"/>
      <c r="BW5859" s="41"/>
      <c r="BX5859" s="41"/>
      <c r="BY5859" s="26"/>
      <c r="BZ5859" s="26"/>
      <c r="CA5859" s="26"/>
      <c r="CB5859" s="26"/>
      <c r="CC5859" s="26"/>
      <c r="CD5859" s="26"/>
      <c r="CE5859" s="26"/>
      <c r="CF5859" s="26"/>
      <c r="CG5859" s="26"/>
      <c r="CH5859" s="26"/>
      <c r="CI5859" s="26"/>
      <c r="CJ5859" s="1"/>
      <c r="CK5859" s="1"/>
      <c r="CL5859" s="1"/>
      <c r="CM5859" s="1"/>
      <c r="CN5859" s="1"/>
      <c r="CO5859" s="1"/>
      <c r="CP5859" s="1"/>
      <c r="CQ5859" s="1"/>
      <c r="CR5859" s="1"/>
      <c r="CS5859" s="1"/>
      <c r="CT5859" s="1"/>
      <c r="CU5859" s="1"/>
    </row>
    <row r="5860" spans="1:99" x14ac:dyDescent="0.15">
      <c r="A5860" s="1"/>
      <c r="B5860" s="1"/>
      <c r="AM5860" s="1"/>
      <c r="AW5860" s="1"/>
      <c r="AX5860" s="1"/>
      <c r="AY5860" s="24"/>
      <c r="AZ5860" s="1"/>
      <c r="BA5860" s="1"/>
      <c r="BB5860" s="1"/>
      <c r="BC5860" s="1"/>
      <c r="BD5860" s="1"/>
      <c r="BE5860" s="1"/>
      <c r="BF5860" s="1"/>
      <c r="BG5860" s="1"/>
      <c r="BH5860" s="1"/>
      <c r="BI5860" s="1"/>
      <c r="BJ5860" s="1"/>
      <c r="BK5860" s="1"/>
      <c r="BL5860" s="1"/>
      <c r="BM5860" s="1"/>
      <c r="BN5860" s="1"/>
      <c r="BO5860" s="1"/>
      <c r="BP5860" s="20"/>
      <c r="BQ5860" s="41"/>
      <c r="BR5860" s="41"/>
      <c r="BS5860" s="41"/>
      <c r="BT5860" s="41"/>
      <c r="BU5860" s="41"/>
      <c r="BV5860" s="41"/>
      <c r="BW5860" s="41"/>
      <c r="BX5860" s="41"/>
      <c r="BY5860" s="26"/>
      <c r="BZ5860" s="26"/>
      <c r="CA5860" s="26"/>
      <c r="CB5860" s="26"/>
      <c r="CC5860" s="26"/>
      <c r="CD5860" s="26"/>
      <c r="CE5860" s="26"/>
      <c r="CF5860" s="26"/>
      <c r="CG5860" s="26"/>
      <c r="CH5860" s="26"/>
      <c r="CI5860" s="26"/>
      <c r="CJ5860" s="1"/>
      <c r="CK5860" s="1"/>
      <c r="CL5860" s="1"/>
      <c r="CM5860" s="1"/>
      <c r="CN5860" s="1"/>
      <c r="CO5860" s="1"/>
      <c r="CP5860" s="1"/>
      <c r="CQ5860" s="1"/>
      <c r="CR5860" s="1"/>
      <c r="CS5860" s="1"/>
      <c r="CT5860" s="1"/>
      <c r="CU5860" s="1"/>
    </row>
    <row r="5861" spans="1:99" x14ac:dyDescent="0.15">
      <c r="A5861" s="1"/>
      <c r="B5861" s="1"/>
      <c r="AM5861" s="1"/>
      <c r="AW5861" s="1"/>
      <c r="AX5861" s="1"/>
      <c r="AY5861" s="24"/>
      <c r="AZ5861" s="1"/>
      <c r="BA5861" s="1"/>
      <c r="BB5861" s="1"/>
      <c r="BC5861" s="1"/>
      <c r="BD5861" s="1"/>
      <c r="BE5861" s="1"/>
      <c r="BF5861" s="1"/>
      <c r="BG5861" s="1"/>
      <c r="BH5861" s="1"/>
      <c r="BI5861" s="1"/>
      <c r="BJ5861" s="1"/>
      <c r="BK5861" s="1"/>
      <c r="BL5861" s="1"/>
      <c r="BM5861" s="1"/>
      <c r="BN5861" s="1"/>
      <c r="BO5861" s="1"/>
      <c r="BP5861" s="20"/>
      <c r="BQ5861" s="41"/>
      <c r="BR5861" s="41"/>
      <c r="BS5861" s="41"/>
      <c r="BT5861" s="41"/>
      <c r="BU5861" s="41"/>
      <c r="BV5861" s="41"/>
      <c r="BW5861" s="41"/>
      <c r="BX5861" s="41"/>
      <c r="BY5861" s="26"/>
      <c r="BZ5861" s="26"/>
      <c r="CA5861" s="26"/>
      <c r="CB5861" s="26"/>
      <c r="CC5861" s="26"/>
      <c r="CD5861" s="26"/>
      <c r="CE5861" s="26"/>
      <c r="CF5861" s="26"/>
      <c r="CG5861" s="26"/>
      <c r="CH5861" s="26"/>
      <c r="CI5861" s="26"/>
      <c r="CJ5861" s="1"/>
      <c r="CK5861" s="1"/>
      <c r="CL5861" s="1"/>
      <c r="CM5861" s="1"/>
      <c r="CN5861" s="1"/>
      <c r="CO5861" s="1"/>
      <c r="CP5861" s="1"/>
      <c r="CQ5861" s="1"/>
      <c r="CR5861" s="1"/>
      <c r="CS5861" s="1"/>
      <c r="CT5861" s="1"/>
      <c r="CU5861" s="1"/>
    </row>
    <row r="5862" spans="1:99" x14ac:dyDescent="0.15">
      <c r="A5862" s="1"/>
      <c r="B5862" s="1"/>
      <c r="AM5862" s="1"/>
      <c r="AW5862" s="1"/>
      <c r="AX5862" s="1"/>
      <c r="AY5862" s="24"/>
      <c r="AZ5862" s="1"/>
      <c r="BA5862" s="1"/>
      <c r="BB5862" s="1"/>
      <c r="BC5862" s="1"/>
      <c r="BD5862" s="1"/>
      <c r="BE5862" s="1"/>
      <c r="BF5862" s="1"/>
      <c r="BG5862" s="1"/>
      <c r="BH5862" s="1"/>
      <c r="BI5862" s="1"/>
      <c r="BJ5862" s="1"/>
      <c r="BK5862" s="1"/>
      <c r="BL5862" s="1"/>
      <c r="BM5862" s="1"/>
      <c r="BN5862" s="1"/>
      <c r="BO5862" s="1"/>
      <c r="BP5862" s="20"/>
      <c r="BQ5862" s="41"/>
      <c r="BR5862" s="41"/>
      <c r="BS5862" s="41"/>
      <c r="BT5862" s="41"/>
      <c r="BU5862" s="41"/>
      <c r="BV5862" s="41"/>
      <c r="BW5862" s="41"/>
      <c r="BX5862" s="41"/>
      <c r="BY5862" s="26"/>
      <c r="BZ5862" s="26"/>
      <c r="CA5862" s="26"/>
      <c r="CB5862" s="26"/>
      <c r="CC5862" s="26"/>
      <c r="CD5862" s="26"/>
      <c r="CE5862" s="26"/>
      <c r="CF5862" s="26"/>
      <c r="CG5862" s="26"/>
      <c r="CH5862" s="26"/>
      <c r="CI5862" s="26"/>
      <c r="CJ5862" s="1"/>
      <c r="CK5862" s="1"/>
      <c r="CL5862" s="1"/>
      <c r="CM5862" s="1"/>
      <c r="CN5862" s="1"/>
      <c r="CO5862" s="1"/>
      <c r="CP5862" s="1"/>
      <c r="CQ5862" s="1"/>
      <c r="CR5862" s="1"/>
      <c r="CS5862" s="1"/>
      <c r="CT5862" s="1"/>
      <c r="CU5862" s="1"/>
    </row>
    <row r="5863" spans="1:99" x14ac:dyDescent="0.15">
      <c r="A5863" s="1"/>
      <c r="B5863" s="1"/>
      <c r="AM5863" s="1"/>
      <c r="AW5863" s="1"/>
      <c r="AX5863" s="1"/>
      <c r="AY5863" s="24"/>
      <c r="AZ5863" s="1"/>
      <c r="BA5863" s="1"/>
      <c r="BB5863" s="1"/>
      <c r="BC5863" s="1"/>
      <c r="BD5863" s="1"/>
      <c r="BE5863" s="1"/>
      <c r="BF5863" s="1"/>
      <c r="BG5863" s="1"/>
      <c r="BH5863" s="1"/>
      <c r="BI5863" s="1"/>
      <c r="BJ5863" s="1"/>
      <c r="BK5863" s="1"/>
      <c r="BL5863" s="1"/>
      <c r="BM5863" s="1"/>
      <c r="BN5863" s="1"/>
      <c r="BO5863" s="1"/>
      <c r="BP5863" s="20"/>
      <c r="BQ5863" s="41"/>
      <c r="BR5863" s="41"/>
      <c r="BS5863" s="41"/>
      <c r="BT5863" s="41"/>
      <c r="BU5863" s="41"/>
      <c r="BV5863" s="41"/>
      <c r="BW5863" s="41"/>
      <c r="BX5863" s="41"/>
      <c r="BY5863" s="26"/>
      <c r="BZ5863" s="26"/>
      <c r="CA5863" s="26"/>
      <c r="CB5863" s="26"/>
      <c r="CC5863" s="26"/>
      <c r="CD5863" s="26"/>
      <c r="CE5863" s="26"/>
      <c r="CF5863" s="26"/>
      <c r="CG5863" s="26"/>
      <c r="CH5863" s="26"/>
      <c r="CI5863" s="26"/>
      <c r="CJ5863" s="1"/>
      <c r="CK5863" s="1"/>
      <c r="CL5863" s="1"/>
      <c r="CM5863" s="1"/>
      <c r="CN5863" s="1"/>
      <c r="CO5863" s="1"/>
      <c r="CP5863" s="1"/>
      <c r="CQ5863" s="1"/>
      <c r="CR5863" s="1"/>
      <c r="CS5863" s="1"/>
      <c r="CT5863" s="1"/>
      <c r="CU5863" s="1"/>
    </row>
    <row r="5864" spans="1:99" x14ac:dyDescent="0.15">
      <c r="A5864" s="1"/>
      <c r="B5864" s="1"/>
      <c r="AM5864" s="1"/>
      <c r="AW5864" s="1"/>
      <c r="AX5864" s="1"/>
      <c r="AY5864" s="24"/>
      <c r="AZ5864" s="1"/>
      <c r="BA5864" s="1"/>
      <c r="BB5864" s="1"/>
      <c r="BC5864" s="1"/>
      <c r="BD5864" s="1"/>
      <c r="BE5864" s="1"/>
      <c r="BF5864" s="1"/>
      <c r="BG5864" s="1"/>
      <c r="BH5864" s="1"/>
      <c r="BI5864" s="1"/>
      <c r="BJ5864" s="1"/>
      <c r="BK5864" s="1"/>
      <c r="BL5864" s="1"/>
      <c r="BM5864" s="1"/>
      <c r="BN5864" s="1"/>
      <c r="BO5864" s="1"/>
      <c r="BP5864" s="20"/>
      <c r="BQ5864" s="41"/>
      <c r="BR5864" s="41"/>
      <c r="BS5864" s="41"/>
      <c r="BT5864" s="41"/>
      <c r="BU5864" s="41"/>
      <c r="BV5864" s="41"/>
      <c r="BW5864" s="41"/>
      <c r="BX5864" s="41"/>
      <c r="BY5864" s="26"/>
      <c r="BZ5864" s="26"/>
      <c r="CA5864" s="26"/>
      <c r="CB5864" s="26"/>
      <c r="CC5864" s="26"/>
      <c r="CD5864" s="26"/>
      <c r="CE5864" s="26"/>
      <c r="CF5864" s="26"/>
      <c r="CG5864" s="26"/>
      <c r="CH5864" s="26"/>
      <c r="CI5864" s="26"/>
      <c r="CJ5864" s="1"/>
      <c r="CK5864" s="1"/>
      <c r="CL5864" s="1"/>
      <c r="CM5864" s="1"/>
      <c r="CN5864" s="1"/>
      <c r="CO5864" s="1"/>
      <c r="CP5864" s="1"/>
      <c r="CQ5864" s="1"/>
      <c r="CR5864" s="1"/>
      <c r="CS5864" s="1"/>
      <c r="CT5864" s="1"/>
      <c r="CU5864" s="1"/>
    </row>
    <row r="5865" spans="1:99" x14ac:dyDescent="0.15">
      <c r="A5865" s="1"/>
      <c r="B5865" s="1"/>
      <c r="AM5865" s="1"/>
      <c r="AW5865" s="1"/>
      <c r="AX5865" s="1"/>
      <c r="AY5865" s="24"/>
      <c r="AZ5865" s="1"/>
      <c r="BA5865" s="1"/>
      <c r="BB5865" s="1"/>
      <c r="BC5865" s="1"/>
      <c r="BD5865" s="1"/>
      <c r="BE5865" s="1"/>
      <c r="BF5865" s="1"/>
      <c r="BG5865" s="1"/>
      <c r="BH5865" s="1"/>
      <c r="BI5865" s="1"/>
      <c r="BJ5865" s="1"/>
      <c r="BK5865" s="1"/>
      <c r="BL5865" s="1"/>
      <c r="BM5865" s="1"/>
      <c r="BN5865" s="1"/>
      <c r="BO5865" s="1"/>
      <c r="BP5865" s="20"/>
      <c r="BQ5865" s="41"/>
      <c r="BR5865" s="41"/>
      <c r="BS5865" s="41"/>
      <c r="BT5865" s="41"/>
      <c r="BU5865" s="41"/>
      <c r="BV5865" s="41"/>
      <c r="BW5865" s="41"/>
      <c r="BX5865" s="41"/>
      <c r="BY5865" s="26"/>
      <c r="BZ5865" s="26"/>
      <c r="CA5865" s="26"/>
      <c r="CB5865" s="26"/>
      <c r="CC5865" s="26"/>
      <c r="CD5865" s="26"/>
      <c r="CE5865" s="26"/>
      <c r="CF5865" s="26"/>
      <c r="CG5865" s="26"/>
      <c r="CH5865" s="26"/>
      <c r="CI5865" s="26"/>
      <c r="CJ5865" s="1"/>
      <c r="CK5865" s="1"/>
      <c r="CL5865" s="1"/>
      <c r="CM5865" s="1"/>
      <c r="CN5865" s="1"/>
      <c r="CO5865" s="1"/>
      <c r="CP5865" s="1"/>
      <c r="CQ5865" s="1"/>
      <c r="CR5865" s="1"/>
      <c r="CS5865" s="1"/>
      <c r="CT5865" s="1"/>
      <c r="CU5865" s="1"/>
    </row>
    <row r="5866" spans="1:99" x14ac:dyDescent="0.15">
      <c r="A5866" s="1"/>
      <c r="B5866" s="1"/>
      <c r="AM5866" s="1"/>
      <c r="AW5866" s="1"/>
      <c r="AX5866" s="1"/>
      <c r="AY5866" s="24"/>
      <c r="AZ5866" s="1"/>
      <c r="BA5866" s="1"/>
      <c r="BB5866" s="1"/>
      <c r="BC5866" s="1"/>
      <c r="BD5866" s="1"/>
      <c r="BE5866" s="1"/>
      <c r="BF5866" s="1"/>
      <c r="BG5866" s="1"/>
      <c r="BH5866" s="1"/>
      <c r="BI5866" s="1"/>
      <c r="BJ5866" s="1"/>
      <c r="BK5866" s="1"/>
      <c r="BL5866" s="1"/>
      <c r="BM5866" s="1"/>
      <c r="BN5866" s="1"/>
      <c r="BO5866" s="1"/>
      <c r="BP5866" s="20"/>
      <c r="BQ5866" s="41"/>
      <c r="BR5866" s="41"/>
      <c r="BS5866" s="41"/>
      <c r="BT5866" s="41"/>
      <c r="BU5866" s="41"/>
      <c r="BV5866" s="41"/>
      <c r="BW5866" s="41"/>
      <c r="BX5866" s="41"/>
      <c r="BY5866" s="26"/>
      <c r="BZ5866" s="26"/>
      <c r="CA5866" s="26"/>
      <c r="CB5866" s="26"/>
      <c r="CC5866" s="26"/>
      <c r="CD5866" s="26"/>
      <c r="CE5866" s="26"/>
      <c r="CF5866" s="26"/>
      <c r="CG5866" s="26"/>
      <c r="CH5866" s="26"/>
      <c r="CI5866" s="26"/>
      <c r="CJ5866" s="1"/>
      <c r="CK5866" s="1"/>
      <c r="CL5866" s="1"/>
      <c r="CM5866" s="1"/>
      <c r="CN5866" s="1"/>
      <c r="CO5866" s="1"/>
      <c r="CP5866" s="1"/>
      <c r="CQ5866" s="1"/>
      <c r="CR5866" s="1"/>
      <c r="CS5866" s="1"/>
      <c r="CT5866" s="1"/>
      <c r="CU5866" s="1"/>
    </row>
    <row r="5867" spans="1:99" x14ac:dyDescent="0.15">
      <c r="A5867" s="1"/>
      <c r="B5867" s="1"/>
      <c r="AM5867" s="1"/>
      <c r="AW5867" s="1"/>
      <c r="AX5867" s="1"/>
      <c r="AY5867" s="24"/>
      <c r="AZ5867" s="1"/>
      <c r="BA5867" s="1"/>
      <c r="BB5867" s="1"/>
      <c r="BC5867" s="1"/>
      <c r="BD5867" s="1"/>
      <c r="BE5867" s="1"/>
      <c r="BF5867" s="1"/>
      <c r="BG5867" s="1"/>
      <c r="BH5867" s="1"/>
      <c r="BI5867" s="1"/>
      <c r="BJ5867" s="1"/>
      <c r="BK5867" s="1"/>
      <c r="BL5867" s="1"/>
      <c r="BM5867" s="1"/>
      <c r="BN5867" s="1"/>
      <c r="BO5867" s="1"/>
      <c r="BP5867" s="20"/>
      <c r="BQ5867" s="41"/>
      <c r="BR5867" s="41"/>
      <c r="BS5867" s="41"/>
      <c r="BT5867" s="41"/>
      <c r="BU5867" s="41"/>
      <c r="BV5867" s="41"/>
      <c r="BW5867" s="41"/>
      <c r="BX5867" s="41"/>
      <c r="BY5867" s="26"/>
      <c r="BZ5867" s="26"/>
      <c r="CA5867" s="26"/>
      <c r="CB5867" s="26"/>
      <c r="CC5867" s="26"/>
      <c r="CD5867" s="26"/>
      <c r="CE5867" s="26"/>
      <c r="CF5867" s="26"/>
      <c r="CG5867" s="26"/>
      <c r="CH5867" s="26"/>
      <c r="CI5867" s="26"/>
      <c r="CJ5867" s="1"/>
      <c r="CK5867" s="1"/>
      <c r="CL5867" s="1"/>
      <c r="CM5867" s="1"/>
      <c r="CN5867" s="1"/>
      <c r="CO5867" s="1"/>
      <c r="CP5867" s="1"/>
      <c r="CQ5867" s="1"/>
      <c r="CR5867" s="1"/>
      <c r="CS5867" s="1"/>
      <c r="CT5867" s="1"/>
      <c r="CU5867" s="1"/>
    </row>
    <row r="5868" spans="1:99" x14ac:dyDescent="0.15">
      <c r="A5868" s="1"/>
      <c r="B5868" s="1"/>
      <c r="AM5868" s="1"/>
      <c r="AW5868" s="1"/>
      <c r="AX5868" s="1"/>
      <c r="AY5868" s="24"/>
      <c r="AZ5868" s="1"/>
      <c r="BA5868" s="1"/>
      <c r="BB5868" s="1"/>
      <c r="BC5868" s="1"/>
      <c r="BD5868" s="1"/>
      <c r="BE5868" s="1"/>
      <c r="BF5868" s="1"/>
      <c r="BG5868" s="1"/>
      <c r="BH5868" s="1"/>
      <c r="BI5868" s="1"/>
      <c r="BJ5868" s="1"/>
      <c r="BK5868" s="1"/>
      <c r="BL5868" s="1"/>
      <c r="BM5868" s="1"/>
      <c r="BN5868" s="1"/>
      <c r="BO5868" s="1"/>
      <c r="BP5868" s="20"/>
      <c r="BQ5868" s="41"/>
      <c r="BR5868" s="41"/>
      <c r="BS5868" s="41"/>
      <c r="BT5868" s="41"/>
      <c r="BU5868" s="41"/>
      <c r="BV5868" s="41"/>
      <c r="BW5868" s="41"/>
      <c r="BX5868" s="41"/>
      <c r="BY5868" s="26"/>
      <c r="BZ5868" s="26"/>
      <c r="CA5868" s="26"/>
      <c r="CB5868" s="26"/>
      <c r="CC5868" s="26"/>
      <c r="CD5868" s="26"/>
      <c r="CE5868" s="26"/>
      <c r="CF5868" s="26"/>
      <c r="CG5868" s="26"/>
      <c r="CH5868" s="26"/>
      <c r="CI5868" s="26"/>
      <c r="CJ5868" s="1"/>
      <c r="CK5868" s="1"/>
      <c r="CL5868" s="1"/>
      <c r="CM5868" s="1"/>
      <c r="CN5868" s="1"/>
      <c r="CO5868" s="1"/>
      <c r="CP5868" s="1"/>
      <c r="CQ5868" s="1"/>
      <c r="CR5868" s="1"/>
      <c r="CS5868" s="1"/>
      <c r="CT5868" s="1"/>
      <c r="CU5868" s="1"/>
    </row>
    <row r="5869" spans="1:99" x14ac:dyDescent="0.15">
      <c r="A5869" s="1"/>
      <c r="B5869" s="1"/>
      <c r="AM5869" s="1"/>
      <c r="AW5869" s="1"/>
      <c r="AX5869" s="1"/>
      <c r="AY5869" s="24"/>
      <c r="AZ5869" s="1"/>
      <c r="BA5869" s="1"/>
      <c r="BB5869" s="1"/>
      <c r="BC5869" s="1"/>
      <c r="BD5869" s="1"/>
      <c r="BE5869" s="1"/>
      <c r="BF5869" s="1"/>
      <c r="BG5869" s="1"/>
      <c r="BH5869" s="1"/>
      <c r="BI5869" s="1"/>
      <c r="BJ5869" s="1"/>
      <c r="BK5869" s="1"/>
      <c r="BL5869" s="1"/>
      <c r="BM5869" s="1"/>
      <c r="BN5869" s="1"/>
      <c r="BO5869" s="1"/>
      <c r="BP5869" s="20"/>
      <c r="BQ5869" s="41"/>
      <c r="BR5869" s="41"/>
      <c r="BS5869" s="41"/>
      <c r="BT5869" s="41"/>
      <c r="BU5869" s="41"/>
      <c r="BV5869" s="41"/>
      <c r="BW5869" s="41"/>
      <c r="BX5869" s="41"/>
      <c r="BY5869" s="26"/>
      <c r="BZ5869" s="26"/>
      <c r="CA5869" s="26"/>
      <c r="CB5869" s="26"/>
      <c r="CC5869" s="26"/>
      <c r="CD5869" s="26"/>
      <c r="CE5869" s="26"/>
      <c r="CF5869" s="26"/>
      <c r="CG5869" s="26"/>
      <c r="CH5869" s="26"/>
      <c r="CI5869" s="26"/>
      <c r="CJ5869" s="1"/>
      <c r="CK5869" s="1"/>
      <c r="CL5869" s="1"/>
      <c r="CM5869" s="1"/>
      <c r="CN5869" s="1"/>
      <c r="CO5869" s="1"/>
      <c r="CP5869" s="1"/>
      <c r="CQ5869" s="1"/>
      <c r="CR5869" s="1"/>
      <c r="CS5869" s="1"/>
      <c r="CT5869" s="1"/>
      <c r="CU5869" s="1"/>
    </row>
    <row r="5870" spans="1:99" x14ac:dyDescent="0.15">
      <c r="A5870" s="1"/>
      <c r="B5870" s="1"/>
      <c r="AM5870" s="1"/>
      <c r="AW5870" s="1"/>
      <c r="AX5870" s="1"/>
      <c r="AY5870" s="24"/>
      <c r="AZ5870" s="1"/>
      <c r="BA5870" s="1"/>
      <c r="BB5870" s="1"/>
      <c r="BC5870" s="1"/>
      <c r="BD5870" s="1"/>
      <c r="BE5870" s="1"/>
      <c r="BF5870" s="1"/>
      <c r="BG5870" s="1"/>
      <c r="BH5870" s="1"/>
      <c r="BI5870" s="1"/>
      <c r="BJ5870" s="1"/>
      <c r="BK5870" s="1"/>
      <c r="BL5870" s="1"/>
      <c r="BM5870" s="1"/>
      <c r="BN5870" s="1"/>
      <c r="BO5870" s="1"/>
      <c r="BP5870" s="20"/>
      <c r="BQ5870" s="41"/>
      <c r="BR5870" s="41"/>
      <c r="BS5870" s="41"/>
      <c r="BT5870" s="41"/>
      <c r="BU5870" s="41"/>
      <c r="BV5870" s="41"/>
      <c r="BW5870" s="41"/>
      <c r="BX5870" s="41"/>
      <c r="BY5870" s="26"/>
      <c r="BZ5870" s="26"/>
      <c r="CA5870" s="26"/>
      <c r="CB5870" s="26"/>
      <c r="CC5870" s="26"/>
      <c r="CD5870" s="26"/>
      <c r="CE5870" s="26"/>
      <c r="CF5870" s="26"/>
      <c r="CG5870" s="26"/>
      <c r="CH5870" s="26"/>
      <c r="CI5870" s="26"/>
      <c r="CJ5870" s="1"/>
      <c r="CK5870" s="1"/>
      <c r="CL5870" s="1"/>
      <c r="CM5870" s="1"/>
      <c r="CN5870" s="1"/>
      <c r="CO5870" s="1"/>
      <c r="CP5870" s="1"/>
      <c r="CQ5870" s="1"/>
      <c r="CR5870" s="1"/>
      <c r="CS5870" s="1"/>
      <c r="CT5870" s="1"/>
      <c r="CU5870" s="1"/>
    </row>
    <row r="5871" spans="1:99" x14ac:dyDescent="0.15">
      <c r="A5871" s="1"/>
      <c r="B5871" s="1"/>
      <c r="AM5871" s="1"/>
      <c r="AW5871" s="1"/>
      <c r="AX5871" s="1"/>
      <c r="AY5871" s="24"/>
      <c r="AZ5871" s="1"/>
      <c r="BA5871" s="1"/>
      <c r="BB5871" s="1"/>
      <c r="BC5871" s="1"/>
      <c r="BD5871" s="1"/>
      <c r="BE5871" s="1"/>
      <c r="BF5871" s="1"/>
      <c r="BG5871" s="1"/>
      <c r="BH5871" s="1"/>
      <c r="BI5871" s="1"/>
      <c r="BJ5871" s="1"/>
      <c r="BK5871" s="1"/>
      <c r="BL5871" s="1"/>
      <c r="BM5871" s="1"/>
      <c r="BN5871" s="1"/>
      <c r="BO5871" s="1"/>
      <c r="BP5871" s="20"/>
      <c r="BQ5871" s="41"/>
      <c r="BR5871" s="41"/>
      <c r="BS5871" s="41"/>
      <c r="BT5871" s="41"/>
      <c r="BU5871" s="41"/>
      <c r="BV5871" s="41"/>
      <c r="BW5871" s="41"/>
      <c r="BX5871" s="41"/>
      <c r="BY5871" s="26"/>
      <c r="BZ5871" s="26"/>
      <c r="CA5871" s="26"/>
      <c r="CB5871" s="26"/>
      <c r="CC5871" s="26"/>
      <c r="CD5871" s="26"/>
      <c r="CE5871" s="26"/>
      <c r="CF5871" s="26"/>
      <c r="CG5871" s="26"/>
      <c r="CH5871" s="26"/>
      <c r="CI5871" s="26"/>
      <c r="CJ5871" s="1"/>
      <c r="CK5871" s="1"/>
      <c r="CL5871" s="1"/>
      <c r="CM5871" s="1"/>
      <c r="CN5871" s="1"/>
      <c r="CO5871" s="1"/>
      <c r="CP5871" s="1"/>
      <c r="CQ5871" s="1"/>
      <c r="CR5871" s="1"/>
      <c r="CS5871" s="1"/>
      <c r="CT5871" s="1"/>
      <c r="CU5871" s="1"/>
    </row>
    <row r="5872" spans="1:99" x14ac:dyDescent="0.15">
      <c r="A5872" s="1"/>
      <c r="B5872" s="1"/>
      <c r="AM5872" s="1"/>
      <c r="AW5872" s="1"/>
      <c r="AX5872" s="1"/>
      <c r="AY5872" s="24"/>
      <c r="AZ5872" s="1"/>
      <c r="BA5872" s="1"/>
      <c r="BB5872" s="1"/>
      <c r="BC5872" s="1"/>
      <c r="BD5872" s="1"/>
      <c r="BE5872" s="1"/>
      <c r="BF5872" s="1"/>
      <c r="BG5872" s="1"/>
      <c r="BH5872" s="1"/>
      <c r="BI5872" s="1"/>
      <c r="BJ5872" s="1"/>
      <c r="BK5872" s="1"/>
      <c r="BL5872" s="1"/>
      <c r="BM5872" s="1"/>
      <c r="BN5872" s="1"/>
      <c r="BO5872" s="1"/>
      <c r="BP5872" s="20"/>
      <c r="BQ5872" s="41"/>
      <c r="BR5872" s="41"/>
      <c r="BS5872" s="41"/>
      <c r="BT5872" s="41"/>
      <c r="BU5872" s="41"/>
      <c r="BV5872" s="41"/>
      <c r="BW5872" s="41"/>
      <c r="BX5872" s="41"/>
      <c r="BY5872" s="26"/>
      <c r="BZ5872" s="26"/>
      <c r="CA5872" s="26"/>
      <c r="CB5872" s="26"/>
      <c r="CC5872" s="26"/>
      <c r="CD5872" s="26"/>
      <c r="CE5872" s="26"/>
      <c r="CF5872" s="26"/>
      <c r="CG5872" s="26"/>
      <c r="CH5872" s="26"/>
      <c r="CI5872" s="26"/>
      <c r="CJ5872" s="1"/>
      <c r="CK5872" s="1"/>
      <c r="CL5872" s="1"/>
      <c r="CM5872" s="1"/>
      <c r="CN5872" s="1"/>
      <c r="CO5872" s="1"/>
      <c r="CP5872" s="1"/>
      <c r="CQ5872" s="1"/>
      <c r="CR5872" s="1"/>
      <c r="CS5872" s="1"/>
      <c r="CT5872" s="1"/>
      <c r="CU5872" s="1"/>
    </row>
    <row r="5873" spans="1:99" x14ac:dyDescent="0.15">
      <c r="A5873" s="1"/>
      <c r="B5873" s="1"/>
      <c r="AM5873" s="1"/>
      <c r="AW5873" s="1"/>
      <c r="AX5873" s="1"/>
      <c r="AY5873" s="24"/>
      <c r="AZ5873" s="1"/>
      <c r="BA5873" s="1"/>
      <c r="BB5873" s="1"/>
      <c r="BC5873" s="1"/>
      <c r="BD5873" s="1"/>
      <c r="BE5873" s="1"/>
      <c r="BF5873" s="1"/>
      <c r="BG5873" s="1"/>
      <c r="BH5873" s="1"/>
      <c r="BI5873" s="1"/>
      <c r="BJ5873" s="1"/>
      <c r="BK5873" s="1"/>
      <c r="BL5873" s="1"/>
      <c r="BM5873" s="1"/>
      <c r="BN5873" s="1"/>
      <c r="BO5873" s="1"/>
      <c r="BP5873" s="20"/>
      <c r="BQ5873" s="41"/>
      <c r="BR5873" s="41"/>
      <c r="BS5873" s="41"/>
      <c r="BT5873" s="41"/>
      <c r="BU5873" s="41"/>
      <c r="BV5873" s="41"/>
      <c r="BW5873" s="41"/>
      <c r="BX5873" s="41"/>
      <c r="BY5873" s="26"/>
      <c r="BZ5873" s="26"/>
      <c r="CA5873" s="26"/>
      <c r="CB5873" s="26"/>
      <c r="CC5873" s="26"/>
      <c r="CD5873" s="26"/>
      <c r="CE5873" s="26"/>
      <c r="CF5873" s="26"/>
      <c r="CG5873" s="26"/>
      <c r="CH5873" s="26"/>
      <c r="CI5873" s="26"/>
      <c r="CJ5873" s="1"/>
      <c r="CK5873" s="1"/>
      <c r="CL5873" s="1"/>
      <c r="CM5873" s="1"/>
      <c r="CN5873" s="1"/>
      <c r="CO5873" s="1"/>
      <c r="CP5873" s="1"/>
      <c r="CQ5873" s="1"/>
      <c r="CR5873" s="1"/>
      <c r="CS5873" s="1"/>
      <c r="CT5873" s="1"/>
      <c r="CU5873" s="1"/>
    </row>
    <row r="5874" spans="1:99" x14ac:dyDescent="0.15">
      <c r="A5874" s="1"/>
      <c r="B5874" s="1"/>
      <c r="AM5874" s="1"/>
      <c r="AW5874" s="1"/>
      <c r="AX5874" s="1"/>
      <c r="AY5874" s="24"/>
      <c r="AZ5874" s="1"/>
      <c r="BA5874" s="1"/>
      <c r="BB5874" s="1"/>
      <c r="BC5874" s="1"/>
      <c r="BD5874" s="1"/>
      <c r="BE5874" s="1"/>
      <c r="BF5874" s="1"/>
      <c r="BG5874" s="1"/>
      <c r="BH5874" s="1"/>
      <c r="BI5874" s="1"/>
      <c r="BJ5874" s="1"/>
      <c r="BK5874" s="1"/>
      <c r="BL5874" s="1"/>
      <c r="BM5874" s="1"/>
      <c r="BN5874" s="1"/>
      <c r="BO5874" s="1"/>
      <c r="BP5874" s="20"/>
      <c r="BQ5874" s="41"/>
      <c r="BR5874" s="41"/>
      <c r="BS5874" s="41"/>
      <c r="BT5874" s="41"/>
      <c r="BU5874" s="41"/>
      <c r="BV5874" s="41"/>
      <c r="BW5874" s="41"/>
      <c r="BX5874" s="41"/>
      <c r="BY5874" s="26"/>
      <c r="BZ5874" s="26"/>
      <c r="CA5874" s="26"/>
      <c r="CB5874" s="26"/>
      <c r="CC5874" s="26"/>
      <c r="CD5874" s="26"/>
      <c r="CE5874" s="26"/>
      <c r="CF5874" s="26"/>
      <c r="CG5874" s="26"/>
      <c r="CH5874" s="26"/>
      <c r="CI5874" s="26"/>
      <c r="CJ5874" s="1"/>
      <c r="CK5874" s="1"/>
      <c r="CL5874" s="1"/>
      <c r="CM5874" s="1"/>
      <c r="CN5874" s="1"/>
      <c r="CO5874" s="1"/>
      <c r="CP5874" s="1"/>
      <c r="CQ5874" s="1"/>
      <c r="CR5874" s="1"/>
      <c r="CS5874" s="1"/>
      <c r="CT5874" s="1"/>
      <c r="CU5874" s="1"/>
    </row>
    <row r="5875" spans="1:99" x14ac:dyDescent="0.15">
      <c r="A5875" s="1"/>
      <c r="B5875" s="1"/>
      <c r="AM5875" s="1"/>
      <c r="AW5875" s="1"/>
      <c r="AX5875" s="1"/>
      <c r="AY5875" s="24"/>
      <c r="AZ5875" s="1"/>
      <c r="BA5875" s="1"/>
      <c r="BB5875" s="1"/>
      <c r="BC5875" s="1"/>
      <c r="BD5875" s="1"/>
      <c r="BE5875" s="1"/>
      <c r="BF5875" s="1"/>
      <c r="BG5875" s="1"/>
      <c r="BH5875" s="1"/>
      <c r="BI5875" s="1"/>
      <c r="BJ5875" s="1"/>
      <c r="BK5875" s="1"/>
      <c r="BL5875" s="1"/>
      <c r="BM5875" s="1"/>
      <c r="BN5875" s="1"/>
      <c r="BO5875" s="1"/>
      <c r="BP5875" s="20"/>
      <c r="BQ5875" s="41"/>
      <c r="BR5875" s="41"/>
      <c r="BS5875" s="41"/>
      <c r="BT5875" s="41"/>
      <c r="BU5875" s="41"/>
      <c r="BV5875" s="41"/>
      <c r="BW5875" s="41"/>
      <c r="BX5875" s="41"/>
      <c r="BY5875" s="26"/>
      <c r="BZ5875" s="26"/>
      <c r="CA5875" s="26"/>
      <c r="CB5875" s="26"/>
      <c r="CC5875" s="26"/>
      <c r="CD5875" s="26"/>
      <c r="CE5875" s="26"/>
      <c r="CF5875" s="26"/>
      <c r="CG5875" s="26"/>
      <c r="CH5875" s="26"/>
      <c r="CI5875" s="26"/>
      <c r="CJ5875" s="1"/>
      <c r="CK5875" s="1"/>
      <c r="CL5875" s="1"/>
      <c r="CM5875" s="1"/>
      <c r="CN5875" s="1"/>
      <c r="CO5875" s="1"/>
      <c r="CP5875" s="1"/>
      <c r="CQ5875" s="1"/>
      <c r="CR5875" s="1"/>
      <c r="CS5875" s="1"/>
      <c r="CT5875" s="1"/>
      <c r="CU5875" s="1"/>
    </row>
    <row r="5876" spans="1:99" x14ac:dyDescent="0.15">
      <c r="A5876" s="1"/>
      <c r="B5876" s="1"/>
      <c r="AM5876" s="1"/>
      <c r="AW5876" s="1"/>
      <c r="AX5876" s="1"/>
      <c r="AY5876" s="24"/>
      <c r="AZ5876" s="1"/>
      <c r="BA5876" s="1"/>
      <c r="BB5876" s="1"/>
      <c r="BC5876" s="1"/>
      <c r="BD5876" s="1"/>
      <c r="BE5876" s="1"/>
      <c r="BF5876" s="1"/>
      <c r="BG5876" s="1"/>
      <c r="BH5876" s="1"/>
      <c r="BI5876" s="1"/>
      <c r="BJ5876" s="1"/>
      <c r="BK5876" s="1"/>
      <c r="BL5876" s="1"/>
      <c r="BM5876" s="1"/>
      <c r="BN5876" s="1"/>
      <c r="BO5876" s="1"/>
      <c r="BP5876" s="20"/>
      <c r="BQ5876" s="41"/>
      <c r="BR5876" s="41"/>
      <c r="BS5876" s="41"/>
      <c r="BT5876" s="41"/>
      <c r="BU5876" s="41"/>
      <c r="BV5876" s="41"/>
      <c r="BW5876" s="41"/>
      <c r="BX5876" s="41"/>
      <c r="BY5876" s="26"/>
      <c r="BZ5876" s="26"/>
      <c r="CA5876" s="26"/>
      <c r="CB5876" s="26"/>
      <c r="CC5876" s="26"/>
      <c r="CD5876" s="26"/>
      <c r="CE5876" s="26"/>
      <c r="CF5876" s="26"/>
      <c r="CG5876" s="26"/>
      <c r="CH5876" s="26"/>
      <c r="CI5876" s="26"/>
      <c r="CJ5876" s="1"/>
      <c r="CK5876" s="1"/>
      <c r="CL5876" s="1"/>
      <c r="CM5876" s="1"/>
      <c r="CN5876" s="1"/>
      <c r="CO5876" s="1"/>
      <c r="CP5876" s="1"/>
      <c r="CQ5876" s="1"/>
      <c r="CR5876" s="1"/>
      <c r="CS5876" s="1"/>
      <c r="CT5876" s="1"/>
      <c r="CU5876" s="1"/>
    </row>
    <row r="5877" spans="1:99" x14ac:dyDescent="0.15">
      <c r="A5877" s="1"/>
      <c r="B5877" s="1"/>
      <c r="AM5877" s="1"/>
      <c r="AW5877" s="1"/>
      <c r="AX5877" s="1"/>
      <c r="AY5877" s="24"/>
      <c r="AZ5877" s="1"/>
      <c r="BA5877" s="1"/>
      <c r="BB5877" s="1"/>
      <c r="BC5877" s="1"/>
      <c r="BD5877" s="1"/>
      <c r="BE5877" s="1"/>
      <c r="BF5877" s="1"/>
      <c r="BG5877" s="1"/>
      <c r="BH5877" s="1"/>
      <c r="BI5877" s="1"/>
      <c r="BJ5877" s="1"/>
      <c r="BK5877" s="1"/>
      <c r="BL5877" s="1"/>
      <c r="BM5877" s="1"/>
      <c r="BN5877" s="1"/>
      <c r="BO5877" s="1"/>
      <c r="BP5877" s="20"/>
      <c r="BQ5877" s="41"/>
      <c r="BR5877" s="41"/>
      <c r="BS5877" s="41"/>
      <c r="BT5877" s="41"/>
      <c r="BU5877" s="41"/>
      <c r="BV5877" s="41"/>
      <c r="BW5877" s="41"/>
      <c r="BX5877" s="41"/>
      <c r="BY5877" s="26"/>
      <c r="BZ5877" s="26"/>
      <c r="CA5877" s="26"/>
      <c r="CB5877" s="26"/>
      <c r="CC5877" s="26"/>
      <c r="CD5877" s="26"/>
      <c r="CE5877" s="26"/>
      <c r="CF5877" s="26"/>
      <c r="CG5877" s="26"/>
      <c r="CH5877" s="26"/>
      <c r="CI5877" s="26"/>
      <c r="CJ5877" s="1"/>
      <c r="CK5877" s="1"/>
      <c r="CL5877" s="1"/>
      <c r="CM5877" s="1"/>
      <c r="CN5877" s="1"/>
      <c r="CO5877" s="1"/>
      <c r="CP5877" s="1"/>
      <c r="CQ5877" s="1"/>
      <c r="CR5877" s="1"/>
      <c r="CS5877" s="1"/>
      <c r="CT5877" s="1"/>
      <c r="CU5877" s="1"/>
    </row>
    <row r="5878" spans="1:99" x14ac:dyDescent="0.15">
      <c r="A5878" s="1"/>
      <c r="B5878" s="1"/>
      <c r="AM5878" s="1"/>
      <c r="AW5878" s="1"/>
      <c r="AX5878" s="1"/>
      <c r="AY5878" s="24"/>
      <c r="AZ5878" s="1"/>
      <c r="BA5878" s="1"/>
      <c r="BB5878" s="1"/>
      <c r="BC5878" s="1"/>
      <c r="BD5878" s="1"/>
      <c r="BE5878" s="1"/>
      <c r="BF5878" s="1"/>
      <c r="BG5878" s="1"/>
      <c r="BH5878" s="1"/>
      <c r="BI5878" s="1"/>
      <c r="BJ5878" s="1"/>
      <c r="BK5878" s="1"/>
      <c r="BL5878" s="1"/>
      <c r="BM5878" s="1"/>
      <c r="BN5878" s="1"/>
      <c r="BO5878" s="1"/>
      <c r="BP5878" s="20"/>
      <c r="BQ5878" s="41"/>
      <c r="BR5878" s="41"/>
      <c r="BS5878" s="41"/>
      <c r="BT5878" s="41"/>
      <c r="BU5878" s="41"/>
      <c r="BV5878" s="41"/>
      <c r="BW5878" s="41"/>
      <c r="BX5878" s="41"/>
      <c r="BY5878" s="26"/>
      <c r="BZ5878" s="26"/>
      <c r="CA5878" s="26"/>
      <c r="CB5878" s="26"/>
      <c r="CC5878" s="26"/>
      <c r="CD5878" s="26"/>
      <c r="CE5878" s="26"/>
      <c r="CF5878" s="26"/>
      <c r="CG5878" s="26"/>
      <c r="CH5878" s="26"/>
      <c r="CI5878" s="26"/>
      <c r="CJ5878" s="1"/>
      <c r="CK5878" s="1"/>
      <c r="CL5878" s="1"/>
      <c r="CM5878" s="1"/>
      <c r="CN5878" s="1"/>
      <c r="CO5878" s="1"/>
      <c r="CP5878" s="1"/>
      <c r="CQ5878" s="1"/>
      <c r="CR5878" s="1"/>
      <c r="CS5878" s="1"/>
      <c r="CT5878" s="1"/>
      <c r="CU5878" s="1"/>
    </row>
    <row r="5879" spans="1:99" x14ac:dyDescent="0.15">
      <c r="A5879" s="1"/>
      <c r="B5879" s="1"/>
      <c r="AM5879" s="1"/>
      <c r="AW5879" s="1"/>
      <c r="AX5879" s="1"/>
      <c r="AY5879" s="24"/>
      <c r="AZ5879" s="1"/>
      <c r="BA5879" s="1"/>
      <c r="BB5879" s="1"/>
      <c r="BC5879" s="1"/>
      <c r="BD5879" s="1"/>
      <c r="BE5879" s="1"/>
      <c r="BF5879" s="1"/>
      <c r="BG5879" s="1"/>
      <c r="BH5879" s="1"/>
      <c r="BI5879" s="1"/>
      <c r="BJ5879" s="1"/>
      <c r="BK5879" s="1"/>
      <c r="BL5879" s="1"/>
      <c r="BM5879" s="1"/>
      <c r="BN5879" s="1"/>
      <c r="BO5879" s="1"/>
      <c r="BP5879" s="20"/>
      <c r="BQ5879" s="41"/>
      <c r="BR5879" s="41"/>
      <c r="BS5879" s="41"/>
      <c r="BT5879" s="41"/>
      <c r="BU5879" s="41"/>
      <c r="BV5879" s="41"/>
      <c r="BW5879" s="41"/>
      <c r="BX5879" s="41"/>
      <c r="BY5879" s="26"/>
      <c r="BZ5879" s="26"/>
      <c r="CA5879" s="26"/>
      <c r="CB5879" s="26"/>
      <c r="CC5879" s="26"/>
      <c r="CD5879" s="26"/>
      <c r="CE5879" s="26"/>
      <c r="CF5879" s="26"/>
      <c r="CG5879" s="26"/>
      <c r="CH5879" s="26"/>
      <c r="CI5879" s="26"/>
      <c r="CJ5879" s="1"/>
      <c r="CK5879" s="1"/>
      <c r="CL5879" s="1"/>
      <c r="CM5879" s="1"/>
      <c r="CN5879" s="1"/>
      <c r="CO5879" s="1"/>
      <c r="CP5879" s="1"/>
      <c r="CQ5879" s="1"/>
      <c r="CR5879" s="1"/>
      <c r="CS5879" s="1"/>
      <c r="CT5879" s="1"/>
      <c r="CU5879" s="1"/>
    </row>
    <row r="5880" spans="1:99" x14ac:dyDescent="0.15">
      <c r="A5880" s="1"/>
      <c r="B5880" s="1"/>
      <c r="AM5880" s="1"/>
      <c r="AW5880" s="1"/>
      <c r="AX5880" s="1"/>
      <c r="AY5880" s="24"/>
      <c r="AZ5880" s="1"/>
      <c r="BA5880" s="1"/>
      <c r="BB5880" s="1"/>
      <c r="BC5880" s="1"/>
      <c r="BD5880" s="1"/>
      <c r="BE5880" s="1"/>
      <c r="BF5880" s="1"/>
      <c r="BG5880" s="1"/>
      <c r="BH5880" s="1"/>
      <c r="BI5880" s="1"/>
      <c r="BJ5880" s="1"/>
      <c r="BK5880" s="1"/>
      <c r="BL5880" s="1"/>
      <c r="BM5880" s="1"/>
      <c r="BN5880" s="1"/>
      <c r="BO5880" s="1"/>
      <c r="BP5880" s="20"/>
      <c r="BQ5880" s="41"/>
      <c r="BR5880" s="41"/>
      <c r="BS5880" s="41"/>
      <c r="BT5880" s="41"/>
      <c r="BU5880" s="41"/>
      <c r="BV5880" s="41"/>
      <c r="BW5880" s="41"/>
      <c r="BX5880" s="41"/>
      <c r="BY5880" s="26"/>
      <c r="BZ5880" s="26"/>
      <c r="CA5880" s="26"/>
      <c r="CB5880" s="26"/>
      <c r="CC5880" s="26"/>
      <c r="CD5880" s="26"/>
      <c r="CE5880" s="26"/>
      <c r="CF5880" s="26"/>
      <c r="CG5880" s="26"/>
      <c r="CH5880" s="26"/>
      <c r="CI5880" s="26"/>
      <c r="CJ5880" s="1"/>
      <c r="CK5880" s="1"/>
      <c r="CL5880" s="1"/>
      <c r="CM5880" s="1"/>
      <c r="CN5880" s="1"/>
      <c r="CO5880" s="1"/>
      <c r="CP5880" s="1"/>
      <c r="CQ5880" s="1"/>
      <c r="CR5880" s="1"/>
      <c r="CS5880" s="1"/>
      <c r="CT5880" s="1"/>
      <c r="CU5880" s="1"/>
    </row>
    <row r="5881" spans="1:99" x14ac:dyDescent="0.15">
      <c r="A5881" s="1"/>
      <c r="B5881" s="1"/>
      <c r="AM5881" s="1"/>
      <c r="AW5881" s="1"/>
      <c r="AX5881" s="1"/>
      <c r="AY5881" s="24"/>
      <c r="AZ5881" s="1"/>
      <c r="BA5881" s="1"/>
      <c r="BB5881" s="1"/>
      <c r="BC5881" s="1"/>
      <c r="BD5881" s="1"/>
      <c r="BE5881" s="1"/>
      <c r="BF5881" s="1"/>
      <c r="BG5881" s="1"/>
      <c r="BH5881" s="1"/>
      <c r="BI5881" s="1"/>
      <c r="BJ5881" s="1"/>
      <c r="BK5881" s="1"/>
      <c r="BL5881" s="1"/>
      <c r="BM5881" s="1"/>
      <c r="BN5881" s="1"/>
      <c r="BO5881" s="1"/>
      <c r="BP5881" s="20"/>
      <c r="BQ5881" s="41"/>
      <c r="BR5881" s="41"/>
      <c r="BS5881" s="41"/>
      <c r="BT5881" s="41"/>
      <c r="BU5881" s="41"/>
      <c r="BV5881" s="41"/>
      <c r="BW5881" s="41"/>
      <c r="BX5881" s="41"/>
      <c r="BY5881" s="26"/>
      <c r="BZ5881" s="26"/>
      <c r="CA5881" s="26"/>
      <c r="CB5881" s="26"/>
      <c r="CC5881" s="26"/>
      <c r="CD5881" s="26"/>
      <c r="CE5881" s="26"/>
      <c r="CF5881" s="26"/>
      <c r="CG5881" s="26"/>
      <c r="CH5881" s="26"/>
      <c r="CI5881" s="26"/>
      <c r="CJ5881" s="1"/>
      <c r="CK5881" s="1"/>
      <c r="CL5881" s="1"/>
      <c r="CM5881" s="1"/>
      <c r="CN5881" s="1"/>
      <c r="CO5881" s="1"/>
      <c r="CP5881" s="1"/>
      <c r="CQ5881" s="1"/>
      <c r="CR5881" s="1"/>
      <c r="CS5881" s="1"/>
      <c r="CT5881" s="1"/>
      <c r="CU5881" s="1"/>
    </row>
    <row r="5882" spans="1:99" x14ac:dyDescent="0.15">
      <c r="A5882" s="1"/>
      <c r="B5882" s="1"/>
      <c r="AM5882" s="1"/>
      <c r="AW5882" s="1"/>
      <c r="AX5882" s="1"/>
      <c r="AY5882" s="24"/>
      <c r="AZ5882" s="1"/>
      <c r="BA5882" s="1"/>
      <c r="BB5882" s="1"/>
      <c r="BC5882" s="1"/>
      <c r="BD5882" s="1"/>
      <c r="BE5882" s="1"/>
      <c r="BF5882" s="1"/>
      <c r="BG5882" s="1"/>
      <c r="BH5882" s="1"/>
      <c r="BI5882" s="1"/>
      <c r="BJ5882" s="1"/>
      <c r="BK5882" s="1"/>
      <c r="BL5882" s="1"/>
      <c r="BM5882" s="1"/>
      <c r="BN5882" s="1"/>
      <c r="BO5882" s="1"/>
      <c r="BP5882" s="20"/>
      <c r="BQ5882" s="41"/>
      <c r="BR5882" s="41"/>
      <c r="BS5882" s="41"/>
      <c r="BT5882" s="41"/>
      <c r="BU5882" s="41"/>
      <c r="BV5882" s="41"/>
      <c r="BW5882" s="41"/>
      <c r="BX5882" s="41"/>
      <c r="BY5882" s="26"/>
      <c r="BZ5882" s="26"/>
      <c r="CA5882" s="26"/>
      <c r="CB5882" s="26"/>
      <c r="CC5882" s="26"/>
      <c r="CD5882" s="26"/>
      <c r="CE5882" s="26"/>
      <c r="CF5882" s="26"/>
      <c r="CG5882" s="26"/>
      <c r="CH5882" s="26"/>
      <c r="CI5882" s="26"/>
      <c r="CJ5882" s="1"/>
      <c r="CK5882" s="1"/>
      <c r="CL5882" s="1"/>
      <c r="CM5882" s="1"/>
      <c r="CN5882" s="1"/>
      <c r="CO5882" s="1"/>
      <c r="CP5882" s="1"/>
      <c r="CQ5882" s="1"/>
      <c r="CR5882" s="1"/>
      <c r="CS5882" s="1"/>
      <c r="CT5882" s="1"/>
      <c r="CU5882" s="1"/>
    </row>
    <row r="5883" spans="1:99" x14ac:dyDescent="0.15">
      <c r="A5883" s="1"/>
      <c r="B5883" s="1"/>
      <c r="AM5883" s="1"/>
      <c r="AW5883" s="1"/>
      <c r="AX5883" s="1"/>
      <c r="AY5883" s="24"/>
      <c r="AZ5883" s="1"/>
      <c r="BA5883" s="1"/>
      <c r="BB5883" s="1"/>
      <c r="BC5883" s="1"/>
      <c r="BD5883" s="1"/>
      <c r="BE5883" s="1"/>
      <c r="BF5883" s="1"/>
      <c r="BG5883" s="1"/>
      <c r="BH5883" s="1"/>
      <c r="BI5883" s="1"/>
      <c r="BJ5883" s="1"/>
      <c r="BK5883" s="1"/>
      <c r="BL5883" s="1"/>
      <c r="BM5883" s="1"/>
      <c r="BN5883" s="1"/>
      <c r="BO5883" s="1"/>
      <c r="BP5883" s="20"/>
      <c r="BQ5883" s="41"/>
      <c r="BR5883" s="41"/>
      <c r="BS5883" s="41"/>
      <c r="BT5883" s="41"/>
      <c r="BU5883" s="41"/>
      <c r="BV5883" s="41"/>
      <c r="BW5883" s="41"/>
      <c r="BX5883" s="41"/>
      <c r="BY5883" s="26"/>
      <c r="BZ5883" s="26"/>
      <c r="CA5883" s="26"/>
      <c r="CB5883" s="26"/>
      <c r="CC5883" s="26"/>
      <c r="CD5883" s="26"/>
      <c r="CE5883" s="26"/>
      <c r="CF5883" s="26"/>
      <c r="CG5883" s="26"/>
      <c r="CH5883" s="26"/>
      <c r="CI5883" s="26"/>
      <c r="CJ5883" s="1"/>
      <c r="CK5883" s="1"/>
      <c r="CL5883" s="1"/>
      <c r="CM5883" s="1"/>
      <c r="CN5883" s="1"/>
      <c r="CO5883" s="1"/>
      <c r="CP5883" s="1"/>
      <c r="CQ5883" s="1"/>
      <c r="CR5883" s="1"/>
      <c r="CS5883" s="1"/>
      <c r="CT5883" s="1"/>
      <c r="CU5883" s="1"/>
    </row>
    <row r="5884" spans="1:99" x14ac:dyDescent="0.15">
      <c r="A5884" s="1"/>
      <c r="B5884" s="1"/>
      <c r="AM5884" s="1"/>
      <c r="AW5884" s="1"/>
      <c r="AX5884" s="1"/>
      <c r="AY5884" s="24"/>
      <c r="AZ5884" s="1"/>
      <c r="BA5884" s="1"/>
      <c r="BB5884" s="1"/>
      <c r="BC5884" s="1"/>
      <c r="BD5884" s="1"/>
      <c r="BE5884" s="1"/>
      <c r="BF5884" s="1"/>
      <c r="BG5884" s="1"/>
      <c r="BH5884" s="1"/>
      <c r="BI5884" s="1"/>
      <c r="BJ5884" s="1"/>
      <c r="BK5884" s="1"/>
      <c r="BL5884" s="1"/>
      <c r="BM5884" s="1"/>
      <c r="BN5884" s="1"/>
      <c r="BO5884" s="1"/>
      <c r="BP5884" s="20"/>
      <c r="BQ5884" s="41"/>
      <c r="BR5884" s="41"/>
      <c r="BS5884" s="41"/>
      <c r="BT5884" s="41"/>
      <c r="BU5884" s="41"/>
      <c r="BV5884" s="41"/>
      <c r="BW5884" s="41"/>
      <c r="BX5884" s="41"/>
      <c r="BY5884" s="26"/>
      <c r="BZ5884" s="26"/>
      <c r="CA5884" s="26"/>
      <c r="CB5884" s="26"/>
      <c r="CC5884" s="26"/>
      <c r="CD5884" s="26"/>
      <c r="CE5884" s="26"/>
      <c r="CF5884" s="26"/>
      <c r="CG5884" s="26"/>
      <c r="CH5884" s="26"/>
      <c r="CI5884" s="26"/>
      <c r="CJ5884" s="1"/>
      <c r="CK5884" s="1"/>
      <c r="CL5884" s="1"/>
      <c r="CM5884" s="1"/>
      <c r="CN5884" s="1"/>
      <c r="CO5884" s="1"/>
      <c r="CP5884" s="1"/>
      <c r="CQ5884" s="1"/>
      <c r="CR5884" s="1"/>
      <c r="CS5884" s="1"/>
      <c r="CT5884" s="1"/>
      <c r="CU5884" s="1"/>
    </row>
    <row r="5885" spans="1:99" x14ac:dyDescent="0.15">
      <c r="A5885" s="1"/>
      <c r="B5885" s="1"/>
      <c r="AM5885" s="1"/>
      <c r="AW5885" s="1"/>
      <c r="AX5885" s="1"/>
      <c r="AY5885" s="24"/>
      <c r="AZ5885" s="1"/>
      <c r="BA5885" s="1"/>
      <c r="BB5885" s="1"/>
      <c r="BC5885" s="1"/>
      <c r="BD5885" s="1"/>
      <c r="BE5885" s="1"/>
      <c r="BF5885" s="1"/>
      <c r="BG5885" s="1"/>
      <c r="BH5885" s="1"/>
      <c r="BI5885" s="1"/>
      <c r="BJ5885" s="1"/>
      <c r="BK5885" s="1"/>
      <c r="BL5885" s="1"/>
      <c r="BM5885" s="1"/>
      <c r="BN5885" s="1"/>
      <c r="BO5885" s="1"/>
      <c r="BP5885" s="20"/>
      <c r="BQ5885" s="41"/>
      <c r="BR5885" s="41"/>
      <c r="BS5885" s="41"/>
      <c r="BT5885" s="41"/>
      <c r="BU5885" s="41"/>
      <c r="BV5885" s="41"/>
      <c r="BW5885" s="41"/>
      <c r="BX5885" s="41"/>
      <c r="BY5885" s="26"/>
      <c r="BZ5885" s="26"/>
      <c r="CA5885" s="26"/>
      <c r="CB5885" s="26"/>
      <c r="CC5885" s="26"/>
      <c r="CD5885" s="26"/>
      <c r="CE5885" s="26"/>
      <c r="CF5885" s="26"/>
      <c r="CG5885" s="26"/>
      <c r="CH5885" s="26"/>
      <c r="CI5885" s="26"/>
      <c r="CJ5885" s="1"/>
      <c r="CK5885" s="1"/>
      <c r="CL5885" s="1"/>
      <c r="CM5885" s="1"/>
      <c r="CN5885" s="1"/>
      <c r="CO5885" s="1"/>
      <c r="CP5885" s="1"/>
      <c r="CQ5885" s="1"/>
      <c r="CR5885" s="1"/>
      <c r="CS5885" s="1"/>
      <c r="CT5885" s="1"/>
      <c r="CU5885" s="1"/>
    </row>
    <row r="5886" spans="1:99" x14ac:dyDescent="0.15">
      <c r="A5886" s="1"/>
      <c r="B5886" s="1"/>
      <c r="AM5886" s="1"/>
      <c r="AW5886" s="1"/>
      <c r="AX5886" s="1"/>
      <c r="AY5886" s="24"/>
      <c r="AZ5886" s="1"/>
      <c r="BA5886" s="1"/>
      <c r="BB5886" s="1"/>
      <c r="BC5886" s="1"/>
      <c r="BD5886" s="1"/>
      <c r="BE5886" s="1"/>
      <c r="BF5886" s="1"/>
      <c r="BG5886" s="1"/>
      <c r="BH5886" s="1"/>
      <c r="BI5886" s="1"/>
      <c r="BJ5886" s="1"/>
      <c r="BK5886" s="1"/>
      <c r="BL5886" s="1"/>
      <c r="BM5886" s="1"/>
      <c r="BN5886" s="1"/>
      <c r="BO5886" s="1"/>
      <c r="BP5886" s="20"/>
      <c r="BQ5886" s="41"/>
      <c r="BR5886" s="41"/>
      <c r="BS5886" s="41"/>
      <c r="BT5886" s="41"/>
      <c r="BU5886" s="41"/>
      <c r="BV5886" s="41"/>
      <c r="BW5886" s="41"/>
      <c r="BX5886" s="41"/>
      <c r="BY5886" s="26"/>
      <c r="BZ5886" s="26"/>
      <c r="CA5886" s="26"/>
      <c r="CB5886" s="26"/>
      <c r="CC5886" s="26"/>
      <c r="CD5886" s="26"/>
      <c r="CE5886" s="26"/>
      <c r="CF5886" s="26"/>
      <c r="CG5886" s="26"/>
      <c r="CH5886" s="26"/>
      <c r="CI5886" s="26"/>
      <c r="CJ5886" s="1"/>
      <c r="CK5886" s="1"/>
      <c r="CL5886" s="1"/>
      <c r="CM5886" s="1"/>
      <c r="CN5886" s="1"/>
      <c r="CO5886" s="1"/>
      <c r="CP5886" s="1"/>
      <c r="CQ5886" s="1"/>
      <c r="CR5886" s="1"/>
      <c r="CS5886" s="1"/>
      <c r="CT5886" s="1"/>
      <c r="CU5886" s="1"/>
    </row>
    <row r="5887" spans="1:99" x14ac:dyDescent="0.15">
      <c r="A5887" s="1"/>
      <c r="B5887" s="1"/>
      <c r="AM5887" s="1"/>
      <c r="AW5887" s="1"/>
      <c r="AX5887" s="1"/>
      <c r="AY5887" s="24"/>
      <c r="AZ5887" s="1"/>
      <c r="BA5887" s="1"/>
      <c r="BB5887" s="1"/>
      <c r="BC5887" s="1"/>
      <c r="BD5887" s="1"/>
      <c r="BE5887" s="1"/>
      <c r="BF5887" s="1"/>
      <c r="BG5887" s="1"/>
      <c r="BH5887" s="1"/>
      <c r="BI5887" s="1"/>
      <c r="BJ5887" s="1"/>
      <c r="BK5887" s="1"/>
      <c r="BL5887" s="1"/>
      <c r="BM5887" s="1"/>
      <c r="BN5887" s="1"/>
      <c r="BO5887" s="1"/>
      <c r="BP5887" s="20"/>
      <c r="BQ5887" s="41"/>
      <c r="BR5887" s="41"/>
      <c r="BS5887" s="41"/>
      <c r="BT5887" s="41"/>
      <c r="BU5887" s="41"/>
      <c r="BV5887" s="41"/>
      <c r="BW5887" s="41"/>
      <c r="BX5887" s="41"/>
      <c r="BY5887" s="26"/>
      <c r="BZ5887" s="26"/>
      <c r="CA5887" s="26"/>
      <c r="CB5887" s="26"/>
      <c r="CC5887" s="26"/>
      <c r="CD5887" s="26"/>
      <c r="CE5887" s="26"/>
      <c r="CF5887" s="26"/>
      <c r="CG5887" s="26"/>
      <c r="CH5887" s="26"/>
      <c r="CI5887" s="26"/>
      <c r="CJ5887" s="1"/>
      <c r="CK5887" s="1"/>
      <c r="CL5887" s="1"/>
      <c r="CM5887" s="1"/>
      <c r="CN5887" s="1"/>
      <c r="CO5887" s="1"/>
      <c r="CP5887" s="1"/>
      <c r="CQ5887" s="1"/>
      <c r="CR5887" s="1"/>
      <c r="CS5887" s="1"/>
      <c r="CT5887" s="1"/>
      <c r="CU5887" s="1"/>
    </row>
    <row r="5888" spans="1:99" x14ac:dyDescent="0.15">
      <c r="A5888" s="1"/>
      <c r="B5888" s="1"/>
      <c r="AM5888" s="1"/>
      <c r="AW5888" s="1"/>
      <c r="AX5888" s="1"/>
      <c r="AY5888" s="24"/>
      <c r="AZ5888" s="1"/>
      <c r="BA5888" s="1"/>
      <c r="BB5888" s="1"/>
      <c r="BC5888" s="1"/>
      <c r="BD5888" s="1"/>
      <c r="BE5888" s="1"/>
      <c r="BF5888" s="1"/>
      <c r="BG5888" s="1"/>
      <c r="BH5888" s="1"/>
      <c r="BI5888" s="1"/>
      <c r="BJ5888" s="1"/>
      <c r="BK5888" s="1"/>
      <c r="BL5888" s="1"/>
      <c r="BM5888" s="1"/>
      <c r="BN5888" s="1"/>
      <c r="BO5888" s="1"/>
      <c r="BP5888" s="20"/>
      <c r="BQ5888" s="41"/>
      <c r="BR5888" s="41"/>
      <c r="BS5888" s="41"/>
      <c r="BT5888" s="41"/>
      <c r="BU5888" s="41"/>
      <c r="BV5888" s="41"/>
      <c r="BW5888" s="41"/>
      <c r="BX5888" s="41"/>
      <c r="BY5888" s="26"/>
      <c r="BZ5888" s="26"/>
      <c r="CA5888" s="26"/>
      <c r="CB5888" s="26"/>
      <c r="CC5888" s="26"/>
      <c r="CD5888" s="26"/>
      <c r="CE5888" s="26"/>
      <c r="CF5888" s="26"/>
      <c r="CG5888" s="26"/>
      <c r="CH5888" s="26"/>
      <c r="CI5888" s="26"/>
      <c r="CJ5888" s="1"/>
      <c r="CK5888" s="1"/>
      <c r="CL5888" s="1"/>
      <c r="CM5888" s="1"/>
      <c r="CN5888" s="1"/>
      <c r="CO5888" s="1"/>
      <c r="CP5888" s="1"/>
      <c r="CQ5888" s="1"/>
      <c r="CR5888" s="1"/>
      <c r="CS5888" s="1"/>
      <c r="CT5888" s="1"/>
      <c r="CU5888" s="1"/>
    </row>
    <row r="5889" spans="1:99" x14ac:dyDescent="0.15">
      <c r="A5889" s="1"/>
      <c r="B5889" s="1"/>
      <c r="AM5889" s="1"/>
      <c r="AW5889" s="1"/>
      <c r="AX5889" s="1"/>
      <c r="AY5889" s="24"/>
      <c r="AZ5889" s="1"/>
      <c r="BA5889" s="1"/>
      <c r="BB5889" s="1"/>
      <c r="BC5889" s="1"/>
      <c r="BD5889" s="1"/>
      <c r="BE5889" s="1"/>
      <c r="BF5889" s="1"/>
      <c r="BG5889" s="1"/>
      <c r="BH5889" s="1"/>
      <c r="BI5889" s="1"/>
      <c r="BJ5889" s="1"/>
      <c r="BK5889" s="1"/>
      <c r="BL5889" s="1"/>
      <c r="BM5889" s="1"/>
      <c r="BN5889" s="1"/>
      <c r="BO5889" s="1"/>
      <c r="BP5889" s="20"/>
      <c r="BQ5889" s="41"/>
      <c r="BR5889" s="41"/>
      <c r="BS5889" s="41"/>
      <c r="BT5889" s="41"/>
      <c r="BU5889" s="41"/>
      <c r="BV5889" s="41"/>
      <c r="BW5889" s="41"/>
      <c r="BX5889" s="41"/>
      <c r="BY5889" s="26"/>
      <c r="BZ5889" s="26"/>
      <c r="CA5889" s="26"/>
      <c r="CB5889" s="26"/>
      <c r="CC5889" s="26"/>
      <c r="CD5889" s="26"/>
      <c r="CE5889" s="26"/>
      <c r="CF5889" s="26"/>
      <c r="CG5889" s="26"/>
      <c r="CH5889" s="26"/>
      <c r="CI5889" s="26"/>
      <c r="CJ5889" s="1"/>
      <c r="CK5889" s="1"/>
      <c r="CL5889" s="1"/>
      <c r="CM5889" s="1"/>
      <c r="CN5889" s="1"/>
      <c r="CO5889" s="1"/>
      <c r="CP5889" s="1"/>
      <c r="CQ5889" s="1"/>
      <c r="CR5889" s="1"/>
      <c r="CS5889" s="1"/>
      <c r="CT5889" s="1"/>
      <c r="CU5889" s="1"/>
    </row>
    <row r="5890" spans="1:99" x14ac:dyDescent="0.15">
      <c r="A5890" s="1"/>
      <c r="B5890" s="1"/>
      <c r="AM5890" s="1"/>
      <c r="AW5890" s="1"/>
      <c r="AX5890" s="1"/>
      <c r="AY5890" s="24"/>
      <c r="AZ5890" s="1"/>
      <c r="BA5890" s="1"/>
      <c r="BB5890" s="1"/>
      <c r="BC5890" s="1"/>
      <c r="BD5890" s="1"/>
      <c r="BE5890" s="1"/>
      <c r="BF5890" s="1"/>
      <c r="BG5890" s="1"/>
      <c r="BH5890" s="1"/>
      <c r="BI5890" s="1"/>
      <c r="BJ5890" s="1"/>
      <c r="BK5890" s="1"/>
      <c r="BL5890" s="1"/>
      <c r="BM5890" s="1"/>
      <c r="BN5890" s="1"/>
      <c r="BO5890" s="1"/>
      <c r="BP5890" s="20"/>
      <c r="BQ5890" s="41"/>
      <c r="BR5890" s="41"/>
      <c r="BS5890" s="41"/>
      <c r="BT5890" s="41"/>
      <c r="BU5890" s="41"/>
      <c r="BV5890" s="41"/>
      <c r="BW5890" s="41"/>
      <c r="BX5890" s="41"/>
      <c r="BY5890" s="26"/>
      <c r="BZ5890" s="26"/>
      <c r="CA5890" s="26"/>
      <c r="CB5890" s="26"/>
      <c r="CC5890" s="26"/>
      <c r="CD5890" s="26"/>
      <c r="CE5890" s="26"/>
      <c r="CF5890" s="26"/>
      <c r="CG5890" s="26"/>
      <c r="CH5890" s="26"/>
      <c r="CI5890" s="26"/>
      <c r="CJ5890" s="1"/>
      <c r="CK5890" s="1"/>
      <c r="CL5890" s="1"/>
      <c r="CM5890" s="1"/>
      <c r="CN5890" s="1"/>
      <c r="CO5890" s="1"/>
      <c r="CP5890" s="1"/>
      <c r="CQ5890" s="1"/>
      <c r="CR5890" s="1"/>
      <c r="CS5890" s="1"/>
      <c r="CT5890" s="1"/>
      <c r="CU5890" s="1"/>
    </row>
    <row r="5891" spans="1:99" x14ac:dyDescent="0.15">
      <c r="A5891" s="1"/>
      <c r="B5891" s="1"/>
      <c r="AM5891" s="1"/>
      <c r="AW5891" s="1"/>
      <c r="AX5891" s="1"/>
      <c r="AY5891" s="24"/>
      <c r="AZ5891" s="1"/>
      <c r="BA5891" s="1"/>
      <c r="BB5891" s="1"/>
      <c r="BC5891" s="1"/>
      <c r="BD5891" s="1"/>
      <c r="BE5891" s="1"/>
      <c r="BF5891" s="1"/>
      <c r="BG5891" s="1"/>
      <c r="BH5891" s="1"/>
      <c r="BI5891" s="1"/>
      <c r="BJ5891" s="1"/>
      <c r="BK5891" s="1"/>
      <c r="BL5891" s="1"/>
      <c r="BM5891" s="1"/>
      <c r="BN5891" s="1"/>
      <c r="BO5891" s="1"/>
      <c r="BP5891" s="20"/>
      <c r="BQ5891" s="41"/>
      <c r="BR5891" s="41"/>
      <c r="BS5891" s="41"/>
      <c r="BT5891" s="41"/>
      <c r="BU5891" s="41"/>
      <c r="BV5891" s="41"/>
      <c r="BW5891" s="41"/>
      <c r="BX5891" s="41"/>
      <c r="BY5891" s="26"/>
      <c r="BZ5891" s="26"/>
      <c r="CA5891" s="26"/>
      <c r="CB5891" s="26"/>
      <c r="CC5891" s="26"/>
      <c r="CD5891" s="26"/>
      <c r="CE5891" s="26"/>
      <c r="CF5891" s="26"/>
      <c r="CG5891" s="26"/>
      <c r="CH5891" s="26"/>
      <c r="CI5891" s="26"/>
      <c r="CJ5891" s="1"/>
      <c r="CK5891" s="1"/>
      <c r="CL5891" s="1"/>
      <c r="CM5891" s="1"/>
      <c r="CN5891" s="1"/>
      <c r="CO5891" s="1"/>
      <c r="CP5891" s="1"/>
      <c r="CQ5891" s="1"/>
      <c r="CR5891" s="1"/>
      <c r="CS5891" s="1"/>
      <c r="CT5891" s="1"/>
      <c r="CU5891" s="1"/>
    </row>
    <row r="5892" spans="1:99" x14ac:dyDescent="0.15">
      <c r="A5892" s="1"/>
      <c r="B5892" s="1"/>
      <c r="AM5892" s="1"/>
      <c r="AW5892" s="1"/>
      <c r="AX5892" s="1"/>
      <c r="AY5892" s="24"/>
      <c r="AZ5892" s="1"/>
      <c r="BA5892" s="1"/>
      <c r="BB5892" s="1"/>
      <c r="BC5892" s="1"/>
      <c r="BD5892" s="1"/>
      <c r="BE5892" s="1"/>
      <c r="BF5892" s="1"/>
      <c r="BG5892" s="1"/>
      <c r="BH5892" s="1"/>
      <c r="BI5892" s="1"/>
      <c r="BJ5892" s="1"/>
      <c r="BK5892" s="1"/>
      <c r="BL5892" s="1"/>
      <c r="BM5892" s="1"/>
      <c r="BN5892" s="1"/>
      <c r="BO5892" s="1"/>
      <c r="BP5892" s="20"/>
      <c r="BQ5892" s="41"/>
      <c r="BR5892" s="41"/>
      <c r="BS5892" s="41"/>
      <c r="BT5892" s="41"/>
      <c r="BU5892" s="41"/>
      <c r="BV5892" s="41"/>
      <c r="BW5892" s="41"/>
      <c r="BX5892" s="41"/>
      <c r="BY5892" s="26"/>
      <c r="BZ5892" s="26"/>
      <c r="CA5892" s="26"/>
      <c r="CB5892" s="26"/>
      <c r="CC5892" s="26"/>
      <c r="CD5892" s="26"/>
      <c r="CE5892" s="26"/>
      <c r="CF5892" s="26"/>
      <c r="CG5892" s="26"/>
      <c r="CH5892" s="26"/>
      <c r="CI5892" s="26"/>
      <c r="CJ5892" s="1"/>
      <c r="CK5892" s="1"/>
      <c r="CL5892" s="1"/>
      <c r="CM5892" s="1"/>
      <c r="CN5892" s="1"/>
      <c r="CO5892" s="1"/>
      <c r="CP5892" s="1"/>
      <c r="CQ5892" s="1"/>
      <c r="CR5892" s="1"/>
      <c r="CS5892" s="1"/>
      <c r="CT5892" s="1"/>
      <c r="CU5892" s="1"/>
    </row>
    <row r="5893" spans="1:99" x14ac:dyDescent="0.15">
      <c r="A5893" s="1"/>
      <c r="B5893" s="1"/>
      <c r="AM5893" s="1"/>
      <c r="AW5893" s="1"/>
      <c r="AX5893" s="1"/>
      <c r="AY5893" s="24"/>
      <c r="AZ5893" s="1"/>
      <c r="BA5893" s="1"/>
      <c r="BB5893" s="1"/>
      <c r="BC5893" s="1"/>
      <c r="BD5893" s="1"/>
      <c r="BE5893" s="1"/>
      <c r="BF5893" s="1"/>
      <c r="BG5893" s="1"/>
      <c r="BH5893" s="1"/>
      <c r="BI5893" s="1"/>
      <c r="BJ5893" s="1"/>
      <c r="BK5893" s="1"/>
      <c r="BL5893" s="1"/>
      <c r="BM5893" s="1"/>
      <c r="BN5893" s="1"/>
      <c r="BO5893" s="1"/>
      <c r="BP5893" s="20"/>
      <c r="BQ5893" s="41"/>
      <c r="BR5893" s="41"/>
      <c r="BS5893" s="41"/>
      <c r="BT5893" s="41"/>
      <c r="BU5893" s="41"/>
      <c r="BV5893" s="41"/>
      <c r="BW5893" s="41"/>
      <c r="BX5893" s="41"/>
      <c r="BY5893" s="26"/>
      <c r="BZ5893" s="26"/>
      <c r="CA5893" s="26"/>
      <c r="CB5893" s="26"/>
      <c r="CC5893" s="26"/>
      <c r="CD5893" s="26"/>
      <c r="CE5893" s="26"/>
      <c r="CF5893" s="26"/>
      <c r="CG5893" s="26"/>
      <c r="CH5893" s="26"/>
      <c r="CI5893" s="26"/>
      <c r="CJ5893" s="1"/>
      <c r="CK5893" s="1"/>
      <c r="CL5893" s="1"/>
      <c r="CM5893" s="1"/>
      <c r="CN5893" s="1"/>
      <c r="CO5893" s="1"/>
      <c r="CP5893" s="1"/>
      <c r="CQ5893" s="1"/>
      <c r="CR5893" s="1"/>
      <c r="CS5893" s="1"/>
      <c r="CT5893" s="1"/>
      <c r="CU5893" s="1"/>
    </row>
    <row r="5894" spans="1:99" x14ac:dyDescent="0.15">
      <c r="A5894" s="1"/>
      <c r="B5894" s="1"/>
      <c r="AM5894" s="1"/>
      <c r="AW5894" s="1"/>
      <c r="AX5894" s="1"/>
      <c r="AY5894" s="24"/>
      <c r="AZ5894" s="1"/>
      <c r="BA5894" s="1"/>
      <c r="BB5894" s="1"/>
      <c r="BC5894" s="1"/>
      <c r="BD5894" s="1"/>
      <c r="BE5894" s="1"/>
      <c r="BF5894" s="1"/>
      <c r="BG5894" s="1"/>
      <c r="BH5894" s="1"/>
      <c r="BI5894" s="1"/>
      <c r="BJ5894" s="1"/>
      <c r="BK5894" s="1"/>
      <c r="BL5894" s="1"/>
      <c r="BM5894" s="1"/>
      <c r="BN5894" s="1"/>
      <c r="BO5894" s="1"/>
      <c r="BP5894" s="20"/>
      <c r="BQ5894" s="41"/>
      <c r="BR5894" s="41"/>
      <c r="BS5894" s="41"/>
      <c r="BT5894" s="41"/>
      <c r="BU5894" s="41"/>
      <c r="BV5894" s="41"/>
      <c r="BW5894" s="41"/>
      <c r="BX5894" s="41"/>
      <c r="BY5894" s="26"/>
      <c r="BZ5894" s="26"/>
      <c r="CA5894" s="26"/>
      <c r="CB5894" s="26"/>
      <c r="CC5894" s="26"/>
      <c r="CD5894" s="26"/>
      <c r="CE5894" s="26"/>
      <c r="CF5894" s="26"/>
      <c r="CG5894" s="26"/>
      <c r="CH5894" s="26"/>
      <c r="CI5894" s="26"/>
      <c r="CJ5894" s="1"/>
      <c r="CK5894" s="1"/>
      <c r="CL5894" s="1"/>
      <c r="CM5894" s="1"/>
      <c r="CN5894" s="1"/>
      <c r="CO5894" s="1"/>
      <c r="CP5894" s="1"/>
      <c r="CQ5894" s="1"/>
      <c r="CR5894" s="1"/>
      <c r="CS5894" s="1"/>
      <c r="CT5894" s="1"/>
      <c r="CU5894" s="1"/>
    </row>
    <row r="5895" spans="1:99" x14ac:dyDescent="0.15">
      <c r="A5895" s="1"/>
      <c r="B5895" s="1"/>
      <c r="AM5895" s="1"/>
      <c r="AW5895" s="1"/>
      <c r="AX5895" s="1"/>
      <c r="AY5895" s="24"/>
      <c r="AZ5895" s="1"/>
      <c r="BA5895" s="1"/>
      <c r="BB5895" s="1"/>
      <c r="BC5895" s="1"/>
      <c r="BD5895" s="1"/>
      <c r="BE5895" s="1"/>
      <c r="BF5895" s="1"/>
      <c r="BG5895" s="1"/>
      <c r="BH5895" s="1"/>
      <c r="BI5895" s="1"/>
      <c r="BJ5895" s="1"/>
      <c r="BK5895" s="1"/>
      <c r="BL5895" s="1"/>
      <c r="BM5895" s="1"/>
      <c r="BN5895" s="1"/>
      <c r="BO5895" s="1"/>
      <c r="BP5895" s="20"/>
      <c r="BQ5895" s="41"/>
      <c r="BR5895" s="41"/>
      <c r="BS5895" s="41"/>
      <c r="BT5895" s="41"/>
      <c r="BU5895" s="41"/>
      <c r="BV5895" s="41"/>
      <c r="BW5895" s="41"/>
      <c r="BX5895" s="41"/>
      <c r="BY5895" s="26"/>
      <c r="BZ5895" s="26"/>
      <c r="CA5895" s="26"/>
      <c r="CB5895" s="26"/>
      <c r="CC5895" s="26"/>
      <c r="CD5895" s="26"/>
      <c r="CE5895" s="26"/>
      <c r="CF5895" s="26"/>
      <c r="CG5895" s="26"/>
      <c r="CH5895" s="26"/>
      <c r="CI5895" s="26"/>
      <c r="CJ5895" s="1"/>
      <c r="CK5895" s="1"/>
      <c r="CL5895" s="1"/>
      <c r="CM5895" s="1"/>
      <c r="CN5895" s="1"/>
      <c r="CO5895" s="1"/>
      <c r="CP5895" s="1"/>
      <c r="CQ5895" s="1"/>
      <c r="CR5895" s="1"/>
      <c r="CS5895" s="1"/>
      <c r="CT5895" s="1"/>
      <c r="CU5895" s="1"/>
    </row>
    <row r="5896" spans="1:99" x14ac:dyDescent="0.15">
      <c r="A5896" s="1"/>
      <c r="B5896" s="1"/>
      <c r="AM5896" s="1"/>
      <c r="AW5896" s="1"/>
      <c r="AX5896" s="1"/>
      <c r="AY5896" s="24"/>
      <c r="AZ5896" s="1"/>
      <c r="BA5896" s="1"/>
      <c r="BB5896" s="1"/>
      <c r="BC5896" s="1"/>
      <c r="BD5896" s="1"/>
      <c r="BE5896" s="1"/>
      <c r="BF5896" s="1"/>
      <c r="BG5896" s="1"/>
      <c r="BH5896" s="1"/>
      <c r="BI5896" s="1"/>
      <c r="BJ5896" s="1"/>
      <c r="BK5896" s="1"/>
      <c r="BL5896" s="1"/>
      <c r="BM5896" s="1"/>
      <c r="BN5896" s="1"/>
      <c r="BO5896" s="1"/>
      <c r="BP5896" s="20"/>
      <c r="BQ5896" s="41"/>
      <c r="BR5896" s="41"/>
      <c r="BS5896" s="41"/>
      <c r="BT5896" s="41"/>
      <c r="BU5896" s="41"/>
      <c r="BV5896" s="41"/>
      <c r="BW5896" s="41"/>
      <c r="BX5896" s="41"/>
      <c r="BY5896" s="26"/>
      <c r="BZ5896" s="26"/>
      <c r="CA5896" s="26"/>
      <c r="CB5896" s="26"/>
      <c r="CC5896" s="26"/>
      <c r="CD5896" s="26"/>
      <c r="CE5896" s="26"/>
      <c r="CF5896" s="26"/>
      <c r="CG5896" s="26"/>
      <c r="CH5896" s="26"/>
      <c r="CI5896" s="26"/>
      <c r="CJ5896" s="1"/>
      <c r="CK5896" s="1"/>
      <c r="CL5896" s="1"/>
      <c r="CM5896" s="1"/>
      <c r="CN5896" s="1"/>
      <c r="CO5896" s="1"/>
      <c r="CP5896" s="1"/>
      <c r="CQ5896" s="1"/>
      <c r="CR5896" s="1"/>
      <c r="CS5896" s="1"/>
      <c r="CT5896" s="1"/>
      <c r="CU5896" s="1"/>
    </row>
    <row r="5897" spans="1:99" x14ac:dyDescent="0.15">
      <c r="A5897" s="1"/>
      <c r="B5897" s="1"/>
      <c r="AM5897" s="1"/>
      <c r="AW5897" s="1"/>
      <c r="AX5897" s="1"/>
      <c r="AY5897" s="24"/>
      <c r="AZ5897" s="1"/>
      <c r="BA5897" s="1"/>
      <c r="BB5897" s="1"/>
      <c r="BC5897" s="1"/>
      <c r="BD5897" s="1"/>
      <c r="BE5897" s="1"/>
      <c r="BF5897" s="1"/>
      <c r="BG5897" s="1"/>
      <c r="BH5897" s="1"/>
      <c r="BI5897" s="1"/>
      <c r="BJ5897" s="1"/>
      <c r="BK5897" s="1"/>
      <c r="BL5897" s="1"/>
      <c r="BM5897" s="1"/>
      <c r="BN5897" s="1"/>
      <c r="BO5897" s="1"/>
      <c r="BP5897" s="20"/>
      <c r="BQ5897" s="41"/>
      <c r="BR5897" s="41"/>
      <c r="BS5897" s="41"/>
      <c r="BT5897" s="41"/>
      <c r="BU5897" s="41"/>
      <c r="BV5897" s="41"/>
      <c r="BW5897" s="41"/>
      <c r="BX5897" s="41"/>
      <c r="BY5897" s="26"/>
      <c r="BZ5897" s="26"/>
      <c r="CA5897" s="26"/>
      <c r="CB5897" s="26"/>
      <c r="CC5897" s="26"/>
      <c r="CD5897" s="26"/>
      <c r="CE5897" s="26"/>
      <c r="CF5897" s="26"/>
      <c r="CG5897" s="26"/>
      <c r="CH5897" s="26"/>
      <c r="CI5897" s="26"/>
      <c r="CJ5897" s="1"/>
      <c r="CK5897" s="1"/>
      <c r="CL5897" s="1"/>
      <c r="CM5897" s="1"/>
      <c r="CN5897" s="1"/>
      <c r="CO5897" s="1"/>
      <c r="CP5897" s="1"/>
      <c r="CQ5897" s="1"/>
      <c r="CR5897" s="1"/>
      <c r="CS5897" s="1"/>
      <c r="CT5897" s="1"/>
      <c r="CU5897" s="1"/>
    </row>
    <row r="5898" spans="1:99" x14ac:dyDescent="0.15">
      <c r="A5898" s="1"/>
      <c r="B5898" s="1"/>
      <c r="AM5898" s="1"/>
      <c r="AW5898" s="1"/>
      <c r="AX5898" s="1"/>
      <c r="AY5898" s="24"/>
      <c r="AZ5898" s="1"/>
      <c r="BA5898" s="1"/>
      <c r="BB5898" s="1"/>
      <c r="BC5898" s="1"/>
      <c r="BD5898" s="1"/>
      <c r="BE5898" s="1"/>
      <c r="BF5898" s="1"/>
      <c r="BG5898" s="1"/>
      <c r="BH5898" s="1"/>
      <c r="BI5898" s="1"/>
      <c r="BJ5898" s="1"/>
      <c r="BK5898" s="1"/>
      <c r="BL5898" s="1"/>
      <c r="BM5898" s="1"/>
      <c r="BN5898" s="1"/>
      <c r="BO5898" s="1"/>
      <c r="BP5898" s="20"/>
      <c r="BQ5898" s="41"/>
      <c r="BR5898" s="41"/>
      <c r="BS5898" s="41"/>
      <c r="BT5898" s="41"/>
      <c r="BU5898" s="41"/>
      <c r="BV5898" s="41"/>
      <c r="BW5898" s="41"/>
      <c r="BX5898" s="41"/>
      <c r="BY5898" s="26"/>
      <c r="BZ5898" s="26"/>
      <c r="CA5898" s="26"/>
      <c r="CB5898" s="26"/>
      <c r="CC5898" s="26"/>
      <c r="CD5898" s="26"/>
      <c r="CE5898" s="26"/>
      <c r="CF5898" s="26"/>
      <c r="CG5898" s="26"/>
      <c r="CH5898" s="26"/>
      <c r="CI5898" s="26"/>
      <c r="CJ5898" s="1"/>
      <c r="CK5898" s="1"/>
      <c r="CL5898" s="1"/>
      <c r="CM5898" s="1"/>
      <c r="CN5898" s="1"/>
      <c r="CO5898" s="1"/>
      <c r="CP5898" s="1"/>
      <c r="CQ5898" s="1"/>
      <c r="CR5898" s="1"/>
      <c r="CS5898" s="1"/>
      <c r="CT5898" s="1"/>
      <c r="CU5898" s="1"/>
    </row>
    <row r="5899" spans="1:99" x14ac:dyDescent="0.15">
      <c r="A5899" s="1"/>
      <c r="B5899" s="1"/>
      <c r="AM5899" s="1"/>
      <c r="AW5899" s="1"/>
      <c r="AX5899" s="1"/>
      <c r="AY5899" s="24"/>
      <c r="AZ5899" s="1"/>
      <c r="BA5899" s="1"/>
      <c r="BB5899" s="1"/>
      <c r="BC5899" s="1"/>
      <c r="BD5899" s="1"/>
      <c r="BE5899" s="1"/>
      <c r="BF5899" s="1"/>
      <c r="BG5899" s="1"/>
      <c r="BH5899" s="1"/>
      <c r="BI5899" s="1"/>
      <c r="BJ5899" s="1"/>
      <c r="BK5899" s="1"/>
      <c r="BL5899" s="1"/>
      <c r="BM5899" s="1"/>
      <c r="BN5899" s="1"/>
      <c r="BO5899" s="1"/>
      <c r="BP5899" s="20"/>
      <c r="BQ5899" s="41"/>
      <c r="BR5899" s="41"/>
      <c r="BS5899" s="41"/>
      <c r="BT5899" s="41"/>
      <c r="BU5899" s="41"/>
      <c r="BV5899" s="41"/>
      <c r="BW5899" s="41"/>
      <c r="BX5899" s="41"/>
      <c r="BY5899" s="26"/>
      <c r="BZ5899" s="26"/>
      <c r="CA5899" s="26"/>
      <c r="CB5899" s="26"/>
      <c r="CC5899" s="26"/>
      <c r="CD5899" s="26"/>
      <c r="CE5899" s="26"/>
      <c r="CF5899" s="26"/>
      <c r="CG5899" s="26"/>
      <c r="CH5899" s="26"/>
      <c r="CI5899" s="26"/>
      <c r="CJ5899" s="1"/>
      <c r="CK5899" s="1"/>
      <c r="CL5899" s="1"/>
      <c r="CM5899" s="1"/>
      <c r="CN5899" s="1"/>
      <c r="CO5899" s="1"/>
      <c r="CP5899" s="1"/>
      <c r="CQ5899" s="1"/>
      <c r="CR5899" s="1"/>
      <c r="CS5899" s="1"/>
      <c r="CT5899" s="1"/>
      <c r="CU5899" s="1"/>
    </row>
    <row r="5900" spans="1:99" x14ac:dyDescent="0.15">
      <c r="A5900" s="1"/>
      <c r="B5900" s="1"/>
      <c r="AM5900" s="1"/>
      <c r="AW5900" s="1"/>
      <c r="AX5900" s="1"/>
      <c r="AY5900" s="24"/>
      <c r="AZ5900" s="1"/>
      <c r="BA5900" s="1"/>
      <c r="BB5900" s="1"/>
      <c r="BC5900" s="1"/>
      <c r="BD5900" s="1"/>
      <c r="BE5900" s="1"/>
      <c r="BF5900" s="1"/>
      <c r="BG5900" s="1"/>
      <c r="BH5900" s="1"/>
      <c r="BI5900" s="1"/>
      <c r="BJ5900" s="1"/>
      <c r="BK5900" s="1"/>
      <c r="BL5900" s="1"/>
      <c r="BM5900" s="1"/>
      <c r="BN5900" s="1"/>
      <c r="BO5900" s="1"/>
      <c r="BP5900" s="20"/>
      <c r="BQ5900" s="41"/>
      <c r="BR5900" s="41"/>
      <c r="BS5900" s="41"/>
      <c r="BT5900" s="41"/>
      <c r="BU5900" s="41"/>
      <c r="BV5900" s="41"/>
      <c r="BW5900" s="41"/>
      <c r="BX5900" s="41"/>
      <c r="BY5900" s="26"/>
      <c r="BZ5900" s="26"/>
      <c r="CA5900" s="26"/>
      <c r="CB5900" s="26"/>
      <c r="CC5900" s="26"/>
      <c r="CD5900" s="26"/>
      <c r="CE5900" s="26"/>
      <c r="CF5900" s="26"/>
      <c r="CG5900" s="26"/>
      <c r="CH5900" s="26"/>
      <c r="CI5900" s="26"/>
      <c r="CJ5900" s="1"/>
      <c r="CK5900" s="1"/>
      <c r="CL5900" s="1"/>
      <c r="CM5900" s="1"/>
      <c r="CN5900" s="1"/>
      <c r="CO5900" s="1"/>
      <c r="CP5900" s="1"/>
      <c r="CQ5900" s="1"/>
      <c r="CR5900" s="1"/>
      <c r="CS5900" s="1"/>
      <c r="CT5900" s="1"/>
      <c r="CU5900" s="1"/>
    </row>
    <row r="5901" spans="1:99" x14ac:dyDescent="0.15">
      <c r="A5901" s="1"/>
      <c r="B5901" s="1"/>
      <c r="AM5901" s="1"/>
      <c r="AW5901" s="1"/>
      <c r="AX5901" s="1"/>
      <c r="AY5901" s="24"/>
      <c r="AZ5901" s="1"/>
      <c r="BA5901" s="1"/>
      <c r="BB5901" s="1"/>
      <c r="BC5901" s="1"/>
      <c r="BD5901" s="1"/>
      <c r="BE5901" s="1"/>
      <c r="BF5901" s="1"/>
      <c r="BG5901" s="1"/>
      <c r="BH5901" s="1"/>
      <c r="BI5901" s="1"/>
      <c r="BJ5901" s="1"/>
      <c r="BK5901" s="1"/>
      <c r="BL5901" s="1"/>
      <c r="BM5901" s="1"/>
      <c r="BN5901" s="1"/>
      <c r="BO5901" s="1"/>
      <c r="BP5901" s="20"/>
      <c r="BQ5901" s="41"/>
      <c r="BR5901" s="41"/>
      <c r="BS5901" s="41"/>
      <c r="BT5901" s="41"/>
      <c r="BU5901" s="41"/>
      <c r="BV5901" s="41"/>
      <c r="BW5901" s="41"/>
      <c r="BX5901" s="41"/>
      <c r="BY5901" s="26"/>
      <c r="BZ5901" s="26"/>
      <c r="CA5901" s="26"/>
      <c r="CB5901" s="26"/>
      <c r="CC5901" s="26"/>
      <c r="CD5901" s="26"/>
      <c r="CE5901" s="26"/>
      <c r="CF5901" s="26"/>
      <c r="CG5901" s="26"/>
      <c r="CH5901" s="26"/>
      <c r="CI5901" s="26"/>
      <c r="CJ5901" s="1"/>
      <c r="CK5901" s="1"/>
      <c r="CL5901" s="1"/>
      <c r="CM5901" s="1"/>
      <c r="CN5901" s="1"/>
      <c r="CO5901" s="1"/>
      <c r="CP5901" s="1"/>
      <c r="CQ5901" s="1"/>
      <c r="CR5901" s="1"/>
      <c r="CS5901" s="1"/>
      <c r="CT5901" s="1"/>
      <c r="CU5901" s="1"/>
    </row>
    <row r="5902" spans="1:99" x14ac:dyDescent="0.15">
      <c r="A5902" s="1"/>
      <c r="B5902" s="1"/>
      <c r="AM5902" s="1"/>
      <c r="AW5902" s="1"/>
      <c r="AX5902" s="1"/>
      <c r="AY5902" s="24"/>
      <c r="AZ5902" s="1"/>
      <c r="BA5902" s="1"/>
      <c r="BB5902" s="1"/>
      <c r="BC5902" s="1"/>
      <c r="BD5902" s="1"/>
      <c r="BE5902" s="1"/>
      <c r="BF5902" s="1"/>
      <c r="BG5902" s="1"/>
      <c r="BH5902" s="1"/>
      <c r="BI5902" s="1"/>
      <c r="BJ5902" s="1"/>
      <c r="BK5902" s="1"/>
      <c r="BL5902" s="1"/>
      <c r="BM5902" s="1"/>
      <c r="BN5902" s="1"/>
      <c r="BO5902" s="1"/>
      <c r="BP5902" s="20"/>
      <c r="BQ5902" s="41"/>
      <c r="BR5902" s="41"/>
      <c r="BS5902" s="41"/>
      <c r="BT5902" s="41"/>
      <c r="BU5902" s="41"/>
      <c r="BV5902" s="41"/>
      <c r="BW5902" s="41"/>
      <c r="BX5902" s="41"/>
      <c r="BY5902" s="26"/>
      <c r="BZ5902" s="26"/>
      <c r="CA5902" s="26"/>
      <c r="CB5902" s="26"/>
      <c r="CC5902" s="26"/>
      <c r="CD5902" s="26"/>
      <c r="CE5902" s="26"/>
      <c r="CF5902" s="26"/>
      <c r="CG5902" s="26"/>
      <c r="CH5902" s="26"/>
      <c r="CI5902" s="26"/>
      <c r="CJ5902" s="1"/>
      <c r="CK5902" s="1"/>
      <c r="CL5902" s="1"/>
      <c r="CM5902" s="1"/>
      <c r="CN5902" s="1"/>
      <c r="CO5902" s="1"/>
      <c r="CP5902" s="1"/>
      <c r="CQ5902" s="1"/>
      <c r="CR5902" s="1"/>
      <c r="CS5902" s="1"/>
      <c r="CT5902" s="1"/>
      <c r="CU5902" s="1"/>
    </row>
    <row r="5903" spans="1:99" x14ac:dyDescent="0.15">
      <c r="A5903" s="1"/>
      <c r="B5903" s="1"/>
      <c r="AM5903" s="1"/>
      <c r="AW5903" s="1"/>
      <c r="AX5903" s="1"/>
      <c r="AY5903" s="24"/>
      <c r="AZ5903" s="1"/>
      <c r="BA5903" s="1"/>
      <c r="BB5903" s="1"/>
      <c r="BC5903" s="1"/>
      <c r="BD5903" s="1"/>
      <c r="BE5903" s="1"/>
      <c r="BF5903" s="1"/>
      <c r="BG5903" s="1"/>
      <c r="BH5903" s="1"/>
      <c r="BI5903" s="1"/>
      <c r="BJ5903" s="1"/>
      <c r="BK5903" s="1"/>
      <c r="BL5903" s="1"/>
      <c r="BM5903" s="1"/>
      <c r="BN5903" s="1"/>
      <c r="BO5903" s="1"/>
      <c r="BP5903" s="20"/>
      <c r="BQ5903" s="41"/>
      <c r="BR5903" s="41"/>
      <c r="BS5903" s="41"/>
      <c r="BT5903" s="41"/>
      <c r="BU5903" s="41"/>
      <c r="BV5903" s="41"/>
      <c r="BW5903" s="41"/>
      <c r="BX5903" s="41"/>
      <c r="BY5903" s="26"/>
      <c r="BZ5903" s="26"/>
      <c r="CA5903" s="26"/>
      <c r="CB5903" s="26"/>
      <c r="CC5903" s="26"/>
      <c r="CD5903" s="26"/>
      <c r="CE5903" s="26"/>
      <c r="CF5903" s="26"/>
      <c r="CG5903" s="26"/>
      <c r="CH5903" s="26"/>
      <c r="CI5903" s="26"/>
      <c r="CJ5903" s="1"/>
      <c r="CK5903" s="1"/>
      <c r="CL5903" s="1"/>
      <c r="CM5903" s="1"/>
      <c r="CN5903" s="1"/>
      <c r="CO5903" s="1"/>
      <c r="CP5903" s="1"/>
      <c r="CQ5903" s="1"/>
      <c r="CR5903" s="1"/>
      <c r="CS5903" s="1"/>
      <c r="CT5903" s="1"/>
      <c r="CU5903" s="1"/>
    </row>
    <row r="5904" spans="1:99" x14ac:dyDescent="0.15">
      <c r="A5904" s="1"/>
      <c r="B5904" s="1"/>
      <c r="AM5904" s="1"/>
      <c r="AW5904" s="1"/>
      <c r="AX5904" s="1"/>
      <c r="AY5904" s="24"/>
      <c r="AZ5904" s="1"/>
      <c r="BA5904" s="1"/>
      <c r="BB5904" s="1"/>
      <c r="BC5904" s="1"/>
      <c r="BD5904" s="1"/>
      <c r="BE5904" s="1"/>
      <c r="BF5904" s="1"/>
      <c r="BG5904" s="1"/>
      <c r="BH5904" s="1"/>
      <c r="BI5904" s="1"/>
      <c r="BJ5904" s="1"/>
      <c r="BK5904" s="1"/>
      <c r="BL5904" s="1"/>
      <c r="BM5904" s="1"/>
      <c r="BN5904" s="1"/>
      <c r="BO5904" s="1"/>
      <c r="BP5904" s="20"/>
      <c r="BQ5904" s="41"/>
      <c r="BR5904" s="41"/>
      <c r="BS5904" s="41"/>
      <c r="BT5904" s="41"/>
      <c r="BU5904" s="41"/>
      <c r="BV5904" s="41"/>
      <c r="BW5904" s="41"/>
      <c r="BX5904" s="41"/>
      <c r="BY5904" s="26"/>
      <c r="BZ5904" s="26"/>
      <c r="CA5904" s="26"/>
      <c r="CB5904" s="26"/>
      <c r="CC5904" s="26"/>
      <c r="CD5904" s="26"/>
      <c r="CE5904" s="26"/>
      <c r="CF5904" s="26"/>
      <c r="CG5904" s="26"/>
      <c r="CH5904" s="26"/>
      <c r="CI5904" s="26"/>
      <c r="CJ5904" s="1"/>
      <c r="CK5904" s="1"/>
      <c r="CL5904" s="1"/>
      <c r="CM5904" s="1"/>
      <c r="CN5904" s="1"/>
      <c r="CO5904" s="1"/>
      <c r="CP5904" s="1"/>
      <c r="CQ5904" s="1"/>
      <c r="CR5904" s="1"/>
      <c r="CS5904" s="1"/>
      <c r="CT5904" s="1"/>
      <c r="CU5904" s="1"/>
    </row>
    <row r="5905" spans="1:99" x14ac:dyDescent="0.15">
      <c r="A5905" s="1"/>
      <c r="B5905" s="1"/>
      <c r="AM5905" s="1"/>
      <c r="AW5905" s="1"/>
      <c r="AX5905" s="1"/>
      <c r="AY5905" s="24"/>
      <c r="AZ5905" s="1"/>
      <c r="BA5905" s="1"/>
      <c r="BB5905" s="1"/>
      <c r="BC5905" s="1"/>
      <c r="BD5905" s="1"/>
      <c r="BE5905" s="1"/>
      <c r="BF5905" s="1"/>
      <c r="BG5905" s="1"/>
      <c r="BH5905" s="1"/>
      <c r="BI5905" s="1"/>
      <c r="BJ5905" s="1"/>
      <c r="BK5905" s="1"/>
      <c r="BL5905" s="1"/>
      <c r="BM5905" s="1"/>
      <c r="BN5905" s="1"/>
      <c r="BO5905" s="1"/>
      <c r="BP5905" s="20"/>
      <c r="BQ5905" s="41"/>
      <c r="BR5905" s="41"/>
      <c r="BS5905" s="41"/>
      <c r="BT5905" s="41"/>
      <c r="BU5905" s="41"/>
      <c r="BV5905" s="41"/>
      <c r="BW5905" s="41"/>
      <c r="BX5905" s="41"/>
      <c r="BY5905" s="26"/>
      <c r="BZ5905" s="26"/>
      <c r="CA5905" s="26"/>
      <c r="CB5905" s="26"/>
      <c r="CC5905" s="26"/>
      <c r="CD5905" s="26"/>
      <c r="CE5905" s="26"/>
      <c r="CF5905" s="26"/>
      <c r="CG5905" s="26"/>
      <c r="CH5905" s="26"/>
      <c r="CI5905" s="26"/>
      <c r="CJ5905" s="1"/>
      <c r="CK5905" s="1"/>
      <c r="CL5905" s="1"/>
      <c r="CM5905" s="1"/>
      <c r="CN5905" s="1"/>
      <c r="CO5905" s="1"/>
      <c r="CP5905" s="1"/>
      <c r="CQ5905" s="1"/>
      <c r="CR5905" s="1"/>
      <c r="CS5905" s="1"/>
      <c r="CT5905" s="1"/>
      <c r="CU5905" s="1"/>
    </row>
    <row r="5906" spans="1:99" x14ac:dyDescent="0.15">
      <c r="A5906" s="1"/>
      <c r="B5906" s="1"/>
      <c r="AM5906" s="1"/>
      <c r="AW5906" s="1"/>
      <c r="AX5906" s="1"/>
      <c r="AY5906" s="24"/>
      <c r="AZ5906" s="1"/>
      <c r="BA5906" s="1"/>
      <c r="BB5906" s="1"/>
      <c r="BC5906" s="1"/>
      <c r="BD5906" s="1"/>
      <c r="BE5906" s="1"/>
      <c r="BF5906" s="1"/>
      <c r="BG5906" s="1"/>
      <c r="BH5906" s="1"/>
      <c r="BI5906" s="1"/>
      <c r="BJ5906" s="1"/>
      <c r="BK5906" s="1"/>
      <c r="BL5906" s="1"/>
      <c r="BM5906" s="1"/>
      <c r="BN5906" s="1"/>
      <c r="BO5906" s="1"/>
      <c r="BP5906" s="20"/>
      <c r="BQ5906" s="41"/>
      <c r="BR5906" s="41"/>
      <c r="BS5906" s="41"/>
      <c r="BT5906" s="41"/>
      <c r="BU5906" s="41"/>
      <c r="BV5906" s="41"/>
      <c r="BW5906" s="41"/>
      <c r="BX5906" s="41"/>
      <c r="BY5906" s="26"/>
      <c r="BZ5906" s="26"/>
      <c r="CA5906" s="26"/>
      <c r="CB5906" s="26"/>
      <c r="CC5906" s="26"/>
      <c r="CD5906" s="26"/>
      <c r="CE5906" s="26"/>
      <c r="CF5906" s="26"/>
      <c r="CG5906" s="26"/>
      <c r="CH5906" s="26"/>
      <c r="CI5906" s="26"/>
      <c r="CJ5906" s="1"/>
      <c r="CK5906" s="1"/>
      <c r="CL5906" s="1"/>
      <c r="CM5906" s="1"/>
      <c r="CN5906" s="1"/>
      <c r="CO5906" s="1"/>
      <c r="CP5906" s="1"/>
      <c r="CQ5906" s="1"/>
      <c r="CR5906" s="1"/>
      <c r="CS5906" s="1"/>
      <c r="CT5906" s="1"/>
      <c r="CU5906" s="1"/>
    </row>
    <row r="5907" spans="1:99" x14ac:dyDescent="0.15">
      <c r="A5907" s="1"/>
      <c r="B5907" s="1"/>
      <c r="AM5907" s="1"/>
      <c r="AW5907" s="1"/>
      <c r="AX5907" s="1"/>
      <c r="AY5907" s="24"/>
      <c r="AZ5907" s="1"/>
      <c r="BA5907" s="1"/>
      <c r="BB5907" s="1"/>
      <c r="BC5907" s="1"/>
      <c r="BD5907" s="1"/>
      <c r="BE5907" s="1"/>
      <c r="BF5907" s="1"/>
      <c r="BG5907" s="1"/>
      <c r="BH5907" s="1"/>
      <c r="BI5907" s="1"/>
      <c r="BJ5907" s="1"/>
      <c r="BK5907" s="1"/>
      <c r="BL5907" s="1"/>
      <c r="BM5907" s="1"/>
      <c r="BN5907" s="1"/>
      <c r="BO5907" s="1"/>
      <c r="BP5907" s="20"/>
      <c r="BQ5907" s="41"/>
      <c r="BR5907" s="41"/>
      <c r="BS5907" s="41"/>
      <c r="BT5907" s="41"/>
      <c r="BU5907" s="41"/>
      <c r="BV5907" s="41"/>
      <c r="BW5907" s="41"/>
      <c r="BX5907" s="41"/>
      <c r="BY5907" s="26"/>
      <c r="BZ5907" s="26"/>
      <c r="CA5907" s="26"/>
      <c r="CB5907" s="26"/>
      <c r="CC5907" s="26"/>
      <c r="CD5907" s="26"/>
      <c r="CE5907" s="26"/>
      <c r="CF5907" s="26"/>
      <c r="CG5907" s="26"/>
      <c r="CH5907" s="26"/>
      <c r="CI5907" s="26"/>
      <c r="CJ5907" s="1"/>
      <c r="CK5907" s="1"/>
      <c r="CL5907" s="1"/>
      <c r="CM5907" s="1"/>
      <c r="CN5907" s="1"/>
      <c r="CO5907" s="1"/>
      <c r="CP5907" s="1"/>
      <c r="CQ5907" s="1"/>
      <c r="CR5907" s="1"/>
      <c r="CS5907" s="1"/>
      <c r="CT5907" s="1"/>
      <c r="CU5907" s="1"/>
    </row>
    <row r="5908" spans="1:99" x14ac:dyDescent="0.15">
      <c r="A5908" s="1"/>
      <c r="B5908" s="1"/>
      <c r="AM5908" s="1"/>
      <c r="AW5908" s="1"/>
      <c r="AX5908" s="1"/>
      <c r="AY5908" s="24"/>
      <c r="AZ5908" s="1"/>
      <c r="BA5908" s="1"/>
      <c r="BB5908" s="1"/>
      <c r="BC5908" s="1"/>
      <c r="BD5908" s="1"/>
      <c r="BE5908" s="1"/>
      <c r="BF5908" s="1"/>
      <c r="BG5908" s="1"/>
      <c r="BH5908" s="1"/>
      <c r="BI5908" s="1"/>
      <c r="BJ5908" s="1"/>
      <c r="BK5908" s="1"/>
      <c r="BL5908" s="1"/>
      <c r="BM5908" s="1"/>
      <c r="BN5908" s="1"/>
      <c r="BO5908" s="1"/>
      <c r="BP5908" s="20"/>
      <c r="BQ5908" s="41"/>
      <c r="BR5908" s="41"/>
      <c r="BS5908" s="41"/>
      <c r="BT5908" s="41"/>
      <c r="BU5908" s="41"/>
      <c r="BV5908" s="41"/>
      <c r="BW5908" s="41"/>
      <c r="BX5908" s="41"/>
      <c r="BY5908" s="26"/>
      <c r="BZ5908" s="26"/>
      <c r="CA5908" s="26"/>
      <c r="CB5908" s="26"/>
      <c r="CC5908" s="26"/>
      <c r="CD5908" s="26"/>
      <c r="CE5908" s="26"/>
      <c r="CF5908" s="26"/>
      <c r="CG5908" s="26"/>
      <c r="CH5908" s="26"/>
      <c r="CI5908" s="26"/>
      <c r="CJ5908" s="1"/>
      <c r="CK5908" s="1"/>
      <c r="CL5908" s="1"/>
      <c r="CM5908" s="1"/>
      <c r="CN5908" s="1"/>
      <c r="CO5908" s="1"/>
      <c r="CP5908" s="1"/>
      <c r="CQ5908" s="1"/>
      <c r="CR5908" s="1"/>
      <c r="CS5908" s="1"/>
      <c r="CT5908" s="1"/>
      <c r="CU5908" s="1"/>
    </row>
    <row r="5909" spans="1:99" x14ac:dyDescent="0.15">
      <c r="A5909" s="1"/>
      <c r="B5909" s="1"/>
      <c r="AM5909" s="1"/>
      <c r="AW5909" s="1"/>
      <c r="AX5909" s="1"/>
      <c r="AY5909" s="24"/>
      <c r="AZ5909" s="1"/>
      <c r="BA5909" s="1"/>
      <c r="BB5909" s="1"/>
      <c r="BC5909" s="1"/>
      <c r="BD5909" s="1"/>
      <c r="BE5909" s="1"/>
      <c r="BF5909" s="1"/>
      <c r="BG5909" s="1"/>
      <c r="BH5909" s="1"/>
      <c r="BI5909" s="1"/>
      <c r="BJ5909" s="1"/>
      <c r="BK5909" s="1"/>
      <c r="BL5909" s="1"/>
      <c r="BM5909" s="1"/>
      <c r="BN5909" s="1"/>
      <c r="BO5909" s="1"/>
      <c r="BP5909" s="20"/>
      <c r="BQ5909" s="41"/>
      <c r="BR5909" s="41"/>
      <c r="BS5909" s="41"/>
      <c r="BT5909" s="41"/>
      <c r="BU5909" s="41"/>
      <c r="BV5909" s="41"/>
      <c r="BW5909" s="41"/>
      <c r="BX5909" s="41"/>
      <c r="BY5909" s="26"/>
      <c r="BZ5909" s="26"/>
      <c r="CA5909" s="26"/>
      <c r="CB5909" s="26"/>
      <c r="CC5909" s="26"/>
      <c r="CD5909" s="26"/>
      <c r="CE5909" s="26"/>
      <c r="CF5909" s="26"/>
      <c r="CG5909" s="26"/>
      <c r="CH5909" s="26"/>
      <c r="CI5909" s="26"/>
      <c r="CJ5909" s="1"/>
      <c r="CK5909" s="1"/>
      <c r="CL5909" s="1"/>
      <c r="CM5909" s="1"/>
      <c r="CN5909" s="1"/>
      <c r="CO5909" s="1"/>
      <c r="CP5909" s="1"/>
      <c r="CQ5909" s="1"/>
      <c r="CR5909" s="1"/>
      <c r="CS5909" s="1"/>
      <c r="CT5909" s="1"/>
      <c r="CU5909" s="1"/>
    </row>
    <row r="5910" spans="1:99" x14ac:dyDescent="0.15">
      <c r="A5910" s="1"/>
      <c r="B5910" s="1"/>
      <c r="AM5910" s="1"/>
      <c r="AW5910" s="1"/>
      <c r="AX5910" s="1"/>
      <c r="AY5910" s="24"/>
      <c r="AZ5910" s="1"/>
      <c r="BA5910" s="1"/>
      <c r="BB5910" s="1"/>
      <c r="BC5910" s="1"/>
      <c r="BD5910" s="1"/>
      <c r="BE5910" s="1"/>
      <c r="BF5910" s="1"/>
      <c r="BG5910" s="1"/>
      <c r="BH5910" s="1"/>
      <c r="BI5910" s="1"/>
      <c r="BJ5910" s="1"/>
      <c r="BK5910" s="1"/>
      <c r="BL5910" s="1"/>
      <c r="BM5910" s="1"/>
      <c r="BN5910" s="1"/>
      <c r="BO5910" s="1"/>
      <c r="BP5910" s="20"/>
      <c r="BQ5910" s="41"/>
      <c r="BR5910" s="41"/>
      <c r="BS5910" s="41"/>
      <c r="BT5910" s="41"/>
      <c r="BU5910" s="41"/>
      <c r="BV5910" s="41"/>
      <c r="BW5910" s="41"/>
      <c r="BX5910" s="41"/>
      <c r="BY5910" s="26"/>
      <c r="BZ5910" s="26"/>
      <c r="CA5910" s="26"/>
      <c r="CB5910" s="26"/>
      <c r="CC5910" s="26"/>
      <c r="CD5910" s="26"/>
      <c r="CE5910" s="26"/>
      <c r="CF5910" s="26"/>
      <c r="CG5910" s="26"/>
      <c r="CH5910" s="26"/>
      <c r="CI5910" s="26"/>
      <c r="CJ5910" s="1"/>
      <c r="CK5910" s="1"/>
      <c r="CL5910" s="1"/>
      <c r="CM5910" s="1"/>
      <c r="CN5910" s="1"/>
      <c r="CO5910" s="1"/>
      <c r="CP5910" s="1"/>
      <c r="CQ5910" s="1"/>
      <c r="CR5910" s="1"/>
      <c r="CS5910" s="1"/>
      <c r="CT5910" s="1"/>
      <c r="CU5910" s="1"/>
    </row>
    <row r="5911" spans="1:99" x14ac:dyDescent="0.15">
      <c r="A5911" s="1"/>
      <c r="B5911" s="1"/>
      <c r="AM5911" s="1"/>
      <c r="AW5911" s="1"/>
      <c r="AX5911" s="1"/>
      <c r="AY5911" s="24"/>
      <c r="AZ5911" s="1"/>
      <c r="BA5911" s="1"/>
      <c r="BB5911" s="1"/>
      <c r="BC5911" s="1"/>
      <c r="BD5911" s="1"/>
      <c r="BE5911" s="1"/>
      <c r="BF5911" s="1"/>
      <c r="BG5911" s="1"/>
      <c r="BH5911" s="1"/>
      <c r="BI5911" s="1"/>
      <c r="BJ5911" s="1"/>
      <c r="BK5911" s="1"/>
      <c r="BL5911" s="1"/>
      <c r="BM5911" s="1"/>
      <c r="BN5911" s="1"/>
      <c r="BO5911" s="1"/>
      <c r="BP5911" s="20"/>
      <c r="BQ5911" s="41"/>
      <c r="BR5911" s="41"/>
      <c r="BS5911" s="41"/>
      <c r="BT5911" s="41"/>
      <c r="BU5911" s="41"/>
      <c r="BV5911" s="41"/>
      <c r="BW5911" s="41"/>
      <c r="BX5911" s="41"/>
      <c r="BY5911" s="26"/>
      <c r="BZ5911" s="26"/>
      <c r="CA5911" s="26"/>
      <c r="CB5911" s="26"/>
      <c r="CC5911" s="26"/>
      <c r="CD5911" s="26"/>
      <c r="CE5911" s="26"/>
      <c r="CF5911" s="26"/>
      <c r="CG5911" s="26"/>
      <c r="CH5911" s="26"/>
      <c r="CI5911" s="26"/>
      <c r="CJ5911" s="1"/>
      <c r="CK5911" s="1"/>
      <c r="CL5911" s="1"/>
      <c r="CM5911" s="1"/>
      <c r="CN5911" s="1"/>
      <c r="CO5911" s="1"/>
      <c r="CP5911" s="1"/>
      <c r="CQ5911" s="1"/>
      <c r="CR5911" s="1"/>
      <c r="CS5911" s="1"/>
      <c r="CT5911" s="1"/>
      <c r="CU5911" s="1"/>
    </row>
    <row r="5912" spans="1:99" x14ac:dyDescent="0.15">
      <c r="A5912" s="1"/>
      <c r="B5912" s="1"/>
      <c r="AM5912" s="1"/>
      <c r="AW5912" s="1"/>
      <c r="AX5912" s="1"/>
      <c r="AY5912" s="24"/>
      <c r="AZ5912" s="1"/>
      <c r="BA5912" s="1"/>
      <c r="BB5912" s="1"/>
      <c r="BC5912" s="1"/>
      <c r="BD5912" s="1"/>
      <c r="BE5912" s="1"/>
      <c r="BF5912" s="1"/>
      <c r="BG5912" s="1"/>
      <c r="BH5912" s="1"/>
      <c r="BI5912" s="1"/>
      <c r="BJ5912" s="1"/>
      <c r="BK5912" s="1"/>
      <c r="BL5912" s="1"/>
      <c r="BM5912" s="1"/>
      <c r="BN5912" s="1"/>
      <c r="BO5912" s="1"/>
      <c r="BP5912" s="20"/>
      <c r="BQ5912" s="41"/>
      <c r="BR5912" s="41"/>
      <c r="BS5912" s="41"/>
      <c r="BT5912" s="41"/>
      <c r="BU5912" s="41"/>
      <c r="BV5912" s="41"/>
      <c r="BW5912" s="41"/>
      <c r="BX5912" s="41"/>
      <c r="BY5912" s="26"/>
      <c r="BZ5912" s="26"/>
      <c r="CA5912" s="26"/>
      <c r="CB5912" s="26"/>
      <c r="CC5912" s="26"/>
      <c r="CD5912" s="26"/>
      <c r="CE5912" s="26"/>
      <c r="CF5912" s="26"/>
      <c r="CG5912" s="26"/>
      <c r="CH5912" s="26"/>
      <c r="CI5912" s="26"/>
      <c r="CJ5912" s="1"/>
      <c r="CK5912" s="1"/>
      <c r="CL5912" s="1"/>
      <c r="CM5912" s="1"/>
      <c r="CN5912" s="1"/>
      <c r="CO5912" s="1"/>
      <c r="CP5912" s="1"/>
      <c r="CQ5912" s="1"/>
      <c r="CR5912" s="1"/>
      <c r="CS5912" s="1"/>
      <c r="CT5912" s="1"/>
      <c r="CU5912" s="1"/>
    </row>
    <row r="5913" spans="1:99" x14ac:dyDescent="0.15">
      <c r="A5913" s="1"/>
      <c r="B5913" s="1"/>
      <c r="AM5913" s="1"/>
      <c r="AW5913" s="1"/>
      <c r="AX5913" s="1"/>
      <c r="AY5913" s="24"/>
      <c r="AZ5913" s="1"/>
      <c r="BA5913" s="1"/>
      <c r="BB5913" s="1"/>
      <c r="BC5913" s="1"/>
      <c r="BD5913" s="1"/>
      <c r="BE5913" s="1"/>
      <c r="BF5913" s="1"/>
      <c r="BG5913" s="1"/>
      <c r="BH5913" s="1"/>
      <c r="BI5913" s="1"/>
      <c r="BJ5913" s="1"/>
      <c r="BK5913" s="1"/>
      <c r="BL5913" s="1"/>
      <c r="BM5913" s="1"/>
      <c r="BN5913" s="1"/>
      <c r="BO5913" s="1"/>
      <c r="BP5913" s="20"/>
      <c r="BQ5913" s="41"/>
      <c r="BR5913" s="41"/>
      <c r="BS5913" s="41"/>
      <c r="BT5913" s="41"/>
      <c r="BU5913" s="41"/>
      <c r="BV5913" s="41"/>
      <c r="BW5913" s="41"/>
      <c r="BX5913" s="41"/>
      <c r="BY5913" s="26"/>
      <c r="BZ5913" s="26"/>
      <c r="CA5913" s="26"/>
      <c r="CB5913" s="26"/>
      <c r="CC5913" s="26"/>
      <c r="CD5913" s="26"/>
      <c r="CE5913" s="26"/>
      <c r="CF5913" s="26"/>
      <c r="CG5913" s="26"/>
      <c r="CH5913" s="26"/>
      <c r="CI5913" s="26"/>
      <c r="CJ5913" s="1"/>
      <c r="CK5913" s="1"/>
      <c r="CL5913" s="1"/>
      <c r="CM5913" s="1"/>
      <c r="CN5913" s="1"/>
      <c r="CO5913" s="1"/>
      <c r="CP5913" s="1"/>
      <c r="CQ5913" s="1"/>
      <c r="CR5913" s="1"/>
      <c r="CS5913" s="1"/>
      <c r="CT5913" s="1"/>
      <c r="CU5913" s="1"/>
    </row>
    <row r="5914" spans="1:99" x14ac:dyDescent="0.15">
      <c r="A5914" s="1"/>
      <c r="B5914" s="1"/>
      <c r="AM5914" s="1"/>
      <c r="AW5914" s="1"/>
      <c r="AX5914" s="1"/>
      <c r="AY5914" s="24"/>
      <c r="AZ5914" s="1"/>
      <c r="BA5914" s="1"/>
      <c r="BB5914" s="1"/>
      <c r="BC5914" s="1"/>
      <c r="BD5914" s="1"/>
      <c r="BE5914" s="1"/>
      <c r="BF5914" s="1"/>
      <c r="BG5914" s="1"/>
      <c r="BH5914" s="1"/>
      <c r="BI5914" s="1"/>
      <c r="BJ5914" s="1"/>
      <c r="BK5914" s="1"/>
      <c r="BL5914" s="1"/>
      <c r="BM5914" s="1"/>
      <c r="BN5914" s="1"/>
      <c r="BO5914" s="1"/>
      <c r="BP5914" s="20"/>
      <c r="BQ5914" s="41"/>
      <c r="BR5914" s="41"/>
      <c r="BS5914" s="41"/>
      <c r="BT5914" s="41"/>
      <c r="BU5914" s="41"/>
      <c r="BV5914" s="41"/>
      <c r="BW5914" s="41"/>
      <c r="BX5914" s="41"/>
      <c r="BY5914" s="26"/>
      <c r="BZ5914" s="26"/>
      <c r="CA5914" s="26"/>
      <c r="CB5914" s="26"/>
      <c r="CC5914" s="26"/>
      <c r="CD5914" s="26"/>
      <c r="CE5914" s="26"/>
      <c r="CF5914" s="26"/>
      <c r="CG5914" s="26"/>
      <c r="CH5914" s="26"/>
      <c r="CI5914" s="26"/>
      <c r="CJ5914" s="1"/>
      <c r="CK5914" s="1"/>
      <c r="CL5914" s="1"/>
      <c r="CM5914" s="1"/>
      <c r="CN5914" s="1"/>
      <c r="CO5914" s="1"/>
      <c r="CP5914" s="1"/>
      <c r="CQ5914" s="1"/>
      <c r="CR5914" s="1"/>
      <c r="CS5914" s="1"/>
      <c r="CT5914" s="1"/>
      <c r="CU5914" s="1"/>
    </row>
    <row r="5915" spans="1:99" x14ac:dyDescent="0.15">
      <c r="A5915" s="1"/>
      <c r="B5915" s="1"/>
      <c r="AM5915" s="1"/>
      <c r="AW5915" s="1"/>
      <c r="AX5915" s="1"/>
      <c r="AY5915" s="24"/>
      <c r="AZ5915" s="1"/>
      <c r="BA5915" s="1"/>
      <c r="BB5915" s="1"/>
      <c r="BC5915" s="1"/>
      <c r="BD5915" s="1"/>
      <c r="BE5915" s="1"/>
      <c r="BF5915" s="1"/>
      <c r="BG5915" s="1"/>
      <c r="BH5915" s="1"/>
      <c r="BI5915" s="1"/>
      <c r="BJ5915" s="1"/>
      <c r="BK5915" s="1"/>
      <c r="BL5915" s="1"/>
      <c r="BM5915" s="1"/>
      <c r="BN5915" s="1"/>
      <c r="BO5915" s="1"/>
      <c r="BP5915" s="20"/>
      <c r="BQ5915" s="41"/>
      <c r="BR5915" s="41"/>
      <c r="BS5915" s="41"/>
      <c r="BT5915" s="41"/>
      <c r="BU5915" s="41"/>
      <c r="BV5915" s="41"/>
      <c r="BW5915" s="41"/>
      <c r="BX5915" s="41"/>
      <c r="BY5915" s="26"/>
      <c r="BZ5915" s="26"/>
      <c r="CA5915" s="26"/>
      <c r="CB5915" s="26"/>
      <c r="CC5915" s="26"/>
      <c r="CD5915" s="26"/>
      <c r="CE5915" s="26"/>
      <c r="CF5915" s="26"/>
      <c r="CG5915" s="26"/>
      <c r="CH5915" s="26"/>
      <c r="CI5915" s="26"/>
      <c r="CJ5915" s="1"/>
      <c r="CK5915" s="1"/>
      <c r="CL5915" s="1"/>
      <c r="CM5915" s="1"/>
      <c r="CN5915" s="1"/>
      <c r="CO5915" s="1"/>
      <c r="CP5915" s="1"/>
      <c r="CQ5915" s="1"/>
      <c r="CR5915" s="1"/>
      <c r="CS5915" s="1"/>
      <c r="CT5915" s="1"/>
      <c r="CU5915" s="1"/>
    </row>
    <row r="5916" spans="1:99" x14ac:dyDescent="0.15">
      <c r="A5916" s="1"/>
      <c r="B5916" s="1"/>
      <c r="AM5916" s="1"/>
      <c r="AW5916" s="1"/>
      <c r="AX5916" s="1"/>
      <c r="AY5916" s="24"/>
      <c r="AZ5916" s="1"/>
      <c r="BA5916" s="1"/>
      <c r="BB5916" s="1"/>
      <c r="BC5916" s="1"/>
      <c r="BD5916" s="1"/>
      <c r="BE5916" s="1"/>
      <c r="BF5916" s="1"/>
      <c r="BG5916" s="1"/>
      <c r="BH5916" s="1"/>
      <c r="BI5916" s="1"/>
      <c r="BJ5916" s="1"/>
      <c r="BK5916" s="1"/>
      <c r="BL5916" s="1"/>
      <c r="BM5916" s="1"/>
      <c r="BN5916" s="1"/>
      <c r="BO5916" s="1"/>
      <c r="BP5916" s="20"/>
      <c r="BQ5916" s="41"/>
      <c r="BR5916" s="41"/>
      <c r="BS5916" s="41"/>
      <c r="BT5916" s="41"/>
      <c r="BU5916" s="41"/>
      <c r="BV5916" s="41"/>
      <c r="BW5916" s="41"/>
      <c r="BX5916" s="41"/>
      <c r="BY5916" s="26"/>
      <c r="BZ5916" s="26"/>
      <c r="CA5916" s="26"/>
      <c r="CB5916" s="26"/>
      <c r="CC5916" s="26"/>
      <c r="CD5916" s="26"/>
      <c r="CE5916" s="26"/>
      <c r="CF5916" s="26"/>
      <c r="CG5916" s="26"/>
      <c r="CH5916" s="26"/>
      <c r="CI5916" s="26"/>
      <c r="CJ5916" s="1"/>
      <c r="CK5916" s="1"/>
      <c r="CL5916" s="1"/>
      <c r="CM5916" s="1"/>
      <c r="CN5916" s="1"/>
      <c r="CO5916" s="1"/>
      <c r="CP5916" s="1"/>
      <c r="CQ5916" s="1"/>
      <c r="CR5916" s="1"/>
      <c r="CS5916" s="1"/>
      <c r="CT5916" s="1"/>
      <c r="CU5916" s="1"/>
    </row>
    <row r="5917" spans="1:99" x14ac:dyDescent="0.15">
      <c r="A5917" s="1"/>
      <c r="B5917" s="1"/>
      <c r="AM5917" s="1"/>
      <c r="AW5917" s="1"/>
      <c r="AX5917" s="1"/>
      <c r="AY5917" s="24"/>
      <c r="AZ5917" s="1"/>
      <c r="BA5917" s="1"/>
      <c r="BB5917" s="1"/>
      <c r="BC5917" s="1"/>
      <c r="BD5917" s="1"/>
      <c r="BE5917" s="1"/>
      <c r="BF5917" s="1"/>
      <c r="BG5917" s="1"/>
      <c r="BH5917" s="1"/>
      <c r="BI5917" s="1"/>
      <c r="BJ5917" s="1"/>
      <c r="BK5917" s="1"/>
      <c r="BL5917" s="1"/>
      <c r="BM5917" s="1"/>
      <c r="BN5917" s="1"/>
      <c r="BO5917" s="1"/>
      <c r="BP5917" s="20"/>
      <c r="BQ5917" s="41"/>
      <c r="BR5917" s="41"/>
      <c r="BS5917" s="41"/>
      <c r="BT5917" s="41"/>
      <c r="BU5917" s="41"/>
      <c r="BV5917" s="41"/>
      <c r="BW5917" s="41"/>
      <c r="BX5917" s="41"/>
      <c r="BY5917" s="26"/>
      <c r="BZ5917" s="26"/>
      <c r="CA5917" s="26"/>
      <c r="CB5917" s="26"/>
      <c r="CC5917" s="26"/>
      <c r="CD5917" s="26"/>
      <c r="CE5917" s="26"/>
      <c r="CF5917" s="26"/>
      <c r="CG5917" s="26"/>
      <c r="CH5917" s="26"/>
      <c r="CI5917" s="26"/>
      <c r="CJ5917" s="1"/>
      <c r="CK5917" s="1"/>
      <c r="CL5917" s="1"/>
      <c r="CM5917" s="1"/>
      <c r="CN5917" s="1"/>
      <c r="CO5917" s="1"/>
      <c r="CP5917" s="1"/>
      <c r="CQ5917" s="1"/>
      <c r="CR5917" s="1"/>
      <c r="CS5917" s="1"/>
      <c r="CT5917" s="1"/>
      <c r="CU5917" s="1"/>
    </row>
    <row r="5918" spans="1:99" x14ac:dyDescent="0.15">
      <c r="A5918" s="1"/>
      <c r="B5918" s="1"/>
      <c r="AM5918" s="1"/>
      <c r="AW5918" s="1"/>
      <c r="AX5918" s="1"/>
      <c r="AY5918" s="24"/>
      <c r="AZ5918" s="1"/>
      <c r="BA5918" s="1"/>
      <c r="BB5918" s="1"/>
      <c r="BC5918" s="1"/>
      <c r="BD5918" s="1"/>
      <c r="BE5918" s="1"/>
      <c r="BF5918" s="1"/>
      <c r="BG5918" s="1"/>
      <c r="BH5918" s="1"/>
      <c r="BI5918" s="1"/>
      <c r="BJ5918" s="1"/>
      <c r="BK5918" s="1"/>
      <c r="BL5918" s="1"/>
      <c r="BM5918" s="1"/>
      <c r="BN5918" s="1"/>
      <c r="BO5918" s="1"/>
      <c r="BP5918" s="20"/>
      <c r="BQ5918" s="41"/>
      <c r="BR5918" s="41"/>
      <c r="BS5918" s="41"/>
      <c r="BT5918" s="41"/>
      <c r="BU5918" s="41"/>
      <c r="BV5918" s="41"/>
      <c r="BW5918" s="41"/>
      <c r="BX5918" s="41"/>
      <c r="BY5918" s="26"/>
      <c r="BZ5918" s="26"/>
      <c r="CA5918" s="26"/>
      <c r="CB5918" s="26"/>
      <c r="CC5918" s="26"/>
      <c r="CD5918" s="26"/>
      <c r="CE5918" s="26"/>
      <c r="CF5918" s="26"/>
      <c r="CG5918" s="26"/>
      <c r="CH5918" s="26"/>
      <c r="CI5918" s="26"/>
      <c r="CJ5918" s="1"/>
      <c r="CK5918" s="1"/>
      <c r="CL5918" s="1"/>
      <c r="CM5918" s="1"/>
      <c r="CN5918" s="1"/>
      <c r="CO5918" s="1"/>
      <c r="CP5918" s="1"/>
      <c r="CQ5918" s="1"/>
      <c r="CR5918" s="1"/>
      <c r="CS5918" s="1"/>
      <c r="CT5918" s="1"/>
      <c r="CU5918" s="1"/>
    </row>
    <row r="5919" spans="1:99" x14ac:dyDescent="0.15">
      <c r="A5919" s="1"/>
      <c r="B5919" s="1"/>
      <c r="AM5919" s="1"/>
      <c r="AW5919" s="1"/>
      <c r="AX5919" s="1"/>
      <c r="AY5919" s="24"/>
      <c r="AZ5919" s="1"/>
      <c r="BA5919" s="1"/>
      <c r="BB5919" s="1"/>
      <c r="BC5919" s="1"/>
      <c r="BD5919" s="1"/>
      <c r="BE5919" s="1"/>
      <c r="BF5919" s="1"/>
      <c r="BG5919" s="1"/>
      <c r="BH5919" s="1"/>
      <c r="BI5919" s="1"/>
      <c r="BJ5919" s="1"/>
      <c r="BK5919" s="1"/>
      <c r="BL5919" s="1"/>
      <c r="BM5919" s="1"/>
      <c r="BN5919" s="1"/>
      <c r="BO5919" s="1"/>
      <c r="BP5919" s="20"/>
      <c r="BQ5919" s="41"/>
      <c r="BR5919" s="41"/>
      <c r="BS5919" s="41"/>
      <c r="BT5919" s="41"/>
      <c r="BU5919" s="41"/>
      <c r="BV5919" s="41"/>
      <c r="BW5919" s="41"/>
      <c r="BX5919" s="41"/>
      <c r="BY5919" s="26"/>
      <c r="BZ5919" s="26"/>
      <c r="CA5919" s="26"/>
      <c r="CB5919" s="26"/>
      <c r="CC5919" s="26"/>
      <c r="CD5919" s="26"/>
      <c r="CE5919" s="26"/>
      <c r="CF5919" s="26"/>
      <c r="CG5919" s="26"/>
      <c r="CH5919" s="26"/>
      <c r="CI5919" s="26"/>
      <c r="CJ5919" s="1"/>
      <c r="CK5919" s="1"/>
      <c r="CL5919" s="1"/>
      <c r="CM5919" s="1"/>
      <c r="CN5919" s="1"/>
      <c r="CO5919" s="1"/>
      <c r="CP5919" s="1"/>
      <c r="CQ5919" s="1"/>
      <c r="CR5919" s="1"/>
      <c r="CS5919" s="1"/>
      <c r="CT5919" s="1"/>
      <c r="CU5919" s="1"/>
    </row>
    <row r="5920" spans="1:99" x14ac:dyDescent="0.15">
      <c r="A5920" s="1"/>
      <c r="B5920" s="1"/>
      <c r="AM5920" s="1"/>
      <c r="AW5920" s="1"/>
      <c r="AX5920" s="1"/>
      <c r="AY5920" s="24"/>
      <c r="AZ5920" s="1"/>
      <c r="BA5920" s="1"/>
      <c r="BB5920" s="1"/>
      <c r="BC5920" s="1"/>
      <c r="BD5920" s="1"/>
      <c r="BE5920" s="1"/>
      <c r="BF5920" s="1"/>
      <c r="BG5920" s="1"/>
      <c r="BH5920" s="1"/>
      <c r="BI5920" s="1"/>
      <c r="BJ5920" s="1"/>
      <c r="BK5920" s="1"/>
      <c r="BL5920" s="1"/>
      <c r="BM5920" s="1"/>
      <c r="BN5920" s="1"/>
      <c r="BO5920" s="1"/>
      <c r="BP5920" s="20"/>
      <c r="BQ5920" s="41"/>
      <c r="BR5920" s="41"/>
      <c r="BS5920" s="41"/>
      <c r="BT5920" s="41"/>
      <c r="BU5920" s="41"/>
      <c r="BV5920" s="41"/>
      <c r="BW5920" s="41"/>
      <c r="BX5920" s="41"/>
      <c r="BY5920" s="26"/>
      <c r="BZ5920" s="26"/>
      <c r="CA5920" s="26"/>
      <c r="CB5920" s="26"/>
      <c r="CC5920" s="26"/>
      <c r="CD5920" s="26"/>
      <c r="CE5920" s="26"/>
      <c r="CF5920" s="26"/>
      <c r="CG5920" s="26"/>
      <c r="CH5920" s="26"/>
      <c r="CI5920" s="26"/>
      <c r="CJ5920" s="1"/>
      <c r="CK5920" s="1"/>
      <c r="CL5920" s="1"/>
      <c r="CM5920" s="1"/>
      <c r="CN5920" s="1"/>
      <c r="CO5920" s="1"/>
      <c r="CP5920" s="1"/>
      <c r="CQ5920" s="1"/>
      <c r="CR5920" s="1"/>
      <c r="CS5920" s="1"/>
      <c r="CT5920" s="1"/>
      <c r="CU5920" s="1"/>
    </row>
    <row r="5921" spans="1:99" x14ac:dyDescent="0.15">
      <c r="A5921" s="1"/>
      <c r="B5921" s="1"/>
      <c r="AM5921" s="1"/>
      <c r="AW5921" s="1"/>
      <c r="AX5921" s="1"/>
      <c r="AY5921" s="24"/>
      <c r="AZ5921" s="1"/>
      <c r="BA5921" s="1"/>
      <c r="BB5921" s="1"/>
      <c r="BC5921" s="1"/>
      <c r="BD5921" s="1"/>
      <c r="BE5921" s="1"/>
      <c r="BF5921" s="1"/>
      <c r="BG5921" s="1"/>
      <c r="BH5921" s="1"/>
      <c r="BI5921" s="1"/>
      <c r="BJ5921" s="1"/>
      <c r="BK5921" s="1"/>
      <c r="BL5921" s="1"/>
      <c r="BM5921" s="1"/>
      <c r="BN5921" s="1"/>
      <c r="BO5921" s="1"/>
      <c r="BP5921" s="20"/>
      <c r="BQ5921" s="41"/>
      <c r="BR5921" s="41"/>
      <c r="BS5921" s="41"/>
      <c r="BT5921" s="41"/>
      <c r="BU5921" s="41"/>
      <c r="BV5921" s="41"/>
      <c r="BW5921" s="41"/>
      <c r="BX5921" s="41"/>
      <c r="BY5921" s="26"/>
      <c r="BZ5921" s="26"/>
      <c r="CA5921" s="26"/>
      <c r="CB5921" s="26"/>
      <c r="CC5921" s="26"/>
      <c r="CD5921" s="26"/>
      <c r="CE5921" s="26"/>
      <c r="CF5921" s="26"/>
      <c r="CG5921" s="26"/>
      <c r="CH5921" s="26"/>
      <c r="CI5921" s="26"/>
      <c r="CJ5921" s="1"/>
      <c r="CK5921" s="1"/>
      <c r="CL5921" s="1"/>
      <c r="CM5921" s="1"/>
      <c r="CN5921" s="1"/>
      <c r="CO5921" s="1"/>
      <c r="CP5921" s="1"/>
      <c r="CQ5921" s="1"/>
      <c r="CR5921" s="1"/>
      <c r="CS5921" s="1"/>
      <c r="CT5921" s="1"/>
      <c r="CU5921" s="1"/>
    </row>
    <row r="5922" spans="1:99" x14ac:dyDescent="0.15">
      <c r="A5922" s="1"/>
      <c r="B5922" s="1"/>
      <c r="AM5922" s="1"/>
      <c r="AW5922" s="1"/>
      <c r="AX5922" s="1"/>
      <c r="AY5922" s="24"/>
      <c r="AZ5922" s="1"/>
      <c r="BA5922" s="1"/>
      <c r="BB5922" s="1"/>
      <c r="BC5922" s="1"/>
      <c r="BD5922" s="1"/>
      <c r="BE5922" s="1"/>
      <c r="BF5922" s="1"/>
      <c r="BG5922" s="1"/>
      <c r="BH5922" s="1"/>
      <c r="BI5922" s="1"/>
      <c r="BJ5922" s="1"/>
      <c r="BK5922" s="1"/>
      <c r="BL5922" s="1"/>
      <c r="BM5922" s="1"/>
      <c r="BN5922" s="1"/>
      <c r="BO5922" s="1"/>
      <c r="BP5922" s="20"/>
      <c r="BQ5922" s="41"/>
      <c r="BR5922" s="41"/>
      <c r="BS5922" s="41"/>
      <c r="BT5922" s="41"/>
      <c r="BU5922" s="41"/>
      <c r="BV5922" s="41"/>
      <c r="BW5922" s="41"/>
      <c r="BX5922" s="41"/>
      <c r="BY5922" s="26"/>
      <c r="BZ5922" s="26"/>
      <c r="CA5922" s="26"/>
      <c r="CB5922" s="26"/>
      <c r="CC5922" s="26"/>
      <c r="CD5922" s="26"/>
      <c r="CE5922" s="26"/>
      <c r="CF5922" s="26"/>
      <c r="CG5922" s="26"/>
      <c r="CH5922" s="26"/>
      <c r="CI5922" s="26"/>
      <c r="CJ5922" s="1"/>
      <c r="CK5922" s="1"/>
      <c r="CL5922" s="1"/>
      <c r="CM5922" s="1"/>
      <c r="CN5922" s="1"/>
      <c r="CO5922" s="1"/>
      <c r="CP5922" s="1"/>
      <c r="CQ5922" s="1"/>
      <c r="CR5922" s="1"/>
      <c r="CS5922" s="1"/>
      <c r="CT5922" s="1"/>
      <c r="CU5922" s="1"/>
    </row>
    <row r="5923" spans="1:99" x14ac:dyDescent="0.15">
      <c r="A5923" s="1"/>
      <c r="B5923" s="1"/>
      <c r="AM5923" s="1"/>
      <c r="AW5923" s="1"/>
      <c r="AX5923" s="1"/>
      <c r="AY5923" s="24"/>
      <c r="AZ5923" s="1"/>
      <c r="BA5923" s="1"/>
      <c r="BB5923" s="1"/>
      <c r="BC5923" s="1"/>
      <c r="BD5923" s="1"/>
      <c r="BE5923" s="1"/>
      <c r="BF5923" s="1"/>
      <c r="BG5923" s="1"/>
      <c r="BH5923" s="1"/>
      <c r="BI5923" s="1"/>
      <c r="BJ5923" s="1"/>
      <c r="BK5923" s="1"/>
      <c r="BL5923" s="1"/>
      <c r="BM5923" s="1"/>
      <c r="BN5923" s="1"/>
      <c r="BO5923" s="1"/>
      <c r="BP5923" s="20"/>
      <c r="BQ5923" s="41"/>
      <c r="BR5923" s="41"/>
      <c r="BS5923" s="41"/>
      <c r="BT5923" s="41"/>
      <c r="BU5923" s="41"/>
      <c r="BV5923" s="41"/>
      <c r="BW5923" s="41"/>
      <c r="BX5923" s="41"/>
      <c r="BY5923" s="26"/>
      <c r="BZ5923" s="26"/>
      <c r="CA5923" s="26"/>
      <c r="CB5923" s="26"/>
      <c r="CC5923" s="26"/>
      <c r="CD5923" s="26"/>
      <c r="CE5923" s="26"/>
      <c r="CF5923" s="26"/>
      <c r="CG5923" s="26"/>
      <c r="CH5923" s="26"/>
      <c r="CI5923" s="26"/>
      <c r="CJ5923" s="1"/>
      <c r="CK5923" s="1"/>
      <c r="CL5923" s="1"/>
      <c r="CM5923" s="1"/>
      <c r="CN5923" s="1"/>
      <c r="CO5923" s="1"/>
      <c r="CP5923" s="1"/>
      <c r="CQ5923" s="1"/>
      <c r="CR5923" s="1"/>
      <c r="CS5923" s="1"/>
      <c r="CT5923" s="1"/>
      <c r="CU5923" s="1"/>
    </row>
    <row r="5924" spans="1:99" x14ac:dyDescent="0.15">
      <c r="A5924" s="1"/>
      <c r="B5924" s="1"/>
      <c r="AM5924" s="1"/>
      <c r="AW5924" s="1"/>
      <c r="AX5924" s="1"/>
      <c r="AY5924" s="24"/>
      <c r="AZ5924" s="1"/>
      <c r="BA5924" s="1"/>
      <c r="BB5924" s="1"/>
      <c r="BC5924" s="1"/>
      <c r="BD5924" s="1"/>
      <c r="BE5924" s="1"/>
      <c r="BF5924" s="1"/>
      <c r="BG5924" s="1"/>
      <c r="BH5924" s="1"/>
      <c r="BI5924" s="1"/>
      <c r="BJ5924" s="1"/>
      <c r="BK5924" s="1"/>
      <c r="BL5924" s="1"/>
      <c r="BM5924" s="1"/>
      <c r="BN5924" s="1"/>
      <c r="BO5924" s="1"/>
      <c r="BP5924" s="20"/>
      <c r="BQ5924" s="41"/>
      <c r="BR5924" s="41"/>
      <c r="BS5924" s="41"/>
      <c r="BT5924" s="41"/>
      <c r="BU5924" s="41"/>
      <c r="BV5924" s="41"/>
      <c r="BW5924" s="41"/>
      <c r="BX5924" s="41"/>
      <c r="BY5924" s="26"/>
      <c r="BZ5924" s="26"/>
      <c r="CA5924" s="26"/>
      <c r="CB5924" s="26"/>
      <c r="CC5924" s="26"/>
      <c r="CD5924" s="26"/>
      <c r="CE5924" s="26"/>
      <c r="CF5924" s="26"/>
      <c r="CG5924" s="26"/>
      <c r="CH5924" s="26"/>
      <c r="CI5924" s="26"/>
      <c r="CJ5924" s="1"/>
      <c r="CK5924" s="1"/>
      <c r="CL5924" s="1"/>
      <c r="CM5924" s="1"/>
      <c r="CN5924" s="1"/>
      <c r="CO5924" s="1"/>
      <c r="CP5924" s="1"/>
      <c r="CQ5924" s="1"/>
      <c r="CR5924" s="1"/>
      <c r="CS5924" s="1"/>
      <c r="CT5924" s="1"/>
      <c r="CU5924" s="1"/>
    </row>
    <row r="5925" spans="1:99" x14ac:dyDescent="0.15">
      <c r="A5925" s="1"/>
      <c r="B5925" s="1"/>
      <c r="AM5925" s="1"/>
      <c r="AW5925" s="1"/>
      <c r="AX5925" s="1"/>
      <c r="AY5925" s="24"/>
      <c r="AZ5925" s="1"/>
      <c r="BA5925" s="1"/>
      <c r="BB5925" s="1"/>
      <c r="BC5925" s="1"/>
      <c r="BD5925" s="1"/>
      <c r="BE5925" s="1"/>
      <c r="BF5925" s="1"/>
      <c r="BG5925" s="1"/>
      <c r="BH5925" s="1"/>
      <c r="BI5925" s="1"/>
      <c r="BJ5925" s="1"/>
      <c r="BK5925" s="1"/>
      <c r="BL5925" s="1"/>
      <c r="BM5925" s="1"/>
      <c r="BN5925" s="1"/>
      <c r="BO5925" s="1"/>
      <c r="BP5925" s="20"/>
      <c r="BQ5925" s="41"/>
      <c r="BR5925" s="41"/>
      <c r="BS5925" s="41"/>
      <c r="BT5925" s="41"/>
      <c r="BU5925" s="41"/>
      <c r="BV5925" s="41"/>
      <c r="BW5925" s="41"/>
      <c r="BX5925" s="41"/>
      <c r="BY5925" s="26"/>
      <c r="BZ5925" s="26"/>
      <c r="CA5925" s="26"/>
      <c r="CB5925" s="26"/>
      <c r="CC5925" s="26"/>
      <c r="CD5925" s="26"/>
      <c r="CE5925" s="26"/>
      <c r="CF5925" s="26"/>
      <c r="CG5925" s="26"/>
      <c r="CH5925" s="26"/>
      <c r="CI5925" s="26"/>
      <c r="CJ5925" s="1"/>
      <c r="CK5925" s="1"/>
      <c r="CL5925" s="1"/>
      <c r="CM5925" s="1"/>
      <c r="CN5925" s="1"/>
      <c r="CO5925" s="1"/>
      <c r="CP5925" s="1"/>
      <c r="CQ5925" s="1"/>
      <c r="CR5925" s="1"/>
      <c r="CS5925" s="1"/>
      <c r="CT5925" s="1"/>
      <c r="CU5925" s="1"/>
    </row>
    <row r="5926" spans="1:99" x14ac:dyDescent="0.15">
      <c r="A5926" s="1"/>
      <c r="B5926" s="1"/>
      <c r="AM5926" s="1"/>
      <c r="AW5926" s="1"/>
      <c r="AX5926" s="1"/>
      <c r="AY5926" s="24"/>
      <c r="AZ5926" s="1"/>
      <c r="BA5926" s="1"/>
      <c r="BB5926" s="1"/>
      <c r="BC5926" s="1"/>
      <c r="BD5926" s="1"/>
      <c r="BE5926" s="1"/>
      <c r="BF5926" s="1"/>
      <c r="BG5926" s="1"/>
      <c r="BH5926" s="1"/>
      <c r="BI5926" s="1"/>
      <c r="BJ5926" s="1"/>
      <c r="BK5926" s="1"/>
      <c r="BL5926" s="1"/>
      <c r="BM5926" s="1"/>
      <c r="BN5926" s="1"/>
      <c r="BO5926" s="1"/>
      <c r="BP5926" s="20"/>
      <c r="BQ5926" s="41"/>
      <c r="BR5926" s="41"/>
      <c r="BS5926" s="41"/>
      <c r="BT5926" s="41"/>
      <c r="BU5926" s="41"/>
      <c r="BV5926" s="41"/>
      <c r="BW5926" s="41"/>
      <c r="BX5926" s="41"/>
      <c r="BY5926" s="26"/>
      <c r="BZ5926" s="26"/>
      <c r="CA5926" s="26"/>
      <c r="CB5926" s="26"/>
      <c r="CC5926" s="26"/>
      <c r="CD5926" s="26"/>
      <c r="CE5926" s="26"/>
      <c r="CF5926" s="26"/>
      <c r="CG5926" s="26"/>
      <c r="CH5926" s="26"/>
      <c r="CI5926" s="26"/>
      <c r="CJ5926" s="1"/>
      <c r="CK5926" s="1"/>
      <c r="CL5926" s="1"/>
      <c r="CM5926" s="1"/>
      <c r="CN5926" s="1"/>
      <c r="CO5926" s="1"/>
      <c r="CP5926" s="1"/>
      <c r="CQ5926" s="1"/>
      <c r="CR5926" s="1"/>
      <c r="CS5926" s="1"/>
      <c r="CT5926" s="1"/>
      <c r="CU5926" s="1"/>
    </row>
    <row r="5927" spans="1:99" x14ac:dyDescent="0.15">
      <c r="A5927" s="1"/>
      <c r="B5927" s="1"/>
      <c r="AM5927" s="1"/>
      <c r="AW5927" s="1"/>
      <c r="AX5927" s="1"/>
      <c r="AY5927" s="24"/>
      <c r="AZ5927" s="1"/>
      <c r="BA5927" s="1"/>
      <c r="BB5927" s="1"/>
      <c r="BC5927" s="1"/>
      <c r="BD5927" s="1"/>
      <c r="BE5927" s="1"/>
      <c r="BF5927" s="1"/>
      <c r="BG5927" s="1"/>
      <c r="BH5927" s="1"/>
      <c r="BI5927" s="1"/>
      <c r="BJ5927" s="1"/>
      <c r="BK5927" s="1"/>
      <c r="BL5927" s="1"/>
      <c r="BM5927" s="1"/>
      <c r="BN5927" s="1"/>
      <c r="BO5927" s="1"/>
      <c r="BP5927" s="20"/>
      <c r="BQ5927" s="41"/>
      <c r="BR5927" s="41"/>
      <c r="BS5927" s="41"/>
      <c r="BT5927" s="41"/>
      <c r="BU5927" s="41"/>
      <c r="BV5927" s="41"/>
      <c r="BW5927" s="41"/>
      <c r="BX5927" s="41"/>
      <c r="BY5927" s="26"/>
      <c r="BZ5927" s="26"/>
      <c r="CA5927" s="26"/>
      <c r="CB5927" s="26"/>
      <c r="CC5927" s="26"/>
      <c r="CD5927" s="26"/>
      <c r="CE5927" s="26"/>
      <c r="CF5927" s="26"/>
      <c r="CG5927" s="26"/>
      <c r="CH5927" s="26"/>
      <c r="CI5927" s="26"/>
      <c r="CJ5927" s="1"/>
      <c r="CK5927" s="1"/>
      <c r="CL5927" s="1"/>
      <c r="CM5927" s="1"/>
      <c r="CN5927" s="1"/>
      <c r="CO5927" s="1"/>
      <c r="CP5927" s="1"/>
      <c r="CQ5927" s="1"/>
      <c r="CR5927" s="1"/>
      <c r="CS5927" s="1"/>
      <c r="CT5927" s="1"/>
      <c r="CU5927" s="1"/>
    </row>
    <row r="5928" spans="1:99" x14ac:dyDescent="0.15">
      <c r="A5928" s="1"/>
      <c r="B5928" s="1"/>
      <c r="AM5928" s="1"/>
      <c r="AW5928" s="1"/>
      <c r="AX5928" s="1"/>
      <c r="AY5928" s="24"/>
      <c r="AZ5928" s="1"/>
      <c r="BA5928" s="1"/>
      <c r="BB5928" s="1"/>
      <c r="BC5928" s="1"/>
      <c r="BD5928" s="1"/>
      <c r="BE5928" s="1"/>
      <c r="BF5928" s="1"/>
      <c r="BG5928" s="1"/>
      <c r="BH5928" s="1"/>
      <c r="BI5928" s="1"/>
      <c r="BJ5928" s="1"/>
      <c r="BK5928" s="1"/>
      <c r="BL5928" s="1"/>
      <c r="BM5928" s="1"/>
      <c r="BN5928" s="1"/>
      <c r="BO5928" s="1"/>
      <c r="BP5928" s="20"/>
      <c r="BQ5928" s="41"/>
      <c r="BR5928" s="41"/>
      <c r="BS5928" s="41"/>
      <c r="BT5928" s="41"/>
      <c r="BU5928" s="41"/>
      <c r="BV5928" s="41"/>
      <c r="BW5928" s="41"/>
      <c r="BX5928" s="41"/>
      <c r="BY5928" s="26"/>
      <c r="BZ5928" s="26"/>
      <c r="CA5928" s="26"/>
      <c r="CB5928" s="26"/>
      <c r="CC5928" s="26"/>
      <c r="CD5928" s="26"/>
      <c r="CE5928" s="26"/>
      <c r="CF5928" s="26"/>
      <c r="CG5928" s="26"/>
      <c r="CH5928" s="26"/>
      <c r="CI5928" s="26"/>
      <c r="CJ5928" s="1"/>
      <c r="CK5928" s="1"/>
      <c r="CL5928" s="1"/>
      <c r="CM5928" s="1"/>
      <c r="CN5928" s="1"/>
      <c r="CO5928" s="1"/>
      <c r="CP5928" s="1"/>
      <c r="CQ5928" s="1"/>
      <c r="CR5928" s="1"/>
      <c r="CS5928" s="1"/>
      <c r="CT5928" s="1"/>
      <c r="CU5928" s="1"/>
    </row>
    <row r="5929" spans="1:99" x14ac:dyDescent="0.15">
      <c r="A5929" s="1"/>
      <c r="B5929" s="1"/>
      <c r="AM5929" s="1"/>
      <c r="AW5929" s="1"/>
      <c r="AX5929" s="1"/>
      <c r="AY5929" s="24"/>
      <c r="AZ5929" s="1"/>
      <c r="BA5929" s="1"/>
      <c r="BB5929" s="1"/>
      <c r="BC5929" s="1"/>
      <c r="BD5929" s="1"/>
      <c r="BE5929" s="1"/>
      <c r="BF5929" s="1"/>
      <c r="BG5929" s="1"/>
      <c r="BH5929" s="1"/>
      <c r="BI5929" s="1"/>
      <c r="BJ5929" s="1"/>
      <c r="BK5929" s="1"/>
      <c r="BL5929" s="1"/>
      <c r="BM5929" s="1"/>
      <c r="BN5929" s="1"/>
      <c r="BO5929" s="1"/>
      <c r="BP5929" s="20"/>
      <c r="BQ5929" s="41"/>
      <c r="BR5929" s="41"/>
      <c r="BS5929" s="41"/>
      <c r="BT5929" s="41"/>
      <c r="BU5929" s="41"/>
      <c r="BV5929" s="41"/>
      <c r="BW5929" s="41"/>
      <c r="BX5929" s="41"/>
      <c r="BY5929" s="26"/>
      <c r="BZ5929" s="26"/>
      <c r="CA5929" s="26"/>
      <c r="CB5929" s="26"/>
      <c r="CC5929" s="26"/>
      <c r="CD5929" s="26"/>
      <c r="CE5929" s="26"/>
      <c r="CF5929" s="26"/>
      <c r="CG5929" s="26"/>
      <c r="CH5929" s="26"/>
      <c r="CI5929" s="26"/>
      <c r="CJ5929" s="1"/>
      <c r="CK5929" s="1"/>
      <c r="CL5929" s="1"/>
      <c r="CM5929" s="1"/>
      <c r="CN5929" s="1"/>
      <c r="CO5929" s="1"/>
      <c r="CP5929" s="1"/>
      <c r="CQ5929" s="1"/>
      <c r="CR5929" s="1"/>
      <c r="CS5929" s="1"/>
      <c r="CT5929" s="1"/>
      <c r="CU5929" s="1"/>
    </row>
    <row r="5930" spans="1:99" x14ac:dyDescent="0.15">
      <c r="A5930" s="1"/>
      <c r="B5930" s="1"/>
      <c r="AM5930" s="1"/>
      <c r="AW5930" s="1"/>
      <c r="AX5930" s="1"/>
      <c r="AY5930" s="24"/>
      <c r="AZ5930" s="1"/>
      <c r="BA5930" s="1"/>
      <c r="BB5930" s="1"/>
      <c r="BC5930" s="1"/>
      <c r="BD5930" s="1"/>
      <c r="BE5930" s="1"/>
      <c r="BF5930" s="1"/>
      <c r="BG5930" s="1"/>
      <c r="BH5930" s="1"/>
      <c r="BI5930" s="1"/>
      <c r="BJ5930" s="1"/>
      <c r="BK5930" s="1"/>
      <c r="BL5930" s="1"/>
      <c r="BM5930" s="1"/>
      <c r="BN5930" s="1"/>
      <c r="BO5930" s="1"/>
      <c r="BP5930" s="20"/>
      <c r="BQ5930" s="41"/>
      <c r="BR5930" s="41"/>
      <c r="BS5930" s="41"/>
      <c r="BT5930" s="41"/>
      <c r="BU5930" s="41"/>
      <c r="BV5930" s="41"/>
      <c r="BW5930" s="41"/>
      <c r="BX5930" s="41"/>
      <c r="BY5930" s="26"/>
      <c r="BZ5930" s="26"/>
      <c r="CA5930" s="26"/>
      <c r="CB5930" s="26"/>
      <c r="CC5930" s="26"/>
      <c r="CD5930" s="26"/>
      <c r="CE5930" s="26"/>
      <c r="CF5930" s="26"/>
      <c r="CG5930" s="26"/>
      <c r="CH5930" s="26"/>
      <c r="CI5930" s="26"/>
      <c r="CJ5930" s="1"/>
      <c r="CK5930" s="1"/>
      <c r="CL5930" s="1"/>
      <c r="CM5930" s="1"/>
      <c r="CN5930" s="1"/>
      <c r="CO5930" s="1"/>
      <c r="CP5930" s="1"/>
      <c r="CQ5930" s="1"/>
      <c r="CR5930" s="1"/>
      <c r="CS5930" s="1"/>
      <c r="CT5930" s="1"/>
      <c r="CU5930" s="1"/>
    </row>
    <row r="5931" spans="1:99" x14ac:dyDescent="0.15">
      <c r="A5931" s="1"/>
      <c r="B5931" s="1"/>
      <c r="AM5931" s="1"/>
      <c r="AW5931" s="1"/>
      <c r="AX5931" s="1"/>
      <c r="AY5931" s="24"/>
      <c r="AZ5931" s="1"/>
      <c r="BA5931" s="1"/>
      <c r="BB5931" s="1"/>
      <c r="BC5931" s="1"/>
      <c r="BD5931" s="1"/>
      <c r="BE5931" s="1"/>
      <c r="BF5931" s="1"/>
      <c r="BG5931" s="1"/>
      <c r="BH5931" s="1"/>
      <c r="BI5931" s="1"/>
      <c r="BJ5931" s="1"/>
      <c r="BK5931" s="1"/>
      <c r="BL5931" s="1"/>
      <c r="BM5931" s="1"/>
      <c r="BN5931" s="1"/>
      <c r="BO5931" s="1"/>
      <c r="BP5931" s="20"/>
      <c r="BQ5931" s="41"/>
      <c r="BR5931" s="41"/>
      <c r="BS5931" s="41"/>
      <c r="BT5931" s="41"/>
      <c r="BU5931" s="41"/>
      <c r="BV5931" s="41"/>
      <c r="BW5931" s="41"/>
      <c r="BX5931" s="41"/>
      <c r="BY5931" s="26"/>
      <c r="BZ5931" s="26"/>
      <c r="CA5931" s="26"/>
      <c r="CB5931" s="26"/>
      <c r="CC5931" s="26"/>
      <c r="CD5931" s="26"/>
      <c r="CE5931" s="26"/>
      <c r="CF5931" s="26"/>
      <c r="CG5931" s="26"/>
      <c r="CH5931" s="26"/>
      <c r="CI5931" s="26"/>
      <c r="CJ5931" s="1"/>
      <c r="CK5931" s="1"/>
      <c r="CL5931" s="1"/>
      <c r="CM5931" s="1"/>
      <c r="CN5931" s="1"/>
      <c r="CO5931" s="1"/>
      <c r="CP5931" s="1"/>
      <c r="CQ5931" s="1"/>
      <c r="CR5931" s="1"/>
      <c r="CS5931" s="1"/>
      <c r="CT5931" s="1"/>
      <c r="CU5931" s="1"/>
    </row>
    <row r="5932" spans="1:99" x14ac:dyDescent="0.15">
      <c r="A5932" s="1"/>
      <c r="B5932" s="1"/>
      <c r="AM5932" s="1"/>
      <c r="AW5932" s="1"/>
      <c r="AX5932" s="1"/>
      <c r="AY5932" s="24"/>
      <c r="AZ5932" s="1"/>
      <c r="BA5932" s="1"/>
      <c r="BB5932" s="1"/>
      <c r="BC5932" s="1"/>
      <c r="BD5932" s="1"/>
      <c r="BE5932" s="1"/>
      <c r="BF5932" s="1"/>
      <c r="BG5932" s="1"/>
      <c r="BH5932" s="1"/>
      <c r="BI5932" s="1"/>
      <c r="BJ5932" s="1"/>
      <c r="BK5932" s="1"/>
      <c r="BL5932" s="1"/>
      <c r="BM5932" s="1"/>
      <c r="BN5932" s="1"/>
      <c r="BO5932" s="1"/>
      <c r="BP5932" s="20"/>
      <c r="BQ5932" s="41"/>
      <c r="BR5932" s="41"/>
      <c r="BS5932" s="41"/>
      <c r="BT5932" s="41"/>
      <c r="BU5932" s="41"/>
      <c r="BV5932" s="41"/>
      <c r="BW5932" s="41"/>
      <c r="BX5932" s="41"/>
      <c r="BY5932" s="26"/>
      <c r="BZ5932" s="26"/>
      <c r="CA5932" s="26"/>
      <c r="CB5932" s="26"/>
      <c r="CC5932" s="26"/>
      <c r="CD5932" s="26"/>
      <c r="CE5932" s="26"/>
      <c r="CF5932" s="26"/>
      <c r="CG5932" s="26"/>
      <c r="CH5932" s="26"/>
      <c r="CI5932" s="26"/>
      <c r="CJ5932" s="1"/>
      <c r="CK5932" s="1"/>
      <c r="CL5932" s="1"/>
      <c r="CM5932" s="1"/>
      <c r="CN5932" s="1"/>
      <c r="CO5932" s="1"/>
      <c r="CP5932" s="1"/>
      <c r="CQ5932" s="1"/>
      <c r="CR5932" s="1"/>
      <c r="CS5932" s="1"/>
      <c r="CT5932" s="1"/>
      <c r="CU5932" s="1"/>
    </row>
    <row r="5933" spans="1:99" x14ac:dyDescent="0.15">
      <c r="A5933" s="1"/>
      <c r="B5933" s="1"/>
      <c r="AM5933" s="1"/>
      <c r="AW5933" s="1"/>
      <c r="AX5933" s="1"/>
      <c r="AY5933" s="24"/>
      <c r="AZ5933" s="1"/>
      <c r="BA5933" s="1"/>
      <c r="BB5933" s="1"/>
      <c r="BC5933" s="1"/>
      <c r="BD5933" s="1"/>
      <c r="BE5933" s="1"/>
      <c r="BF5933" s="1"/>
      <c r="BG5933" s="1"/>
      <c r="BH5933" s="1"/>
      <c r="BI5933" s="1"/>
      <c r="BJ5933" s="1"/>
      <c r="BK5933" s="1"/>
      <c r="BL5933" s="1"/>
      <c r="BM5933" s="1"/>
      <c r="BN5933" s="1"/>
      <c r="BO5933" s="1"/>
      <c r="BP5933" s="20"/>
      <c r="BQ5933" s="41"/>
      <c r="BR5933" s="41"/>
      <c r="BS5933" s="41"/>
      <c r="BT5933" s="41"/>
      <c r="BU5933" s="41"/>
      <c r="BV5933" s="41"/>
      <c r="BW5933" s="41"/>
      <c r="BX5933" s="41"/>
      <c r="BY5933" s="26"/>
      <c r="BZ5933" s="26"/>
      <c r="CA5933" s="26"/>
      <c r="CB5933" s="26"/>
      <c r="CC5933" s="26"/>
      <c r="CD5933" s="26"/>
      <c r="CE5933" s="26"/>
      <c r="CF5933" s="26"/>
      <c r="CG5933" s="26"/>
      <c r="CH5933" s="26"/>
      <c r="CI5933" s="26"/>
      <c r="CJ5933" s="1"/>
      <c r="CK5933" s="1"/>
      <c r="CL5933" s="1"/>
      <c r="CM5933" s="1"/>
      <c r="CN5933" s="1"/>
      <c r="CO5933" s="1"/>
      <c r="CP5933" s="1"/>
      <c r="CQ5933" s="1"/>
      <c r="CR5933" s="1"/>
      <c r="CS5933" s="1"/>
      <c r="CT5933" s="1"/>
      <c r="CU5933" s="1"/>
    </row>
    <row r="5934" spans="1:99" x14ac:dyDescent="0.15">
      <c r="A5934" s="1"/>
      <c r="B5934" s="1"/>
      <c r="AM5934" s="1"/>
      <c r="AW5934" s="1"/>
      <c r="AX5934" s="1"/>
      <c r="AY5934" s="24"/>
      <c r="AZ5934" s="1"/>
      <c r="BA5934" s="1"/>
      <c r="BB5934" s="1"/>
      <c r="BC5934" s="1"/>
      <c r="BD5934" s="1"/>
      <c r="BE5934" s="1"/>
      <c r="BF5934" s="1"/>
      <c r="BG5934" s="1"/>
      <c r="BH5934" s="1"/>
      <c r="BI5934" s="1"/>
      <c r="BJ5934" s="1"/>
      <c r="BK5934" s="1"/>
      <c r="BL5934" s="1"/>
      <c r="BM5934" s="1"/>
      <c r="BN5934" s="1"/>
      <c r="BO5934" s="1"/>
      <c r="BP5934" s="20"/>
      <c r="BQ5934" s="41"/>
      <c r="BR5934" s="41"/>
      <c r="BS5934" s="41"/>
      <c r="BT5934" s="41"/>
      <c r="BU5934" s="41"/>
      <c r="BV5934" s="41"/>
      <c r="BW5934" s="41"/>
      <c r="BX5934" s="41"/>
      <c r="BY5934" s="26"/>
      <c r="BZ5934" s="26"/>
      <c r="CA5934" s="26"/>
      <c r="CB5934" s="26"/>
      <c r="CC5934" s="26"/>
      <c r="CD5934" s="26"/>
      <c r="CE5934" s="26"/>
      <c r="CF5934" s="26"/>
      <c r="CG5934" s="26"/>
      <c r="CH5934" s="26"/>
      <c r="CI5934" s="26"/>
      <c r="CJ5934" s="1"/>
      <c r="CK5934" s="1"/>
      <c r="CL5934" s="1"/>
      <c r="CM5934" s="1"/>
      <c r="CN5934" s="1"/>
      <c r="CO5934" s="1"/>
      <c r="CP5934" s="1"/>
      <c r="CQ5934" s="1"/>
      <c r="CR5934" s="1"/>
      <c r="CS5934" s="1"/>
      <c r="CT5934" s="1"/>
      <c r="CU5934" s="1"/>
    </row>
    <row r="5935" spans="1:99" x14ac:dyDescent="0.15">
      <c r="A5935" s="1"/>
      <c r="B5935" s="1"/>
      <c r="AM5935" s="1"/>
      <c r="AW5935" s="1"/>
      <c r="AX5935" s="1"/>
      <c r="AY5935" s="24"/>
      <c r="AZ5935" s="1"/>
      <c r="BA5935" s="1"/>
      <c r="BB5935" s="1"/>
      <c r="BC5935" s="1"/>
      <c r="BD5935" s="1"/>
      <c r="BE5935" s="1"/>
      <c r="BF5935" s="1"/>
      <c r="BG5935" s="1"/>
      <c r="BH5935" s="1"/>
      <c r="BI5935" s="1"/>
      <c r="BJ5935" s="1"/>
      <c r="BK5935" s="1"/>
      <c r="BL5935" s="1"/>
      <c r="BM5935" s="1"/>
      <c r="BN5935" s="1"/>
      <c r="BO5935" s="1"/>
      <c r="BP5935" s="20"/>
      <c r="BQ5935" s="41"/>
      <c r="BR5935" s="41"/>
      <c r="BS5935" s="41"/>
      <c r="BT5935" s="41"/>
      <c r="BU5935" s="41"/>
      <c r="BV5935" s="41"/>
      <c r="BW5935" s="41"/>
      <c r="BX5935" s="41"/>
      <c r="BY5935" s="26"/>
      <c r="BZ5935" s="26"/>
      <c r="CA5935" s="26"/>
      <c r="CB5935" s="26"/>
      <c r="CC5935" s="26"/>
      <c r="CD5935" s="26"/>
      <c r="CE5935" s="26"/>
      <c r="CF5935" s="26"/>
      <c r="CG5935" s="26"/>
      <c r="CH5935" s="26"/>
      <c r="CI5935" s="26"/>
      <c r="CJ5935" s="1"/>
      <c r="CK5935" s="1"/>
      <c r="CL5935" s="1"/>
      <c r="CM5935" s="1"/>
      <c r="CN5935" s="1"/>
      <c r="CO5935" s="1"/>
      <c r="CP5935" s="1"/>
      <c r="CQ5935" s="1"/>
      <c r="CR5935" s="1"/>
      <c r="CS5935" s="1"/>
      <c r="CT5935" s="1"/>
      <c r="CU5935" s="1"/>
    </row>
    <row r="5936" spans="1:99" x14ac:dyDescent="0.15">
      <c r="A5936" s="1"/>
      <c r="B5936" s="1"/>
      <c r="AM5936" s="1"/>
      <c r="AW5936" s="1"/>
      <c r="AX5936" s="1"/>
      <c r="AY5936" s="24"/>
      <c r="AZ5936" s="1"/>
      <c r="BA5936" s="1"/>
      <c r="BB5936" s="1"/>
      <c r="BC5936" s="1"/>
      <c r="BD5936" s="1"/>
      <c r="BE5936" s="1"/>
      <c r="BF5936" s="1"/>
      <c r="BG5936" s="1"/>
      <c r="BH5936" s="1"/>
      <c r="BI5936" s="1"/>
      <c r="BJ5936" s="1"/>
      <c r="BK5936" s="1"/>
      <c r="BL5936" s="1"/>
      <c r="BM5936" s="1"/>
      <c r="BN5936" s="1"/>
      <c r="BO5936" s="1"/>
      <c r="BP5936" s="20"/>
      <c r="BQ5936" s="41"/>
      <c r="BR5936" s="41"/>
      <c r="BS5936" s="41"/>
      <c r="BT5936" s="41"/>
      <c r="BU5936" s="41"/>
      <c r="BV5936" s="41"/>
      <c r="BW5936" s="41"/>
      <c r="BX5936" s="41"/>
      <c r="BY5936" s="26"/>
      <c r="BZ5936" s="26"/>
      <c r="CA5936" s="26"/>
      <c r="CB5936" s="26"/>
      <c r="CC5936" s="26"/>
      <c r="CD5936" s="26"/>
      <c r="CE5936" s="26"/>
      <c r="CF5936" s="26"/>
      <c r="CG5936" s="26"/>
      <c r="CH5936" s="26"/>
      <c r="CI5936" s="26"/>
      <c r="CJ5936" s="1"/>
      <c r="CK5936" s="1"/>
      <c r="CL5936" s="1"/>
      <c r="CM5936" s="1"/>
      <c r="CN5936" s="1"/>
      <c r="CO5936" s="1"/>
      <c r="CP5936" s="1"/>
      <c r="CQ5936" s="1"/>
      <c r="CR5936" s="1"/>
      <c r="CS5936" s="1"/>
      <c r="CT5936" s="1"/>
      <c r="CU5936" s="1"/>
    </row>
    <row r="5937" spans="1:99" x14ac:dyDescent="0.15">
      <c r="A5937" s="1"/>
      <c r="B5937" s="1"/>
      <c r="AM5937" s="1"/>
      <c r="AW5937" s="1"/>
      <c r="AX5937" s="1"/>
      <c r="AY5937" s="24"/>
      <c r="AZ5937" s="1"/>
      <c r="BA5937" s="1"/>
      <c r="BB5937" s="1"/>
      <c r="BC5937" s="1"/>
      <c r="BD5937" s="1"/>
      <c r="BE5937" s="1"/>
      <c r="BF5937" s="1"/>
      <c r="BG5937" s="1"/>
      <c r="BH5937" s="1"/>
      <c r="BI5937" s="1"/>
      <c r="BJ5937" s="1"/>
      <c r="BK5937" s="1"/>
      <c r="BL5937" s="1"/>
      <c r="BM5937" s="1"/>
      <c r="BN5937" s="1"/>
      <c r="BO5937" s="1"/>
      <c r="BP5937" s="20"/>
      <c r="BQ5937" s="41"/>
      <c r="BR5937" s="41"/>
      <c r="BS5937" s="41"/>
      <c r="BT5937" s="41"/>
      <c r="BU5937" s="41"/>
      <c r="BV5937" s="41"/>
      <c r="BW5937" s="41"/>
      <c r="BX5937" s="41"/>
      <c r="BY5937" s="26"/>
      <c r="BZ5937" s="26"/>
      <c r="CA5937" s="26"/>
      <c r="CB5937" s="26"/>
      <c r="CC5937" s="26"/>
      <c r="CD5937" s="26"/>
      <c r="CE5937" s="26"/>
      <c r="CF5937" s="26"/>
      <c r="CG5937" s="26"/>
      <c r="CH5937" s="26"/>
      <c r="CI5937" s="26"/>
      <c r="CJ5937" s="1"/>
      <c r="CK5937" s="1"/>
      <c r="CL5937" s="1"/>
      <c r="CM5937" s="1"/>
      <c r="CN5937" s="1"/>
      <c r="CO5937" s="1"/>
      <c r="CP5937" s="1"/>
      <c r="CQ5937" s="1"/>
      <c r="CR5937" s="1"/>
      <c r="CS5937" s="1"/>
      <c r="CT5937" s="1"/>
      <c r="CU5937" s="1"/>
    </row>
    <row r="5938" spans="1:99" x14ac:dyDescent="0.15">
      <c r="A5938" s="1"/>
      <c r="B5938" s="1"/>
      <c r="AM5938" s="1"/>
      <c r="AW5938" s="1"/>
      <c r="AX5938" s="1"/>
      <c r="AY5938" s="24"/>
      <c r="AZ5938" s="1"/>
      <c r="BA5938" s="1"/>
      <c r="BB5938" s="1"/>
      <c r="BC5938" s="1"/>
      <c r="BD5938" s="1"/>
      <c r="BE5938" s="1"/>
      <c r="BF5938" s="1"/>
      <c r="BG5938" s="1"/>
      <c r="BH5938" s="1"/>
      <c r="BI5938" s="1"/>
      <c r="BJ5938" s="1"/>
      <c r="BK5938" s="1"/>
      <c r="BL5938" s="1"/>
      <c r="BM5938" s="1"/>
      <c r="BN5938" s="1"/>
      <c r="BO5938" s="1"/>
      <c r="BP5938" s="20"/>
      <c r="BQ5938" s="41"/>
      <c r="BR5938" s="41"/>
      <c r="BS5938" s="41"/>
      <c r="BT5938" s="41"/>
      <c r="BU5938" s="41"/>
      <c r="BV5938" s="41"/>
      <c r="BW5938" s="41"/>
      <c r="BX5938" s="41"/>
      <c r="BY5938" s="26"/>
      <c r="BZ5938" s="26"/>
      <c r="CA5938" s="26"/>
      <c r="CB5938" s="26"/>
      <c r="CC5938" s="26"/>
      <c r="CD5938" s="26"/>
      <c r="CE5938" s="26"/>
      <c r="CF5938" s="26"/>
      <c r="CG5938" s="26"/>
      <c r="CH5938" s="26"/>
      <c r="CI5938" s="26"/>
      <c r="CJ5938" s="1"/>
      <c r="CK5938" s="1"/>
      <c r="CL5938" s="1"/>
      <c r="CM5938" s="1"/>
      <c r="CN5938" s="1"/>
      <c r="CO5938" s="1"/>
      <c r="CP5938" s="1"/>
      <c r="CQ5938" s="1"/>
      <c r="CR5938" s="1"/>
      <c r="CS5938" s="1"/>
      <c r="CT5938" s="1"/>
      <c r="CU5938" s="1"/>
    </row>
    <row r="5939" spans="1:99" x14ac:dyDescent="0.15">
      <c r="A5939" s="1"/>
      <c r="B5939" s="1"/>
      <c r="AM5939" s="1"/>
      <c r="AW5939" s="1"/>
      <c r="AX5939" s="1"/>
      <c r="AY5939" s="24"/>
      <c r="AZ5939" s="1"/>
      <c r="BA5939" s="1"/>
      <c r="BB5939" s="1"/>
      <c r="BC5939" s="1"/>
      <c r="BD5939" s="1"/>
      <c r="BE5939" s="1"/>
      <c r="BF5939" s="1"/>
      <c r="BG5939" s="1"/>
      <c r="BH5939" s="1"/>
      <c r="BI5939" s="1"/>
      <c r="BJ5939" s="1"/>
      <c r="BK5939" s="1"/>
      <c r="BL5939" s="1"/>
      <c r="BM5939" s="1"/>
      <c r="BN5939" s="1"/>
      <c r="BO5939" s="1"/>
      <c r="BP5939" s="20"/>
      <c r="BQ5939" s="41"/>
      <c r="BR5939" s="41"/>
      <c r="BS5939" s="41"/>
      <c r="BT5939" s="41"/>
      <c r="BU5939" s="41"/>
      <c r="BV5939" s="41"/>
      <c r="BW5939" s="41"/>
      <c r="BX5939" s="41"/>
      <c r="BY5939" s="26"/>
      <c r="BZ5939" s="26"/>
      <c r="CA5939" s="26"/>
      <c r="CB5939" s="26"/>
      <c r="CC5939" s="26"/>
      <c r="CD5939" s="26"/>
      <c r="CE5939" s="26"/>
      <c r="CF5939" s="26"/>
      <c r="CG5939" s="26"/>
      <c r="CH5939" s="26"/>
      <c r="CI5939" s="26"/>
      <c r="CJ5939" s="1"/>
      <c r="CK5939" s="1"/>
      <c r="CL5939" s="1"/>
      <c r="CM5939" s="1"/>
      <c r="CN5939" s="1"/>
      <c r="CO5939" s="1"/>
      <c r="CP5939" s="1"/>
      <c r="CQ5939" s="1"/>
      <c r="CR5939" s="1"/>
      <c r="CS5939" s="1"/>
      <c r="CT5939" s="1"/>
      <c r="CU5939" s="1"/>
    </row>
    <row r="5940" spans="1:99" x14ac:dyDescent="0.15">
      <c r="A5940" s="1"/>
      <c r="B5940" s="1"/>
      <c r="AM5940" s="1"/>
      <c r="AW5940" s="1"/>
      <c r="AX5940" s="1"/>
      <c r="AY5940" s="24"/>
      <c r="AZ5940" s="1"/>
      <c r="BA5940" s="1"/>
      <c r="BB5940" s="1"/>
      <c r="BC5940" s="1"/>
      <c r="BD5940" s="1"/>
      <c r="BE5940" s="1"/>
      <c r="BF5940" s="1"/>
      <c r="BG5940" s="1"/>
      <c r="BH5940" s="1"/>
      <c r="BI5940" s="1"/>
      <c r="BJ5940" s="1"/>
      <c r="BK5940" s="1"/>
      <c r="BL5940" s="1"/>
      <c r="BM5940" s="1"/>
      <c r="BN5940" s="1"/>
      <c r="BO5940" s="1"/>
      <c r="BP5940" s="20"/>
      <c r="BQ5940" s="41"/>
      <c r="BR5940" s="41"/>
      <c r="BS5940" s="41"/>
      <c r="BT5940" s="41"/>
      <c r="BU5940" s="41"/>
      <c r="BV5940" s="41"/>
      <c r="BW5940" s="41"/>
      <c r="BX5940" s="41"/>
      <c r="BY5940" s="26"/>
      <c r="BZ5940" s="26"/>
      <c r="CA5940" s="26"/>
      <c r="CB5940" s="26"/>
      <c r="CC5940" s="26"/>
      <c r="CD5940" s="26"/>
      <c r="CE5940" s="26"/>
      <c r="CF5940" s="26"/>
      <c r="CG5940" s="26"/>
      <c r="CH5940" s="26"/>
      <c r="CI5940" s="26"/>
      <c r="CJ5940" s="1"/>
      <c r="CK5940" s="1"/>
      <c r="CL5940" s="1"/>
      <c r="CM5940" s="1"/>
      <c r="CN5940" s="1"/>
      <c r="CO5940" s="1"/>
      <c r="CP5940" s="1"/>
      <c r="CQ5940" s="1"/>
      <c r="CR5940" s="1"/>
      <c r="CS5940" s="1"/>
      <c r="CT5940" s="1"/>
      <c r="CU5940" s="1"/>
    </row>
    <row r="5941" spans="1:99" x14ac:dyDescent="0.15">
      <c r="A5941" s="1"/>
      <c r="B5941" s="1"/>
      <c r="AM5941" s="1"/>
      <c r="AW5941" s="1"/>
      <c r="AX5941" s="1"/>
      <c r="AY5941" s="24"/>
      <c r="AZ5941" s="1"/>
      <c r="BA5941" s="1"/>
      <c r="BB5941" s="1"/>
      <c r="BC5941" s="1"/>
      <c r="BD5941" s="1"/>
      <c r="BE5941" s="1"/>
      <c r="BF5941" s="1"/>
      <c r="BG5941" s="1"/>
      <c r="BH5941" s="1"/>
      <c r="BI5941" s="1"/>
      <c r="BJ5941" s="1"/>
      <c r="BK5941" s="1"/>
      <c r="BL5941" s="1"/>
      <c r="BM5941" s="1"/>
      <c r="BN5941" s="1"/>
      <c r="BO5941" s="1"/>
      <c r="BP5941" s="20"/>
      <c r="BQ5941" s="41"/>
      <c r="BR5941" s="41"/>
      <c r="BS5941" s="41"/>
      <c r="BT5941" s="41"/>
      <c r="BU5941" s="41"/>
      <c r="BV5941" s="41"/>
      <c r="BW5941" s="41"/>
      <c r="BX5941" s="41"/>
      <c r="BY5941" s="26"/>
      <c r="BZ5941" s="26"/>
      <c r="CA5941" s="26"/>
      <c r="CB5941" s="26"/>
      <c r="CC5941" s="26"/>
      <c r="CD5941" s="26"/>
      <c r="CE5941" s="26"/>
      <c r="CF5941" s="26"/>
      <c r="CG5941" s="26"/>
      <c r="CH5941" s="26"/>
      <c r="CI5941" s="26"/>
      <c r="CJ5941" s="1"/>
      <c r="CK5941" s="1"/>
      <c r="CL5941" s="1"/>
      <c r="CM5941" s="1"/>
      <c r="CN5941" s="1"/>
      <c r="CO5941" s="1"/>
      <c r="CP5941" s="1"/>
      <c r="CQ5941" s="1"/>
      <c r="CR5941" s="1"/>
      <c r="CS5941" s="1"/>
      <c r="CT5941" s="1"/>
      <c r="CU5941" s="1"/>
    </row>
    <row r="5942" spans="1:99" x14ac:dyDescent="0.15">
      <c r="A5942" s="1"/>
      <c r="B5942" s="1"/>
      <c r="AM5942" s="1"/>
      <c r="AW5942" s="1"/>
      <c r="AX5942" s="1"/>
      <c r="AY5942" s="24"/>
      <c r="AZ5942" s="1"/>
      <c r="BA5942" s="1"/>
      <c r="BB5942" s="1"/>
      <c r="BC5942" s="1"/>
      <c r="BD5942" s="1"/>
      <c r="BE5942" s="1"/>
      <c r="BF5942" s="1"/>
      <c r="BG5942" s="1"/>
      <c r="BH5942" s="1"/>
      <c r="BI5942" s="1"/>
      <c r="BJ5942" s="1"/>
      <c r="BK5942" s="1"/>
      <c r="BL5942" s="1"/>
      <c r="BM5942" s="1"/>
      <c r="BN5942" s="1"/>
      <c r="BO5942" s="1"/>
      <c r="BP5942" s="20"/>
      <c r="BQ5942" s="41"/>
      <c r="BR5942" s="41"/>
      <c r="BS5942" s="41"/>
      <c r="BT5942" s="41"/>
      <c r="BU5942" s="41"/>
      <c r="BV5942" s="41"/>
      <c r="BW5942" s="41"/>
      <c r="BX5942" s="41"/>
      <c r="BY5942" s="26"/>
      <c r="BZ5942" s="26"/>
      <c r="CA5942" s="26"/>
      <c r="CB5942" s="26"/>
      <c r="CC5942" s="26"/>
      <c r="CD5942" s="26"/>
      <c r="CE5942" s="26"/>
      <c r="CF5942" s="26"/>
      <c r="CG5942" s="26"/>
      <c r="CH5942" s="26"/>
      <c r="CI5942" s="26"/>
      <c r="CJ5942" s="1"/>
      <c r="CK5942" s="1"/>
      <c r="CL5942" s="1"/>
      <c r="CM5942" s="1"/>
      <c r="CN5942" s="1"/>
      <c r="CO5942" s="1"/>
      <c r="CP5942" s="1"/>
      <c r="CQ5942" s="1"/>
      <c r="CR5942" s="1"/>
      <c r="CS5942" s="1"/>
      <c r="CT5942" s="1"/>
      <c r="CU5942" s="1"/>
    </row>
    <row r="5943" spans="1:99" x14ac:dyDescent="0.15">
      <c r="A5943" s="1"/>
      <c r="B5943" s="1"/>
      <c r="AM5943" s="1"/>
      <c r="AW5943" s="1"/>
      <c r="AX5943" s="1"/>
      <c r="AY5943" s="24"/>
      <c r="AZ5943" s="1"/>
      <c r="BA5943" s="1"/>
      <c r="BB5943" s="1"/>
      <c r="BC5943" s="1"/>
      <c r="BD5943" s="1"/>
      <c r="BE5943" s="1"/>
      <c r="BF5943" s="1"/>
      <c r="BG5943" s="1"/>
      <c r="BH5943" s="1"/>
      <c r="BI5943" s="1"/>
      <c r="BJ5943" s="1"/>
      <c r="BK5943" s="1"/>
      <c r="BL5943" s="1"/>
      <c r="BM5943" s="1"/>
      <c r="BN5943" s="1"/>
      <c r="BO5943" s="1"/>
      <c r="BP5943" s="20"/>
      <c r="BQ5943" s="41"/>
      <c r="BR5943" s="41"/>
      <c r="BS5943" s="41"/>
      <c r="BT5943" s="41"/>
      <c r="BU5943" s="41"/>
      <c r="BV5943" s="41"/>
      <c r="BW5943" s="41"/>
      <c r="BX5943" s="41"/>
      <c r="BY5943" s="26"/>
      <c r="BZ5943" s="26"/>
      <c r="CA5943" s="26"/>
      <c r="CB5943" s="26"/>
      <c r="CC5943" s="26"/>
      <c r="CD5943" s="26"/>
      <c r="CE5943" s="26"/>
      <c r="CF5943" s="26"/>
      <c r="CG5943" s="26"/>
      <c r="CH5943" s="26"/>
      <c r="CI5943" s="26"/>
      <c r="CJ5943" s="1"/>
      <c r="CK5943" s="1"/>
      <c r="CL5943" s="1"/>
      <c r="CM5943" s="1"/>
      <c r="CN5943" s="1"/>
      <c r="CO5943" s="1"/>
      <c r="CP5943" s="1"/>
      <c r="CQ5943" s="1"/>
      <c r="CR5943" s="1"/>
      <c r="CS5943" s="1"/>
      <c r="CT5943" s="1"/>
      <c r="CU5943" s="1"/>
    </row>
    <row r="5944" spans="1:99" x14ac:dyDescent="0.15">
      <c r="A5944" s="1"/>
      <c r="B5944" s="1"/>
      <c r="AM5944" s="1"/>
      <c r="AW5944" s="1"/>
      <c r="AX5944" s="1"/>
      <c r="AY5944" s="24"/>
      <c r="AZ5944" s="1"/>
      <c r="BA5944" s="1"/>
      <c r="BB5944" s="1"/>
      <c r="BC5944" s="1"/>
      <c r="BD5944" s="1"/>
      <c r="BE5944" s="1"/>
      <c r="BF5944" s="1"/>
      <c r="BG5944" s="1"/>
      <c r="BH5944" s="1"/>
      <c r="BI5944" s="1"/>
      <c r="BJ5944" s="1"/>
      <c r="BK5944" s="1"/>
      <c r="BL5944" s="1"/>
      <c r="BM5944" s="1"/>
      <c r="BN5944" s="1"/>
      <c r="BO5944" s="1"/>
      <c r="BP5944" s="20"/>
      <c r="BQ5944" s="41"/>
      <c r="BR5944" s="41"/>
      <c r="BS5944" s="41"/>
      <c r="BT5944" s="41"/>
      <c r="BU5944" s="41"/>
      <c r="BV5944" s="41"/>
      <c r="BW5944" s="41"/>
      <c r="BX5944" s="41"/>
      <c r="BY5944" s="26"/>
      <c r="BZ5944" s="26"/>
      <c r="CA5944" s="26"/>
      <c r="CB5944" s="26"/>
      <c r="CC5944" s="26"/>
      <c r="CD5944" s="26"/>
      <c r="CE5944" s="26"/>
      <c r="CF5944" s="26"/>
      <c r="CG5944" s="26"/>
      <c r="CH5944" s="26"/>
      <c r="CI5944" s="26"/>
      <c r="CJ5944" s="1"/>
      <c r="CK5944" s="1"/>
      <c r="CL5944" s="1"/>
      <c r="CM5944" s="1"/>
      <c r="CN5944" s="1"/>
      <c r="CO5944" s="1"/>
      <c r="CP5944" s="1"/>
      <c r="CQ5944" s="1"/>
      <c r="CR5944" s="1"/>
      <c r="CS5944" s="1"/>
      <c r="CT5944" s="1"/>
      <c r="CU5944" s="1"/>
    </row>
    <row r="5945" spans="1:99" x14ac:dyDescent="0.15">
      <c r="A5945" s="1"/>
      <c r="B5945" s="1"/>
      <c r="AM5945" s="1"/>
      <c r="AW5945" s="1"/>
      <c r="AX5945" s="1"/>
      <c r="AY5945" s="24"/>
      <c r="AZ5945" s="1"/>
      <c r="BA5945" s="1"/>
      <c r="BB5945" s="1"/>
      <c r="BC5945" s="1"/>
      <c r="BD5945" s="1"/>
      <c r="BE5945" s="1"/>
      <c r="BF5945" s="1"/>
      <c r="BG5945" s="1"/>
      <c r="BH5945" s="1"/>
      <c r="BI5945" s="1"/>
      <c r="BJ5945" s="1"/>
      <c r="BK5945" s="1"/>
      <c r="BL5945" s="1"/>
      <c r="BM5945" s="1"/>
      <c r="BN5945" s="1"/>
      <c r="BO5945" s="1"/>
      <c r="BP5945" s="20"/>
      <c r="BQ5945" s="41"/>
      <c r="BR5945" s="41"/>
      <c r="BS5945" s="41"/>
      <c r="BT5945" s="41"/>
      <c r="BU5945" s="41"/>
      <c r="BV5945" s="41"/>
      <c r="BW5945" s="41"/>
      <c r="BX5945" s="41"/>
      <c r="BY5945" s="26"/>
      <c r="BZ5945" s="26"/>
      <c r="CA5945" s="26"/>
      <c r="CB5945" s="26"/>
      <c r="CC5945" s="26"/>
      <c r="CD5945" s="26"/>
      <c r="CE5945" s="26"/>
      <c r="CF5945" s="26"/>
      <c r="CG5945" s="26"/>
      <c r="CH5945" s="26"/>
      <c r="CI5945" s="26"/>
      <c r="CJ5945" s="1"/>
      <c r="CK5945" s="1"/>
      <c r="CL5945" s="1"/>
      <c r="CM5945" s="1"/>
      <c r="CN5945" s="1"/>
      <c r="CO5945" s="1"/>
      <c r="CP5945" s="1"/>
      <c r="CQ5945" s="1"/>
      <c r="CR5945" s="1"/>
      <c r="CS5945" s="1"/>
      <c r="CT5945" s="1"/>
      <c r="CU5945" s="1"/>
    </row>
    <row r="5946" spans="1:99" x14ac:dyDescent="0.15">
      <c r="A5946" s="1"/>
      <c r="B5946" s="1"/>
      <c r="AM5946" s="1"/>
      <c r="AW5946" s="1"/>
      <c r="AX5946" s="1"/>
      <c r="AY5946" s="24"/>
      <c r="AZ5946" s="1"/>
      <c r="BA5946" s="1"/>
      <c r="BB5946" s="1"/>
      <c r="BC5946" s="1"/>
      <c r="BD5946" s="1"/>
      <c r="BE5946" s="1"/>
      <c r="BF5946" s="1"/>
      <c r="BG5946" s="1"/>
      <c r="BH5946" s="1"/>
      <c r="BI5946" s="1"/>
      <c r="BJ5946" s="1"/>
      <c r="BK5946" s="1"/>
      <c r="BL5946" s="1"/>
      <c r="BM5946" s="1"/>
      <c r="BN5946" s="1"/>
      <c r="BO5946" s="1"/>
      <c r="BP5946" s="20"/>
      <c r="BQ5946" s="41"/>
      <c r="BR5946" s="41"/>
      <c r="BS5946" s="41"/>
      <c r="BT5946" s="41"/>
      <c r="BU5946" s="41"/>
      <c r="BV5946" s="41"/>
      <c r="BW5946" s="41"/>
      <c r="BX5946" s="41"/>
      <c r="BY5946" s="26"/>
      <c r="BZ5946" s="26"/>
      <c r="CA5946" s="26"/>
      <c r="CB5946" s="26"/>
      <c r="CC5946" s="26"/>
      <c r="CD5946" s="26"/>
      <c r="CE5946" s="26"/>
      <c r="CF5946" s="26"/>
      <c r="CG5946" s="26"/>
      <c r="CH5946" s="26"/>
      <c r="CI5946" s="26"/>
      <c r="CJ5946" s="1"/>
      <c r="CK5946" s="1"/>
      <c r="CL5946" s="1"/>
      <c r="CM5946" s="1"/>
      <c r="CN5946" s="1"/>
      <c r="CO5946" s="1"/>
      <c r="CP5946" s="1"/>
      <c r="CQ5946" s="1"/>
      <c r="CR5946" s="1"/>
      <c r="CS5946" s="1"/>
      <c r="CT5946" s="1"/>
      <c r="CU5946" s="1"/>
    </row>
    <row r="5947" spans="1:99" x14ac:dyDescent="0.15">
      <c r="A5947" s="1"/>
      <c r="B5947" s="1"/>
      <c r="AM5947" s="1"/>
      <c r="AW5947" s="1"/>
      <c r="AX5947" s="1"/>
      <c r="AY5947" s="24"/>
      <c r="AZ5947" s="1"/>
      <c r="BA5947" s="1"/>
      <c r="BB5947" s="1"/>
      <c r="BC5947" s="1"/>
      <c r="BD5947" s="1"/>
      <c r="BE5947" s="1"/>
      <c r="BF5947" s="1"/>
      <c r="BG5947" s="1"/>
      <c r="BH5947" s="1"/>
      <c r="BI5947" s="1"/>
      <c r="BJ5947" s="1"/>
      <c r="BK5947" s="1"/>
      <c r="BL5947" s="1"/>
      <c r="BM5947" s="1"/>
      <c r="BN5947" s="1"/>
      <c r="BO5947" s="1"/>
      <c r="BP5947" s="20"/>
      <c r="BQ5947" s="41"/>
      <c r="BR5947" s="41"/>
      <c r="BS5947" s="41"/>
      <c r="BT5947" s="41"/>
      <c r="BU5947" s="41"/>
      <c r="BV5947" s="41"/>
      <c r="BW5947" s="41"/>
      <c r="BX5947" s="41"/>
      <c r="BY5947" s="26"/>
      <c r="BZ5947" s="26"/>
      <c r="CA5947" s="26"/>
      <c r="CB5947" s="26"/>
      <c r="CC5947" s="26"/>
      <c r="CD5947" s="26"/>
      <c r="CE5947" s="26"/>
      <c r="CF5947" s="26"/>
      <c r="CG5947" s="26"/>
      <c r="CH5947" s="26"/>
      <c r="CI5947" s="26"/>
      <c r="CJ5947" s="1"/>
      <c r="CK5947" s="1"/>
      <c r="CL5947" s="1"/>
      <c r="CM5947" s="1"/>
      <c r="CN5947" s="1"/>
      <c r="CO5947" s="1"/>
      <c r="CP5947" s="1"/>
      <c r="CQ5947" s="1"/>
      <c r="CR5947" s="1"/>
      <c r="CS5947" s="1"/>
      <c r="CT5947" s="1"/>
      <c r="CU5947" s="1"/>
    </row>
    <row r="5948" spans="1:99" x14ac:dyDescent="0.15">
      <c r="A5948" s="1"/>
      <c r="B5948" s="1"/>
      <c r="AM5948" s="1"/>
      <c r="AW5948" s="1"/>
      <c r="AX5948" s="1"/>
      <c r="AY5948" s="24"/>
      <c r="AZ5948" s="1"/>
      <c r="BA5948" s="1"/>
      <c r="BB5948" s="1"/>
      <c r="BC5948" s="1"/>
      <c r="BD5948" s="1"/>
      <c r="BE5948" s="1"/>
      <c r="BF5948" s="1"/>
      <c r="BG5948" s="1"/>
      <c r="BH5948" s="1"/>
      <c r="BI5948" s="1"/>
      <c r="BJ5948" s="1"/>
      <c r="BK5948" s="1"/>
      <c r="BL5948" s="1"/>
      <c r="BM5948" s="1"/>
      <c r="BN5948" s="1"/>
      <c r="BO5948" s="1"/>
      <c r="BP5948" s="20"/>
      <c r="BQ5948" s="41"/>
      <c r="BR5948" s="41"/>
      <c r="BS5948" s="41"/>
      <c r="BT5948" s="41"/>
      <c r="BU5948" s="41"/>
      <c r="BV5948" s="41"/>
      <c r="BW5948" s="41"/>
      <c r="BX5948" s="41"/>
      <c r="BY5948" s="26"/>
      <c r="BZ5948" s="26"/>
      <c r="CA5948" s="26"/>
      <c r="CB5948" s="26"/>
      <c r="CC5948" s="26"/>
      <c r="CD5948" s="26"/>
      <c r="CE5948" s="26"/>
      <c r="CF5948" s="26"/>
      <c r="CG5948" s="26"/>
      <c r="CH5948" s="26"/>
      <c r="CI5948" s="26"/>
      <c r="CJ5948" s="1"/>
      <c r="CK5948" s="1"/>
      <c r="CL5948" s="1"/>
      <c r="CM5948" s="1"/>
      <c r="CN5948" s="1"/>
      <c r="CO5948" s="1"/>
      <c r="CP5948" s="1"/>
      <c r="CQ5948" s="1"/>
      <c r="CR5948" s="1"/>
      <c r="CS5948" s="1"/>
      <c r="CT5948" s="1"/>
      <c r="CU5948" s="1"/>
    </row>
    <row r="5949" spans="1:99" x14ac:dyDescent="0.15">
      <c r="A5949" s="1"/>
      <c r="B5949" s="1"/>
      <c r="AM5949" s="1"/>
      <c r="AW5949" s="1"/>
      <c r="AX5949" s="1"/>
      <c r="AY5949" s="24"/>
      <c r="AZ5949" s="1"/>
      <c r="BA5949" s="1"/>
      <c r="BB5949" s="1"/>
      <c r="BC5949" s="1"/>
      <c r="BD5949" s="1"/>
      <c r="BE5949" s="1"/>
      <c r="BF5949" s="1"/>
      <c r="BG5949" s="1"/>
      <c r="BH5949" s="1"/>
      <c r="BI5949" s="1"/>
      <c r="BJ5949" s="1"/>
      <c r="BK5949" s="1"/>
      <c r="BL5949" s="1"/>
      <c r="BM5949" s="1"/>
      <c r="BN5949" s="1"/>
      <c r="BO5949" s="1"/>
      <c r="BP5949" s="20"/>
      <c r="BQ5949" s="41"/>
      <c r="BR5949" s="41"/>
      <c r="BS5949" s="41"/>
      <c r="BT5949" s="41"/>
      <c r="BU5949" s="41"/>
      <c r="BV5949" s="41"/>
      <c r="BW5949" s="41"/>
      <c r="BX5949" s="41"/>
      <c r="BY5949" s="26"/>
      <c r="BZ5949" s="26"/>
      <c r="CA5949" s="26"/>
      <c r="CB5949" s="26"/>
      <c r="CC5949" s="26"/>
      <c r="CD5949" s="26"/>
      <c r="CE5949" s="26"/>
      <c r="CF5949" s="26"/>
      <c r="CG5949" s="26"/>
      <c r="CH5949" s="26"/>
      <c r="CI5949" s="26"/>
      <c r="CJ5949" s="1"/>
      <c r="CK5949" s="1"/>
      <c r="CL5949" s="1"/>
      <c r="CM5949" s="1"/>
      <c r="CN5949" s="1"/>
      <c r="CO5949" s="1"/>
      <c r="CP5949" s="1"/>
      <c r="CQ5949" s="1"/>
      <c r="CR5949" s="1"/>
      <c r="CS5949" s="1"/>
      <c r="CT5949" s="1"/>
      <c r="CU5949" s="1"/>
    </row>
    <row r="5950" spans="1:99" x14ac:dyDescent="0.15">
      <c r="A5950" s="1"/>
      <c r="B5950" s="1"/>
      <c r="AM5950" s="1"/>
      <c r="AW5950" s="1"/>
      <c r="AX5950" s="1"/>
      <c r="AY5950" s="24"/>
      <c r="AZ5950" s="1"/>
      <c r="BA5950" s="1"/>
      <c r="BB5950" s="1"/>
      <c r="BC5950" s="1"/>
      <c r="BD5950" s="1"/>
      <c r="BE5950" s="1"/>
      <c r="BF5950" s="1"/>
      <c r="BG5950" s="1"/>
      <c r="BH5950" s="1"/>
      <c r="BI5950" s="1"/>
      <c r="BJ5950" s="1"/>
      <c r="BK5950" s="1"/>
      <c r="BL5950" s="1"/>
      <c r="BM5950" s="1"/>
      <c r="BN5950" s="1"/>
      <c r="BO5950" s="1"/>
      <c r="BP5950" s="20"/>
      <c r="BQ5950" s="41"/>
      <c r="BR5950" s="41"/>
      <c r="BS5950" s="41"/>
      <c r="BT5950" s="41"/>
      <c r="BU5950" s="41"/>
      <c r="BV5950" s="41"/>
      <c r="BW5950" s="41"/>
      <c r="BX5950" s="41"/>
      <c r="BY5950" s="26"/>
      <c r="BZ5950" s="26"/>
      <c r="CA5950" s="26"/>
      <c r="CB5950" s="26"/>
      <c r="CC5950" s="26"/>
      <c r="CD5950" s="26"/>
      <c r="CE5950" s="26"/>
      <c r="CF5950" s="26"/>
      <c r="CG5950" s="26"/>
      <c r="CH5950" s="26"/>
      <c r="CI5950" s="26"/>
      <c r="CJ5950" s="1"/>
      <c r="CK5950" s="1"/>
      <c r="CL5950" s="1"/>
      <c r="CM5950" s="1"/>
      <c r="CN5950" s="1"/>
      <c r="CO5950" s="1"/>
      <c r="CP5950" s="1"/>
      <c r="CQ5950" s="1"/>
      <c r="CR5950" s="1"/>
      <c r="CS5950" s="1"/>
      <c r="CT5950" s="1"/>
      <c r="CU5950" s="1"/>
    </row>
    <row r="5951" spans="1:99" x14ac:dyDescent="0.15">
      <c r="A5951" s="1"/>
      <c r="B5951" s="1"/>
      <c r="AM5951" s="1"/>
      <c r="AW5951" s="1"/>
      <c r="AX5951" s="1"/>
      <c r="AY5951" s="24"/>
      <c r="AZ5951" s="1"/>
      <c r="BA5951" s="1"/>
      <c r="BB5951" s="1"/>
      <c r="BC5951" s="1"/>
      <c r="BD5951" s="1"/>
      <c r="BE5951" s="1"/>
      <c r="BF5951" s="1"/>
      <c r="BG5951" s="1"/>
      <c r="BH5951" s="1"/>
      <c r="BI5951" s="1"/>
      <c r="BJ5951" s="1"/>
      <c r="BK5951" s="1"/>
      <c r="BL5951" s="1"/>
      <c r="BM5951" s="1"/>
      <c r="BN5951" s="1"/>
      <c r="BO5951" s="1"/>
      <c r="BP5951" s="20"/>
      <c r="BQ5951" s="41"/>
      <c r="BR5951" s="41"/>
      <c r="BS5951" s="41"/>
      <c r="BT5951" s="41"/>
      <c r="BU5951" s="41"/>
      <c r="BV5951" s="41"/>
      <c r="BW5951" s="41"/>
      <c r="BX5951" s="41"/>
      <c r="BY5951" s="26"/>
      <c r="BZ5951" s="26"/>
      <c r="CA5951" s="26"/>
      <c r="CB5951" s="26"/>
      <c r="CC5951" s="26"/>
      <c r="CD5951" s="26"/>
      <c r="CE5951" s="26"/>
      <c r="CF5951" s="26"/>
      <c r="CG5951" s="26"/>
      <c r="CH5951" s="26"/>
      <c r="CI5951" s="26"/>
      <c r="CJ5951" s="1"/>
      <c r="CK5951" s="1"/>
      <c r="CL5951" s="1"/>
      <c r="CM5951" s="1"/>
      <c r="CN5951" s="1"/>
      <c r="CO5951" s="1"/>
      <c r="CP5951" s="1"/>
      <c r="CQ5951" s="1"/>
      <c r="CR5951" s="1"/>
      <c r="CS5951" s="1"/>
      <c r="CT5951" s="1"/>
      <c r="CU5951" s="1"/>
    </row>
    <row r="5952" spans="1:99" x14ac:dyDescent="0.15">
      <c r="A5952" s="1"/>
      <c r="B5952" s="1"/>
      <c r="AM5952" s="1"/>
      <c r="AW5952" s="1"/>
      <c r="AX5952" s="1"/>
      <c r="AY5952" s="24"/>
      <c r="AZ5952" s="1"/>
      <c r="BA5952" s="1"/>
      <c r="BB5952" s="1"/>
      <c r="BC5952" s="1"/>
      <c r="BD5952" s="1"/>
      <c r="BE5952" s="1"/>
      <c r="BF5952" s="1"/>
      <c r="BG5952" s="1"/>
      <c r="BH5952" s="1"/>
      <c r="BI5952" s="1"/>
      <c r="BJ5952" s="1"/>
      <c r="BK5952" s="1"/>
      <c r="BL5952" s="1"/>
      <c r="BM5952" s="1"/>
      <c r="BN5952" s="1"/>
      <c r="BO5952" s="1"/>
      <c r="BP5952" s="20"/>
      <c r="BQ5952" s="41"/>
      <c r="BR5952" s="41"/>
      <c r="BS5952" s="41"/>
      <c r="BT5952" s="41"/>
      <c r="BU5952" s="41"/>
      <c r="BV5952" s="41"/>
      <c r="BW5952" s="41"/>
      <c r="BX5952" s="41"/>
      <c r="BY5952" s="26"/>
      <c r="BZ5952" s="26"/>
      <c r="CA5952" s="26"/>
      <c r="CB5952" s="26"/>
      <c r="CC5952" s="26"/>
      <c r="CD5952" s="26"/>
      <c r="CE5952" s="26"/>
      <c r="CF5952" s="26"/>
      <c r="CG5952" s="26"/>
      <c r="CH5952" s="26"/>
      <c r="CI5952" s="26"/>
      <c r="CJ5952" s="1"/>
      <c r="CK5952" s="1"/>
      <c r="CL5952" s="1"/>
      <c r="CM5952" s="1"/>
      <c r="CN5952" s="1"/>
      <c r="CO5952" s="1"/>
      <c r="CP5952" s="1"/>
      <c r="CQ5952" s="1"/>
      <c r="CR5952" s="1"/>
      <c r="CS5952" s="1"/>
      <c r="CT5952" s="1"/>
      <c r="CU5952" s="1"/>
    </row>
    <row r="5953" spans="1:99" x14ac:dyDescent="0.15">
      <c r="A5953" s="1"/>
      <c r="B5953" s="1"/>
      <c r="AM5953" s="1"/>
      <c r="AW5953" s="1"/>
      <c r="AX5953" s="1"/>
      <c r="AY5953" s="24"/>
      <c r="AZ5953" s="1"/>
      <c r="BA5953" s="1"/>
      <c r="BB5953" s="1"/>
      <c r="BC5953" s="1"/>
      <c r="BD5953" s="1"/>
      <c r="BE5953" s="1"/>
      <c r="BF5953" s="1"/>
      <c r="BG5953" s="1"/>
      <c r="BH5953" s="1"/>
      <c r="BI5953" s="1"/>
      <c r="BJ5953" s="1"/>
      <c r="BK5953" s="1"/>
      <c r="BL5953" s="1"/>
      <c r="BM5953" s="1"/>
      <c r="BN5953" s="1"/>
      <c r="BO5953" s="1"/>
      <c r="BP5953" s="20"/>
      <c r="BQ5953" s="41"/>
      <c r="BR5953" s="41"/>
      <c r="BS5953" s="41"/>
      <c r="BT5953" s="41"/>
      <c r="BU5953" s="41"/>
      <c r="BV5953" s="41"/>
      <c r="BW5953" s="41"/>
      <c r="BX5953" s="41"/>
      <c r="BY5953" s="26"/>
      <c r="BZ5953" s="26"/>
      <c r="CA5953" s="26"/>
      <c r="CB5953" s="26"/>
      <c r="CC5953" s="26"/>
      <c r="CD5953" s="26"/>
      <c r="CE5953" s="26"/>
      <c r="CF5953" s="26"/>
      <c r="CG5953" s="26"/>
      <c r="CH5953" s="26"/>
      <c r="CI5953" s="26"/>
      <c r="CJ5953" s="1"/>
      <c r="CK5953" s="1"/>
      <c r="CL5953" s="1"/>
      <c r="CM5953" s="1"/>
      <c r="CN5953" s="1"/>
      <c r="CO5953" s="1"/>
      <c r="CP5953" s="1"/>
      <c r="CQ5953" s="1"/>
      <c r="CR5953" s="1"/>
      <c r="CS5953" s="1"/>
      <c r="CT5953" s="1"/>
      <c r="CU5953" s="1"/>
    </row>
    <row r="5954" spans="1:99" x14ac:dyDescent="0.15">
      <c r="A5954" s="1"/>
      <c r="B5954" s="1"/>
      <c r="AM5954" s="1"/>
      <c r="AW5954" s="1"/>
      <c r="AX5954" s="1"/>
      <c r="AY5954" s="24"/>
      <c r="AZ5954" s="1"/>
      <c r="BA5954" s="1"/>
      <c r="BB5954" s="1"/>
      <c r="BC5954" s="1"/>
      <c r="BD5954" s="1"/>
      <c r="BE5954" s="1"/>
      <c r="BF5954" s="1"/>
      <c r="BG5954" s="1"/>
      <c r="BH5954" s="1"/>
      <c r="BI5954" s="1"/>
      <c r="BJ5954" s="1"/>
      <c r="BK5954" s="1"/>
      <c r="BL5954" s="1"/>
      <c r="BM5954" s="1"/>
      <c r="BN5954" s="1"/>
      <c r="BO5954" s="1"/>
      <c r="BP5954" s="20"/>
      <c r="BQ5954" s="41"/>
      <c r="BR5954" s="41"/>
      <c r="BS5954" s="41"/>
      <c r="BT5954" s="41"/>
      <c r="BU5954" s="41"/>
      <c r="BV5954" s="41"/>
      <c r="BW5954" s="41"/>
      <c r="BX5954" s="41"/>
      <c r="BY5954" s="26"/>
      <c r="BZ5954" s="26"/>
      <c r="CA5954" s="26"/>
      <c r="CB5954" s="26"/>
      <c r="CC5954" s="26"/>
      <c r="CD5954" s="26"/>
      <c r="CE5954" s="26"/>
      <c r="CF5954" s="26"/>
      <c r="CG5954" s="26"/>
      <c r="CH5954" s="26"/>
      <c r="CI5954" s="26"/>
      <c r="CJ5954" s="1"/>
      <c r="CK5954" s="1"/>
      <c r="CL5954" s="1"/>
      <c r="CM5954" s="1"/>
      <c r="CN5954" s="1"/>
      <c r="CO5954" s="1"/>
      <c r="CP5954" s="1"/>
      <c r="CQ5954" s="1"/>
      <c r="CR5954" s="1"/>
      <c r="CS5954" s="1"/>
      <c r="CT5954" s="1"/>
      <c r="CU5954" s="1"/>
    </row>
    <row r="5955" spans="1:99" x14ac:dyDescent="0.15">
      <c r="A5955" s="1"/>
      <c r="B5955" s="1"/>
      <c r="AM5955" s="1"/>
      <c r="AW5955" s="1"/>
      <c r="AX5955" s="1"/>
      <c r="AY5955" s="24"/>
      <c r="AZ5955" s="1"/>
      <c r="BA5955" s="1"/>
      <c r="BB5955" s="1"/>
      <c r="BC5955" s="1"/>
      <c r="BD5955" s="1"/>
      <c r="BE5955" s="1"/>
      <c r="BF5955" s="1"/>
      <c r="BG5955" s="1"/>
      <c r="BH5955" s="1"/>
      <c r="BI5955" s="1"/>
      <c r="BJ5955" s="1"/>
      <c r="BK5955" s="1"/>
      <c r="BL5955" s="1"/>
      <c r="BM5955" s="1"/>
      <c r="BN5955" s="1"/>
      <c r="BO5955" s="1"/>
      <c r="BP5955" s="20"/>
      <c r="BQ5955" s="41"/>
      <c r="BR5955" s="41"/>
      <c r="BS5955" s="41"/>
      <c r="BT5955" s="41"/>
      <c r="BU5955" s="41"/>
      <c r="BV5955" s="41"/>
      <c r="BW5955" s="41"/>
      <c r="BX5955" s="41"/>
      <c r="BY5955" s="26"/>
      <c r="BZ5955" s="26"/>
      <c r="CA5955" s="26"/>
      <c r="CB5955" s="26"/>
      <c r="CC5955" s="26"/>
      <c r="CD5955" s="26"/>
      <c r="CE5955" s="26"/>
      <c r="CF5955" s="26"/>
      <c r="CG5955" s="26"/>
      <c r="CH5955" s="26"/>
      <c r="CI5955" s="26"/>
      <c r="CJ5955" s="1"/>
      <c r="CK5955" s="1"/>
      <c r="CL5955" s="1"/>
      <c r="CM5955" s="1"/>
      <c r="CN5955" s="1"/>
      <c r="CO5955" s="1"/>
      <c r="CP5955" s="1"/>
      <c r="CQ5955" s="1"/>
      <c r="CR5955" s="1"/>
      <c r="CS5955" s="1"/>
      <c r="CT5955" s="1"/>
      <c r="CU5955" s="1"/>
    </row>
    <row r="5956" spans="1:99" x14ac:dyDescent="0.15">
      <c r="A5956" s="1"/>
      <c r="B5956" s="1"/>
      <c r="AM5956" s="1"/>
      <c r="AW5956" s="1"/>
      <c r="AX5956" s="1"/>
      <c r="AY5956" s="24"/>
      <c r="AZ5956" s="1"/>
      <c r="BA5956" s="1"/>
      <c r="BB5956" s="1"/>
      <c r="BC5956" s="1"/>
      <c r="BD5956" s="1"/>
      <c r="BE5956" s="1"/>
      <c r="BF5956" s="1"/>
      <c r="BG5956" s="1"/>
      <c r="BH5956" s="1"/>
      <c r="BI5956" s="1"/>
      <c r="BJ5956" s="1"/>
      <c r="BK5956" s="1"/>
      <c r="BL5956" s="1"/>
      <c r="BM5956" s="1"/>
      <c r="BN5956" s="1"/>
      <c r="BO5956" s="1"/>
      <c r="BP5956" s="20"/>
      <c r="BQ5956" s="41"/>
      <c r="BR5956" s="41"/>
      <c r="BS5956" s="41"/>
      <c r="BT5956" s="41"/>
      <c r="BU5956" s="41"/>
      <c r="BV5956" s="41"/>
      <c r="BW5956" s="41"/>
      <c r="BX5956" s="41"/>
      <c r="BY5956" s="26"/>
      <c r="BZ5956" s="26"/>
      <c r="CA5956" s="26"/>
      <c r="CB5956" s="26"/>
      <c r="CC5956" s="26"/>
      <c r="CD5956" s="26"/>
      <c r="CE5956" s="26"/>
      <c r="CF5956" s="26"/>
      <c r="CG5956" s="26"/>
      <c r="CH5956" s="26"/>
      <c r="CI5956" s="26"/>
      <c r="CJ5956" s="1"/>
      <c r="CK5956" s="1"/>
      <c r="CL5956" s="1"/>
      <c r="CM5956" s="1"/>
      <c r="CN5956" s="1"/>
      <c r="CO5956" s="1"/>
      <c r="CP5956" s="1"/>
      <c r="CQ5956" s="1"/>
      <c r="CR5956" s="1"/>
      <c r="CS5956" s="1"/>
      <c r="CT5956" s="1"/>
      <c r="CU5956" s="1"/>
    </row>
    <row r="5957" spans="1:99" x14ac:dyDescent="0.15">
      <c r="A5957" s="1"/>
      <c r="B5957" s="1"/>
      <c r="AM5957" s="1"/>
      <c r="AW5957" s="1"/>
      <c r="AX5957" s="1"/>
      <c r="AY5957" s="24"/>
      <c r="AZ5957" s="1"/>
      <c r="BA5957" s="1"/>
      <c r="BB5957" s="1"/>
      <c r="BC5957" s="1"/>
      <c r="BD5957" s="1"/>
      <c r="BE5957" s="1"/>
      <c r="BF5957" s="1"/>
      <c r="BG5957" s="1"/>
      <c r="BH5957" s="1"/>
      <c r="BI5957" s="1"/>
      <c r="BJ5957" s="1"/>
      <c r="BK5957" s="1"/>
      <c r="BL5957" s="1"/>
      <c r="BM5957" s="1"/>
      <c r="BN5957" s="1"/>
      <c r="BO5957" s="1"/>
      <c r="BP5957" s="20"/>
      <c r="BQ5957" s="41"/>
      <c r="BR5957" s="41"/>
      <c r="BS5957" s="41"/>
      <c r="BT5957" s="41"/>
      <c r="BU5957" s="41"/>
      <c r="BV5957" s="41"/>
      <c r="BW5957" s="41"/>
      <c r="BX5957" s="41"/>
      <c r="BY5957" s="26"/>
      <c r="BZ5957" s="26"/>
      <c r="CA5957" s="26"/>
      <c r="CB5957" s="26"/>
      <c r="CC5957" s="26"/>
      <c r="CD5957" s="26"/>
      <c r="CE5957" s="26"/>
      <c r="CF5957" s="26"/>
      <c r="CG5957" s="26"/>
      <c r="CH5957" s="26"/>
      <c r="CI5957" s="26"/>
      <c r="CJ5957" s="1"/>
      <c r="CK5957" s="1"/>
      <c r="CL5957" s="1"/>
      <c r="CM5957" s="1"/>
      <c r="CN5957" s="1"/>
      <c r="CO5957" s="1"/>
      <c r="CP5957" s="1"/>
      <c r="CQ5957" s="1"/>
      <c r="CR5957" s="1"/>
      <c r="CS5957" s="1"/>
      <c r="CT5957" s="1"/>
      <c r="CU5957" s="1"/>
    </row>
    <row r="5958" spans="1:99" x14ac:dyDescent="0.15">
      <c r="A5958" s="1"/>
      <c r="B5958" s="1"/>
      <c r="AM5958" s="1"/>
      <c r="AW5958" s="1"/>
      <c r="AX5958" s="1"/>
      <c r="AY5958" s="24"/>
      <c r="AZ5958" s="1"/>
      <c r="BA5958" s="1"/>
      <c r="BB5958" s="1"/>
      <c r="BC5958" s="1"/>
      <c r="BD5958" s="1"/>
      <c r="BE5958" s="1"/>
      <c r="BF5958" s="1"/>
      <c r="BG5958" s="1"/>
      <c r="BH5958" s="1"/>
      <c r="BI5958" s="1"/>
      <c r="BJ5958" s="1"/>
      <c r="BK5958" s="1"/>
      <c r="BL5958" s="1"/>
      <c r="BM5958" s="1"/>
      <c r="BN5958" s="1"/>
      <c r="BO5958" s="1"/>
      <c r="BP5958" s="20"/>
      <c r="BQ5958" s="41"/>
      <c r="BR5958" s="41"/>
      <c r="BS5958" s="41"/>
      <c r="BT5958" s="41"/>
      <c r="BU5958" s="41"/>
      <c r="BV5958" s="41"/>
      <c r="BW5958" s="41"/>
      <c r="BX5958" s="41"/>
      <c r="BY5958" s="26"/>
      <c r="BZ5958" s="26"/>
      <c r="CA5958" s="26"/>
      <c r="CB5958" s="26"/>
      <c r="CC5958" s="26"/>
      <c r="CD5958" s="26"/>
      <c r="CE5958" s="26"/>
      <c r="CF5958" s="26"/>
      <c r="CG5958" s="26"/>
      <c r="CH5958" s="26"/>
      <c r="CI5958" s="26"/>
      <c r="CJ5958" s="1"/>
      <c r="CK5958" s="1"/>
      <c r="CL5958" s="1"/>
      <c r="CM5958" s="1"/>
      <c r="CN5958" s="1"/>
      <c r="CO5958" s="1"/>
      <c r="CP5958" s="1"/>
      <c r="CQ5958" s="1"/>
      <c r="CR5958" s="1"/>
      <c r="CS5958" s="1"/>
      <c r="CT5958" s="1"/>
      <c r="CU5958" s="1"/>
    </row>
    <row r="5959" spans="1:99" x14ac:dyDescent="0.15">
      <c r="A5959" s="1"/>
      <c r="B5959" s="1"/>
      <c r="AM5959" s="1"/>
      <c r="AW5959" s="1"/>
      <c r="AX5959" s="1"/>
      <c r="AY5959" s="24"/>
      <c r="AZ5959" s="1"/>
      <c r="BA5959" s="1"/>
      <c r="BB5959" s="1"/>
      <c r="BC5959" s="1"/>
      <c r="BD5959" s="1"/>
      <c r="BE5959" s="1"/>
      <c r="BF5959" s="1"/>
      <c r="BG5959" s="1"/>
      <c r="BH5959" s="1"/>
      <c r="BI5959" s="1"/>
      <c r="BJ5959" s="1"/>
      <c r="BK5959" s="1"/>
      <c r="BL5959" s="1"/>
      <c r="BM5959" s="1"/>
      <c r="BN5959" s="1"/>
      <c r="BO5959" s="1"/>
      <c r="BP5959" s="20"/>
      <c r="BQ5959" s="41"/>
      <c r="BR5959" s="41"/>
      <c r="BS5959" s="41"/>
      <c r="BT5959" s="41"/>
      <c r="BU5959" s="41"/>
      <c r="BV5959" s="41"/>
      <c r="BW5959" s="41"/>
      <c r="BX5959" s="41"/>
      <c r="BY5959" s="26"/>
      <c r="BZ5959" s="26"/>
      <c r="CA5959" s="26"/>
      <c r="CB5959" s="26"/>
      <c r="CC5959" s="26"/>
      <c r="CD5959" s="26"/>
      <c r="CE5959" s="26"/>
      <c r="CF5959" s="26"/>
      <c r="CG5959" s="26"/>
      <c r="CH5959" s="26"/>
      <c r="CI5959" s="26"/>
      <c r="CJ5959" s="1"/>
      <c r="CK5959" s="1"/>
      <c r="CL5959" s="1"/>
      <c r="CM5959" s="1"/>
      <c r="CN5959" s="1"/>
      <c r="CO5959" s="1"/>
      <c r="CP5959" s="1"/>
      <c r="CQ5959" s="1"/>
      <c r="CR5959" s="1"/>
      <c r="CS5959" s="1"/>
      <c r="CT5959" s="1"/>
      <c r="CU5959" s="1"/>
    </row>
    <row r="5960" spans="1:99" x14ac:dyDescent="0.15">
      <c r="A5960" s="1"/>
      <c r="B5960" s="1"/>
      <c r="AM5960" s="1"/>
      <c r="AW5960" s="1"/>
      <c r="AX5960" s="1"/>
      <c r="AY5960" s="24"/>
      <c r="AZ5960" s="1"/>
      <c r="BA5960" s="1"/>
      <c r="BB5960" s="1"/>
      <c r="BC5960" s="1"/>
      <c r="BD5960" s="1"/>
      <c r="BE5960" s="1"/>
      <c r="BF5960" s="1"/>
      <c r="BG5960" s="1"/>
      <c r="BH5960" s="1"/>
      <c r="BI5960" s="1"/>
      <c r="BJ5960" s="1"/>
      <c r="BK5960" s="1"/>
      <c r="BL5960" s="1"/>
      <c r="BM5960" s="1"/>
      <c r="BN5960" s="1"/>
      <c r="BO5960" s="1"/>
      <c r="BP5960" s="20"/>
      <c r="BQ5960" s="41"/>
      <c r="BR5960" s="41"/>
      <c r="BS5960" s="41"/>
      <c r="BT5960" s="41"/>
      <c r="BU5960" s="41"/>
      <c r="BV5960" s="41"/>
      <c r="BW5960" s="41"/>
      <c r="BX5960" s="41"/>
      <c r="BY5960" s="26"/>
      <c r="BZ5960" s="26"/>
      <c r="CA5960" s="26"/>
      <c r="CB5960" s="26"/>
      <c r="CC5960" s="26"/>
      <c r="CD5960" s="26"/>
      <c r="CE5960" s="26"/>
      <c r="CF5960" s="26"/>
      <c r="CG5960" s="26"/>
      <c r="CH5960" s="26"/>
      <c r="CI5960" s="26"/>
      <c r="CJ5960" s="1"/>
      <c r="CK5960" s="1"/>
      <c r="CL5960" s="1"/>
      <c r="CM5960" s="1"/>
      <c r="CN5960" s="1"/>
      <c r="CO5960" s="1"/>
      <c r="CP5960" s="1"/>
      <c r="CQ5960" s="1"/>
      <c r="CR5960" s="1"/>
      <c r="CS5960" s="1"/>
      <c r="CT5960" s="1"/>
      <c r="CU5960" s="1"/>
    </row>
    <row r="5961" spans="1:99" x14ac:dyDescent="0.15">
      <c r="A5961" s="1"/>
      <c r="B5961" s="1"/>
      <c r="AM5961" s="1"/>
      <c r="AW5961" s="1"/>
      <c r="AX5961" s="1"/>
      <c r="AY5961" s="24"/>
      <c r="AZ5961" s="1"/>
      <c r="BA5961" s="1"/>
      <c r="BB5961" s="1"/>
      <c r="BC5961" s="1"/>
      <c r="BD5961" s="1"/>
      <c r="BE5961" s="1"/>
      <c r="BF5961" s="1"/>
      <c r="BG5961" s="1"/>
      <c r="BH5961" s="1"/>
      <c r="BI5961" s="1"/>
      <c r="BJ5961" s="1"/>
      <c r="BK5961" s="1"/>
      <c r="BL5961" s="1"/>
      <c r="BM5961" s="1"/>
      <c r="BN5961" s="1"/>
      <c r="BO5961" s="1"/>
      <c r="BP5961" s="20"/>
      <c r="BQ5961" s="41"/>
      <c r="BR5961" s="41"/>
      <c r="BS5961" s="41"/>
      <c r="BT5961" s="41"/>
      <c r="BU5961" s="41"/>
      <c r="BV5961" s="41"/>
      <c r="BW5961" s="41"/>
      <c r="BX5961" s="41"/>
      <c r="BY5961" s="26"/>
      <c r="BZ5961" s="26"/>
      <c r="CA5961" s="26"/>
      <c r="CB5961" s="26"/>
      <c r="CC5961" s="26"/>
      <c r="CD5961" s="26"/>
      <c r="CE5961" s="26"/>
      <c r="CF5961" s="26"/>
      <c r="CG5961" s="26"/>
      <c r="CH5961" s="26"/>
      <c r="CI5961" s="26"/>
      <c r="CJ5961" s="1"/>
      <c r="CK5961" s="1"/>
      <c r="CL5961" s="1"/>
      <c r="CM5961" s="1"/>
      <c r="CN5961" s="1"/>
      <c r="CO5961" s="1"/>
      <c r="CP5961" s="1"/>
      <c r="CQ5961" s="1"/>
      <c r="CR5961" s="1"/>
      <c r="CS5961" s="1"/>
      <c r="CT5961" s="1"/>
      <c r="CU5961" s="1"/>
    </row>
    <row r="5962" spans="1:99" x14ac:dyDescent="0.15">
      <c r="A5962" s="1"/>
      <c r="B5962" s="1"/>
      <c r="AM5962" s="1"/>
      <c r="AW5962" s="1"/>
      <c r="AX5962" s="1"/>
      <c r="AY5962" s="24"/>
      <c r="AZ5962" s="1"/>
      <c r="BA5962" s="1"/>
      <c r="BB5962" s="1"/>
      <c r="BC5962" s="1"/>
      <c r="BD5962" s="1"/>
      <c r="BE5962" s="1"/>
      <c r="BF5962" s="1"/>
      <c r="BG5962" s="1"/>
      <c r="BH5962" s="1"/>
      <c r="BI5962" s="1"/>
      <c r="BJ5962" s="1"/>
      <c r="BK5962" s="1"/>
      <c r="BL5962" s="1"/>
      <c r="BM5962" s="1"/>
      <c r="BN5962" s="1"/>
      <c r="BO5962" s="1"/>
      <c r="BP5962" s="20"/>
      <c r="BQ5962" s="41"/>
      <c r="BR5962" s="41"/>
      <c r="BS5962" s="41"/>
      <c r="BT5962" s="41"/>
      <c r="BU5962" s="41"/>
      <c r="BV5962" s="41"/>
      <c r="BW5962" s="41"/>
      <c r="BX5962" s="41"/>
      <c r="BY5962" s="26"/>
      <c r="BZ5962" s="26"/>
      <c r="CA5962" s="26"/>
      <c r="CB5962" s="26"/>
      <c r="CC5962" s="26"/>
      <c r="CD5962" s="26"/>
      <c r="CE5962" s="26"/>
      <c r="CF5962" s="26"/>
      <c r="CG5962" s="26"/>
      <c r="CH5962" s="26"/>
      <c r="CI5962" s="26"/>
      <c r="CJ5962" s="1"/>
      <c r="CK5962" s="1"/>
      <c r="CL5962" s="1"/>
      <c r="CM5962" s="1"/>
      <c r="CN5962" s="1"/>
      <c r="CO5962" s="1"/>
      <c r="CP5962" s="1"/>
      <c r="CQ5962" s="1"/>
      <c r="CR5962" s="1"/>
      <c r="CS5962" s="1"/>
      <c r="CT5962" s="1"/>
      <c r="CU5962" s="1"/>
    </row>
    <row r="5963" spans="1:99" x14ac:dyDescent="0.15">
      <c r="A5963" s="1"/>
      <c r="B5963" s="1"/>
      <c r="AM5963" s="1"/>
      <c r="AW5963" s="1"/>
      <c r="AX5963" s="1"/>
      <c r="AY5963" s="24"/>
      <c r="AZ5963" s="1"/>
      <c r="BA5963" s="1"/>
      <c r="BB5963" s="1"/>
      <c r="BC5963" s="1"/>
      <c r="BD5963" s="1"/>
      <c r="BE5963" s="1"/>
      <c r="BF5963" s="1"/>
      <c r="BG5963" s="1"/>
      <c r="BH5963" s="1"/>
      <c r="BI5963" s="1"/>
      <c r="BJ5963" s="1"/>
      <c r="BK5963" s="1"/>
      <c r="BL5963" s="1"/>
      <c r="BM5963" s="1"/>
      <c r="BN5963" s="1"/>
      <c r="BO5963" s="1"/>
      <c r="BP5963" s="20"/>
      <c r="BQ5963" s="41"/>
      <c r="BR5963" s="41"/>
      <c r="BS5963" s="41"/>
      <c r="BT5963" s="41"/>
      <c r="BU5963" s="41"/>
      <c r="BV5963" s="41"/>
      <c r="BW5963" s="41"/>
      <c r="BX5963" s="41"/>
      <c r="BY5963" s="26"/>
      <c r="BZ5963" s="26"/>
      <c r="CA5963" s="26"/>
      <c r="CB5963" s="26"/>
      <c r="CC5963" s="26"/>
      <c r="CD5963" s="26"/>
      <c r="CE5963" s="26"/>
      <c r="CF5963" s="26"/>
      <c r="CG5963" s="26"/>
      <c r="CH5963" s="26"/>
      <c r="CI5963" s="26"/>
      <c r="CJ5963" s="1"/>
      <c r="CK5963" s="1"/>
      <c r="CL5963" s="1"/>
      <c r="CM5963" s="1"/>
      <c r="CN5963" s="1"/>
      <c r="CO5963" s="1"/>
      <c r="CP5963" s="1"/>
      <c r="CQ5963" s="1"/>
      <c r="CR5963" s="1"/>
      <c r="CS5963" s="1"/>
      <c r="CT5963" s="1"/>
      <c r="CU5963" s="1"/>
    </row>
    <row r="5964" spans="1:99" x14ac:dyDescent="0.15">
      <c r="A5964" s="1"/>
      <c r="B5964" s="1"/>
      <c r="AM5964" s="1"/>
      <c r="AW5964" s="1"/>
      <c r="AX5964" s="1"/>
      <c r="AY5964" s="24"/>
      <c r="AZ5964" s="1"/>
      <c r="BA5964" s="1"/>
      <c r="BB5964" s="1"/>
      <c r="BC5964" s="1"/>
      <c r="BD5964" s="1"/>
      <c r="BE5964" s="1"/>
      <c r="BF5964" s="1"/>
      <c r="BG5964" s="1"/>
      <c r="BH5964" s="1"/>
      <c r="BI5964" s="1"/>
      <c r="BJ5964" s="1"/>
      <c r="BK5964" s="1"/>
      <c r="BL5964" s="1"/>
      <c r="BM5964" s="1"/>
      <c r="BN5964" s="1"/>
      <c r="BO5964" s="1"/>
      <c r="BP5964" s="20"/>
      <c r="BQ5964" s="41"/>
      <c r="BR5964" s="41"/>
      <c r="BS5964" s="41"/>
      <c r="BT5964" s="41"/>
      <c r="BU5964" s="41"/>
      <c r="BV5964" s="41"/>
      <c r="BW5964" s="41"/>
      <c r="BX5964" s="41"/>
      <c r="BY5964" s="26"/>
      <c r="BZ5964" s="26"/>
      <c r="CA5964" s="26"/>
      <c r="CB5964" s="26"/>
      <c r="CC5964" s="26"/>
      <c r="CD5964" s="26"/>
      <c r="CE5964" s="26"/>
      <c r="CF5964" s="26"/>
      <c r="CG5964" s="26"/>
      <c r="CH5964" s="26"/>
      <c r="CI5964" s="26"/>
      <c r="CJ5964" s="1"/>
      <c r="CK5964" s="1"/>
      <c r="CL5964" s="1"/>
      <c r="CM5964" s="1"/>
      <c r="CN5964" s="1"/>
      <c r="CO5964" s="1"/>
      <c r="CP5964" s="1"/>
      <c r="CQ5964" s="1"/>
      <c r="CR5964" s="1"/>
      <c r="CS5964" s="1"/>
      <c r="CT5964" s="1"/>
      <c r="CU5964" s="1"/>
    </row>
    <row r="5965" spans="1:99" x14ac:dyDescent="0.15">
      <c r="A5965" s="1"/>
      <c r="B5965" s="1"/>
      <c r="AM5965" s="1"/>
      <c r="AW5965" s="1"/>
      <c r="AX5965" s="1"/>
      <c r="AY5965" s="24"/>
      <c r="AZ5965" s="1"/>
      <c r="BA5965" s="1"/>
      <c r="BB5965" s="1"/>
      <c r="BC5965" s="1"/>
      <c r="BD5965" s="1"/>
      <c r="BE5965" s="1"/>
      <c r="BF5965" s="1"/>
      <c r="BG5965" s="1"/>
      <c r="BH5965" s="1"/>
      <c r="BI5965" s="1"/>
      <c r="BJ5965" s="1"/>
      <c r="BK5965" s="1"/>
      <c r="BL5965" s="1"/>
      <c r="BM5965" s="1"/>
      <c r="BN5965" s="1"/>
      <c r="BO5965" s="1"/>
      <c r="BP5965" s="20"/>
      <c r="BQ5965" s="41"/>
      <c r="BR5965" s="41"/>
      <c r="BS5965" s="41"/>
      <c r="BT5965" s="41"/>
      <c r="BU5965" s="41"/>
      <c r="BV5965" s="41"/>
      <c r="BW5965" s="41"/>
      <c r="BX5965" s="41"/>
      <c r="BY5965" s="26"/>
      <c r="BZ5965" s="26"/>
      <c r="CA5965" s="26"/>
      <c r="CB5965" s="26"/>
      <c r="CC5965" s="26"/>
      <c r="CD5965" s="26"/>
      <c r="CE5965" s="26"/>
      <c r="CF5965" s="26"/>
      <c r="CG5965" s="26"/>
      <c r="CH5965" s="26"/>
      <c r="CI5965" s="26"/>
      <c r="CJ5965" s="1"/>
      <c r="CK5965" s="1"/>
      <c r="CL5965" s="1"/>
      <c r="CM5965" s="1"/>
      <c r="CN5965" s="1"/>
      <c r="CO5965" s="1"/>
      <c r="CP5965" s="1"/>
      <c r="CQ5965" s="1"/>
      <c r="CR5965" s="1"/>
      <c r="CS5965" s="1"/>
      <c r="CT5965" s="1"/>
      <c r="CU5965" s="1"/>
    </row>
    <row r="5966" spans="1:99" x14ac:dyDescent="0.15">
      <c r="A5966" s="1"/>
      <c r="B5966" s="1"/>
      <c r="AM5966" s="1"/>
      <c r="AW5966" s="1"/>
      <c r="AX5966" s="1"/>
      <c r="AY5966" s="24"/>
      <c r="AZ5966" s="1"/>
      <c r="BA5966" s="1"/>
      <c r="BB5966" s="1"/>
      <c r="BC5966" s="1"/>
      <c r="BD5966" s="1"/>
      <c r="BE5966" s="1"/>
      <c r="BF5966" s="1"/>
      <c r="BG5966" s="1"/>
      <c r="BH5966" s="1"/>
      <c r="BI5966" s="1"/>
      <c r="BJ5966" s="1"/>
      <c r="BK5966" s="1"/>
      <c r="BL5966" s="1"/>
      <c r="BM5966" s="1"/>
      <c r="BN5966" s="1"/>
      <c r="BO5966" s="1"/>
      <c r="BP5966" s="20"/>
      <c r="BQ5966" s="41"/>
      <c r="BR5966" s="41"/>
      <c r="BS5966" s="41"/>
      <c r="BT5966" s="41"/>
      <c r="BU5966" s="41"/>
      <c r="BV5966" s="41"/>
      <c r="BW5966" s="41"/>
      <c r="BX5966" s="41"/>
      <c r="BY5966" s="26"/>
      <c r="BZ5966" s="26"/>
      <c r="CA5966" s="26"/>
      <c r="CB5966" s="26"/>
      <c r="CC5966" s="26"/>
      <c r="CD5966" s="26"/>
      <c r="CE5966" s="26"/>
      <c r="CF5966" s="26"/>
      <c r="CG5966" s="26"/>
      <c r="CH5966" s="26"/>
      <c r="CI5966" s="26"/>
      <c r="CJ5966" s="1"/>
      <c r="CK5966" s="1"/>
      <c r="CL5966" s="1"/>
      <c r="CM5966" s="1"/>
      <c r="CN5966" s="1"/>
      <c r="CO5966" s="1"/>
      <c r="CP5966" s="1"/>
      <c r="CQ5966" s="1"/>
      <c r="CR5966" s="1"/>
      <c r="CS5966" s="1"/>
      <c r="CT5966" s="1"/>
      <c r="CU5966" s="1"/>
    </row>
    <row r="5967" spans="1:99" x14ac:dyDescent="0.15">
      <c r="A5967" s="1"/>
      <c r="B5967" s="1"/>
      <c r="AM5967" s="1"/>
      <c r="AW5967" s="1"/>
      <c r="AX5967" s="1"/>
      <c r="AY5967" s="24"/>
      <c r="AZ5967" s="1"/>
      <c r="BA5967" s="1"/>
      <c r="BB5967" s="1"/>
      <c r="BC5967" s="1"/>
      <c r="BD5967" s="1"/>
      <c r="BE5967" s="1"/>
      <c r="BF5967" s="1"/>
      <c r="BG5967" s="1"/>
      <c r="BH5967" s="1"/>
      <c r="BI5967" s="1"/>
      <c r="BJ5967" s="1"/>
      <c r="BK5967" s="1"/>
      <c r="BL5967" s="1"/>
      <c r="BM5967" s="1"/>
      <c r="BN5967" s="1"/>
      <c r="BO5967" s="1"/>
      <c r="BP5967" s="20"/>
      <c r="BQ5967" s="41"/>
      <c r="BR5967" s="41"/>
      <c r="BS5967" s="41"/>
      <c r="BT5967" s="41"/>
      <c r="BU5967" s="41"/>
      <c r="BV5967" s="41"/>
      <c r="BW5967" s="41"/>
      <c r="BX5967" s="41"/>
      <c r="BY5967" s="26"/>
      <c r="BZ5967" s="26"/>
      <c r="CA5967" s="26"/>
      <c r="CB5967" s="26"/>
      <c r="CC5967" s="26"/>
      <c r="CD5967" s="26"/>
      <c r="CE5967" s="26"/>
      <c r="CF5967" s="26"/>
      <c r="CG5967" s="26"/>
      <c r="CH5967" s="26"/>
      <c r="CI5967" s="26"/>
      <c r="CJ5967" s="1"/>
      <c r="CK5967" s="1"/>
      <c r="CL5967" s="1"/>
      <c r="CM5967" s="1"/>
      <c r="CN5967" s="1"/>
      <c r="CO5967" s="1"/>
      <c r="CP5967" s="1"/>
      <c r="CQ5967" s="1"/>
      <c r="CR5967" s="1"/>
      <c r="CS5967" s="1"/>
      <c r="CT5967" s="1"/>
      <c r="CU5967" s="1"/>
    </row>
    <row r="5968" spans="1:99" x14ac:dyDescent="0.15">
      <c r="A5968" s="1"/>
      <c r="B5968" s="1"/>
      <c r="AM5968" s="1"/>
      <c r="AW5968" s="1"/>
      <c r="AX5968" s="1"/>
      <c r="AY5968" s="24"/>
      <c r="AZ5968" s="1"/>
      <c r="BA5968" s="1"/>
      <c r="BB5968" s="1"/>
      <c r="BC5968" s="1"/>
      <c r="BD5968" s="1"/>
      <c r="BE5968" s="1"/>
      <c r="BF5968" s="1"/>
      <c r="BG5968" s="1"/>
      <c r="BH5968" s="1"/>
      <c r="BI5968" s="1"/>
      <c r="BJ5968" s="1"/>
      <c r="BK5968" s="1"/>
      <c r="BL5968" s="1"/>
      <c r="BM5968" s="1"/>
      <c r="BN5968" s="1"/>
      <c r="BO5968" s="1"/>
      <c r="BP5968" s="20"/>
      <c r="BQ5968" s="41"/>
      <c r="BR5968" s="41"/>
      <c r="BS5968" s="41"/>
      <c r="BT5968" s="41"/>
      <c r="BU5968" s="41"/>
      <c r="BV5968" s="41"/>
      <c r="BW5968" s="41"/>
      <c r="BX5968" s="41"/>
      <c r="BY5968" s="26"/>
      <c r="BZ5968" s="26"/>
      <c r="CA5968" s="26"/>
      <c r="CB5968" s="26"/>
      <c r="CC5968" s="26"/>
      <c r="CD5968" s="26"/>
      <c r="CE5968" s="26"/>
      <c r="CF5968" s="26"/>
      <c r="CG5968" s="26"/>
      <c r="CH5968" s="26"/>
      <c r="CI5968" s="26"/>
      <c r="CJ5968" s="1"/>
      <c r="CK5968" s="1"/>
      <c r="CL5968" s="1"/>
      <c r="CM5968" s="1"/>
      <c r="CN5968" s="1"/>
      <c r="CO5968" s="1"/>
      <c r="CP5968" s="1"/>
      <c r="CQ5968" s="1"/>
      <c r="CR5968" s="1"/>
      <c r="CS5968" s="1"/>
      <c r="CT5968" s="1"/>
      <c r="CU5968" s="1"/>
    </row>
    <row r="5969" spans="1:99" x14ac:dyDescent="0.15">
      <c r="A5969" s="1"/>
      <c r="B5969" s="1"/>
      <c r="AM5969" s="1"/>
      <c r="AW5969" s="1"/>
      <c r="AX5969" s="1"/>
      <c r="AY5969" s="24"/>
      <c r="AZ5969" s="1"/>
      <c r="BA5969" s="1"/>
      <c r="BB5969" s="1"/>
      <c r="BC5969" s="1"/>
      <c r="BD5969" s="1"/>
      <c r="BE5969" s="1"/>
      <c r="BF5969" s="1"/>
      <c r="BG5969" s="1"/>
      <c r="BH5969" s="1"/>
      <c r="BI5969" s="1"/>
      <c r="BJ5969" s="1"/>
      <c r="BK5969" s="1"/>
      <c r="BL5969" s="1"/>
      <c r="BM5969" s="1"/>
      <c r="BN5969" s="1"/>
      <c r="BO5969" s="1"/>
      <c r="BP5969" s="20"/>
      <c r="BQ5969" s="41"/>
      <c r="BR5969" s="41"/>
      <c r="BS5969" s="41"/>
      <c r="BT5969" s="41"/>
      <c r="BU5969" s="41"/>
      <c r="BV5969" s="41"/>
      <c r="BW5969" s="41"/>
      <c r="BX5969" s="41"/>
      <c r="BY5969" s="26"/>
      <c r="BZ5969" s="26"/>
      <c r="CA5969" s="26"/>
      <c r="CB5969" s="26"/>
      <c r="CC5969" s="26"/>
      <c r="CD5969" s="26"/>
      <c r="CE5969" s="26"/>
      <c r="CF5969" s="26"/>
      <c r="CG5969" s="26"/>
      <c r="CH5969" s="26"/>
      <c r="CI5969" s="26"/>
      <c r="CJ5969" s="1"/>
      <c r="CK5969" s="1"/>
      <c r="CL5969" s="1"/>
      <c r="CM5969" s="1"/>
      <c r="CN5969" s="1"/>
      <c r="CO5969" s="1"/>
      <c r="CP5969" s="1"/>
      <c r="CQ5969" s="1"/>
      <c r="CR5969" s="1"/>
      <c r="CS5969" s="1"/>
      <c r="CT5969" s="1"/>
      <c r="CU5969" s="1"/>
    </row>
    <row r="5970" spans="1:99" x14ac:dyDescent="0.15">
      <c r="A5970" s="1"/>
      <c r="B5970" s="1"/>
      <c r="AM5970" s="1"/>
      <c r="AW5970" s="1"/>
      <c r="AX5970" s="1"/>
      <c r="AY5970" s="24"/>
      <c r="AZ5970" s="1"/>
      <c r="BA5970" s="1"/>
      <c r="BB5970" s="1"/>
      <c r="BC5970" s="1"/>
      <c r="BD5970" s="1"/>
      <c r="BE5970" s="1"/>
      <c r="BF5970" s="1"/>
      <c r="BG5970" s="1"/>
      <c r="BH5970" s="1"/>
      <c r="BI5970" s="1"/>
      <c r="BJ5970" s="1"/>
      <c r="BK5970" s="1"/>
      <c r="BL5970" s="1"/>
      <c r="BM5970" s="1"/>
      <c r="BN5970" s="1"/>
      <c r="BO5970" s="1"/>
      <c r="BP5970" s="20"/>
      <c r="BQ5970" s="41"/>
      <c r="BR5970" s="41"/>
      <c r="BS5970" s="41"/>
      <c r="BT5970" s="41"/>
      <c r="BU5970" s="41"/>
      <c r="BV5970" s="41"/>
      <c r="BW5970" s="41"/>
      <c r="BX5970" s="41"/>
      <c r="BY5970" s="26"/>
      <c r="BZ5970" s="26"/>
      <c r="CA5970" s="26"/>
      <c r="CB5970" s="26"/>
      <c r="CC5970" s="26"/>
      <c r="CD5970" s="26"/>
      <c r="CE5970" s="26"/>
      <c r="CF5970" s="26"/>
      <c r="CG5970" s="26"/>
      <c r="CH5970" s="26"/>
      <c r="CI5970" s="26"/>
      <c r="CJ5970" s="1"/>
      <c r="CK5970" s="1"/>
      <c r="CL5970" s="1"/>
      <c r="CM5970" s="1"/>
      <c r="CN5970" s="1"/>
      <c r="CO5970" s="1"/>
      <c r="CP5970" s="1"/>
      <c r="CQ5970" s="1"/>
      <c r="CR5970" s="1"/>
      <c r="CS5970" s="1"/>
      <c r="CT5970" s="1"/>
      <c r="CU5970" s="1"/>
    </row>
    <row r="5971" spans="1:99" x14ac:dyDescent="0.15">
      <c r="A5971" s="1"/>
      <c r="B5971" s="1"/>
      <c r="AM5971" s="1"/>
      <c r="AW5971" s="1"/>
      <c r="AX5971" s="1"/>
      <c r="AY5971" s="24"/>
      <c r="AZ5971" s="1"/>
      <c r="BA5971" s="1"/>
      <c r="BB5971" s="1"/>
      <c r="BC5971" s="1"/>
      <c r="BD5971" s="1"/>
      <c r="BE5971" s="1"/>
      <c r="BF5971" s="1"/>
      <c r="BG5971" s="1"/>
      <c r="BH5971" s="1"/>
      <c r="BI5971" s="1"/>
      <c r="BJ5971" s="1"/>
      <c r="BK5971" s="1"/>
      <c r="BL5971" s="1"/>
      <c r="BM5971" s="1"/>
      <c r="BN5971" s="1"/>
      <c r="BO5971" s="1"/>
      <c r="BP5971" s="20"/>
      <c r="BQ5971" s="41"/>
      <c r="BR5971" s="41"/>
      <c r="BS5971" s="41"/>
      <c r="BT5971" s="41"/>
      <c r="BU5971" s="41"/>
      <c r="BV5971" s="41"/>
      <c r="BW5971" s="41"/>
      <c r="BX5971" s="41"/>
      <c r="BY5971" s="26"/>
      <c r="BZ5971" s="26"/>
      <c r="CA5971" s="26"/>
      <c r="CB5971" s="26"/>
      <c r="CC5971" s="26"/>
      <c r="CD5971" s="26"/>
      <c r="CE5971" s="26"/>
      <c r="CF5971" s="26"/>
      <c r="CG5971" s="26"/>
      <c r="CH5971" s="26"/>
      <c r="CI5971" s="26"/>
      <c r="CJ5971" s="1"/>
      <c r="CK5971" s="1"/>
      <c r="CL5971" s="1"/>
      <c r="CM5971" s="1"/>
      <c r="CN5971" s="1"/>
      <c r="CO5971" s="1"/>
      <c r="CP5971" s="1"/>
      <c r="CQ5971" s="1"/>
      <c r="CR5971" s="1"/>
      <c r="CS5971" s="1"/>
      <c r="CT5971" s="1"/>
      <c r="CU5971" s="1"/>
    </row>
    <row r="5972" spans="1:99" x14ac:dyDescent="0.15">
      <c r="A5972" s="1"/>
      <c r="B5972" s="1"/>
      <c r="AM5972" s="1"/>
      <c r="AW5972" s="1"/>
      <c r="AX5972" s="1"/>
      <c r="AY5972" s="24"/>
      <c r="AZ5972" s="1"/>
      <c r="BA5972" s="1"/>
      <c r="BB5972" s="1"/>
      <c r="BC5972" s="1"/>
      <c r="BD5972" s="1"/>
      <c r="BE5972" s="1"/>
      <c r="BF5972" s="1"/>
      <c r="BG5972" s="1"/>
      <c r="BH5972" s="1"/>
      <c r="BI5972" s="1"/>
      <c r="BJ5972" s="1"/>
      <c r="BK5972" s="1"/>
      <c r="BL5972" s="1"/>
      <c r="BM5972" s="1"/>
      <c r="BN5972" s="1"/>
      <c r="BO5972" s="1"/>
      <c r="BP5972" s="20"/>
      <c r="BQ5972" s="41"/>
      <c r="BR5972" s="41"/>
      <c r="BS5972" s="41"/>
      <c r="BT5972" s="41"/>
      <c r="BU5972" s="41"/>
      <c r="BV5972" s="41"/>
      <c r="BW5972" s="41"/>
      <c r="BX5972" s="41"/>
      <c r="BY5972" s="26"/>
      <c r="BZ5972" s="26"/>
      <c r="CA5972" s="26"/>
      <c r="CB5972" s="26"/>
      <c r="CC5972" s="26"/>
      <c r="CD5972" s="26"/>
      <c r="CE5972" s="26"/>
      <c r="CF5972" s="26"/>
      <c r="CG5972" s="26"/>
      <c r="CH5972" s="26"/>
      <c r="CI5972" s="26"/>
      <c r="CJ5972" s="1"/>
      <c r="CK5972" s="1"/>
      <c r="CL5972" s="1"/>
      <c r="CM5972" s="1"/>
      <c r="CN5972" s="1"/>
      <c r="CO5972" s="1"/>
      <c r="CP5972" s="1"/>
      <c r="CQ5972" s="1"/>
      <c r="CR5972" s="1"/>
      <c r="CS5972" s="1"/>
      <c r="CT5972" s="1"/>
      <c r="CU5972" s="1"/>
    </row>
    <row r="5973" spans="1:99" x14ac:dyDescent="0.15">
      <c r="A5973" s="1"/>
      <c r="B5973" s="1"/>
      <c r="AM5973" s="1"/>
      <c r="AW5973" s="1"/>
      <c r="AX5973" s="1"/>
      <c r="AY5973" s="24"/>
      <c r="AZ5973" s="1"/>
      <c r="BA5973" s="1"/>
      <c r="BB5973" s="1"/>
      <c r="BC5973" s="1"/>
      <c r="BD5973" s="1"/>
      <c r="BE5973" s="1"/>
      <c r="BF5973" s="1"/>
      <c r="BG5973" s="1"/>
      <c r="BH5973" s="1"/>
      <c r="BI5973" s="1"/>
      <c r="BJ5973" s="1"/>
      <c r="BK5973" s="1"/>
      <c r="BL5973" s="1"/>
      <c r="BM5973" s="1"/>
      <c r="BN5973" s="1"/>
      <c r="BO5973" s="1"/>
      <c r="BP5973" s="20"/>
      <c r="BQ5973" s="41"/>
      <c r="BR5973" s="41"/>
      <c r="BS5973" s="41"/>
      <c r="BT5973" s="41"/>
      <c r="BU5973" s="41"/>
      <c r="BV5973" s="41"/>
      <c r="BW5973" s="41"/>
      <c r="BX5973" s="41"/>
      <c r="BY5973" s="26"/>
      <c r="BZ5973" s="26"/>
      <c r="CA5973" s="26"/>
      <c r="CB5973" s="26"/>
      <c r="CC5973" s="26"/>
      <c r="CD5973" s="26"/>
      <c r="CE5973" s="26"/>
      <c r="CF5973" s="26"/>
      <c r="CG5973" s="26"/>
      <c r="CH5973" s="26"/>
      <c r="CI5973" s="26"/>
      <c r="CJ5973" s="1"/>
      <c r="CK5973" s="1"/>
      <c r="CL5973" s="1"/>
      <c r="CM5973" s="1"/>
      <c r="CN5973" s="1"/>
      <c r="CO5973" s="1"/>
      <c r="CP5973" s="1"/>
      <c r="CQ5973" s="1"/>
      <c r="CR5973" s="1"/>
      <c r="CS5973" s="1"/>
      <c r="CT5973" s="1"/>
      <c r="CU5973" s="1"/>
    </row>
    <row r="5974" spans="1:99" x14ac:dyDescent="0.15">
      <c r="A5974" s="1"/>
      <c r="B5974" s="1"/>
      <c r="AM5974" s="1"/>
      <c r="AW5974" s="1"/>
      <c r="AX5974" s="1"/>
      <c r="AY5974" s="24"/>
      <c r="AZ5974" s="1"/>
      <c r="BA5974" s="1"/>
      <c r="BB5974" s="1"/>
      <c r="BC5974" s="1"/>
      <c r="BD5974" s="1"/>
      <c r="BE5974" s="1"/>
      <c r="BF5974" s="1"/>
      <c r="BG5974" s="1"/>
      <c r="BH5974" s="1"/>
      <c r="BI5974" s="1"/>
      <c r="BJ5974" s="1"/>
      <c r="BK5974" s="1"/>
      <c r="BL5974" s="1"/>
      <c r="BM5974" s="1"/>
      <c r="BN5974" s="1"/>
      <c r="BO5974" s="1"/>
      <c r="BP5974" s="20"/>
      <c r="BQ5974" s="41"/>
      <c r="BR5974" s="41"/>
      <c r="BS5974" s="41"/>
      <c r="BT5974" s="41"/>
      <c r="BU5974" s="41"/>
      <c r="BV5974" s="41"/>
      <c r="BW5974" s="41"/>
      <c r="BX5974" s="41"/>
      <c r="BY5974" s="26"/>
      <c r="BZ5974" s="26"/>
      <c r="CA5974" s="26"/>
      <c r="CB5974" s="26"/>
      <c r="CC5974" s="26"/>
      <c r="CD5974" s="26"/>
      <c r="CE5974" s="26"/>
      <c r="CF5974" s="26"/>
      <c r="CG5974" s="26"/>
      <c r="CH5974" s="26"/>
      <c r="CI5974" s="26"/>
      <c r="CJ5974" s="1"/>
      <c r="CK5974" s="1"/>
      <c r="CL5974" s="1"/>
      <c r="CM5974" s="1"/>
      <c r="CN5974" s="1"/>
      <c r="CO5974" s="1"/>
      <c r="CP5974" s="1"/>
      <c r="CQ5974" s="1"/>
      <c r="CR5974" s="1"/>
      <c r="CS5974" s="1"/>
      <c r="CT5974" s="1"/>
      <c r="CU5974" s="1"/>
    </row>
    <row r="5975" spans="1:99" x14ac:dyDescent="0.15">
      <c r="A5975" s="1"/>
      <c r="B5975" s="1"/>
      <c r="AM5975" s="1"/>
      <c r="AW5975" s="1"/>
      <c r="AX5975" s="1"/>
      <c r="AY5975" s="24"/>
      <c r="AZ5975" s="1"/>
      <c r="BA5975" s="1"/>
      <c r="BB5975" s="1"/>
      <c r="BC5975" s="1"/>
      <c r="BD5975" s="1"/>
      <c r="BE5975" s="1"/>
      <c r="BF5975" s="1"/>
      <c r="BG5975" s="1"/>
      <c r="BH5975" s="1"/>
      <c r="BI5975" s="1"/>
      <c r="BJ5975" s="1"/>
      <c r="BK5975" s="1"/>
      <c r="BL5975" s="1"/>
      <c r="BM5975" s="1"/>
      <c r="BN5975" s="1"/>
      <c r="BO5975" s="1"/>
      <c r="BP5975" s="20"/>
      <c r="BQ5975" s="41"/>
      <c r="BR5975" s="41"/>
      <c r="BS5975" s="41"/>
      <c r="BT5975" s="41"/>
      <c r="BU5975" s="41"/>
      <c r="BV5975" s="41"/>
      <c r="BW5975" s="41"/>
      <c r="BX5975" s="41"/>
      <c r="BY5975" s="26"/>
      <c r="BZ5975" s="26"/>
      <c r="CA5975" s="26"/>
      <c r="CB5975" s="26"/>
      <c r="CC5975" s="26"/>
      <c r="CD5975" s="26"/>
      <c r="CE5975" s="26"/>
      <c r="CF5975" s="26"/>
      <c r="CG5975" s="26"/>
      <c r="CH5975" s="26"/>
      <c r="CI5975" s="26"/>
      <c r="CJ5975" s="1"/>
      <c r="CK5975" s="1"/>
      <c r="CL5975" s="1"/>
      <c r="CM5975" s="1"/>
      <c r="CN5975" s="1"/>
      <c r="CO5975" s="1"/>
      <c r="CP5975" s="1"/>
      <c r="CQ5975" s="1"/>
      <c r="CR5975" s="1"/>
      <c r="CS5975" s="1"/>
      <c r="CT5975" s="1"/>
      <c r="CU5975" s="1"/>
    </row>
    <row r="5976" spans="1:99" x14ac:dyDescent="0.15">
      <c r="A5976" s="1"/>
      <c r="B5976" s="1"/>
      <c r="AM5976" s="1"/>
      <c r="AW5976" s="1"/>
      <c r="AX5976" s="1"/>
      <c r="AY5976" s="24"/>
      <c r="AZ5976" s="1"/>
      <c r="BA5976" s="1"/>
      <c r="BB5976" s="1"/>
      <c r="BC5976" s="1"/>
      <c r="BD5976" s="1"/>
      <c r="BE5976" s="1"/>
      <c r="BF5976" s="1"/>
      <c r="BG5976" s="1"/>
      <c r="BH5976" s="1"/>
      <c r="BI5976" s="1"/>
      <c r="BJ5976" s="1"/>
      <c r="BK5976" s="1"/>
      <c r="BL5976" s="1"/>
      <c r="BM5976" s="1"/>
      <c r="BN5976" s="1"/>
      <c r="BO5976" s="1"/>
      <c r="BP5976" s="20"/>
      <c r="BQ5976" s="41"/>
      <c r="BR5976" s="41"/>
      <c r="BS5976" s="41"/>
      <c r="BT5976" s="41"/>
      <c r="BU5976" s="41"/>
      <c r="BV5976" s="41"/>
      <c r="BW5976" s="41"/>
      <c r="BX5976" s="41"/>
      <c r="BY5976" s="26"/>
      <c r="BZ5976" s="26"/>
      <c r="CA5976" s="26"/>
      <c r="CB5976" s="26"/>
      <c r="CC5976" s="26"/>
      <c r="CD5976" s="26"/>
      <c r="CE5976" s="26"/>
      <c r="CF5976" s="26"/>
      <c r="CG5976" s="26"/>
      <c r="CH5976" s="26"/>
      <c r="CI5976" s="26"/>
      <c r="CJ5976" s="1"/>
      <c r="CK5976" s="1"/>
      <c r="CL5976" s="1"/>
      <c r="CM5976" s="1"/>
      <c r="CN5976" s="1"/>
      <c r="CO5976" s="1"/>
      <c r="CP5976" s="1"/>
      <c r="CQ5976" s="1"/>
      <c r="CR5976" s="1"/>
      <c r="CS5976" s="1"/>
      <c r="CT5976" s="1"/>
      <c r="CU5976" s="1"/>
    </row>
    <row r="5977" spans="1:99" x14ac:dyDescent="0.15">
      <c r="A5977" s="1"/>
      <c r="B5977" s="1"/>
      <c r="AM5977" s="1"/>
      <c r="AW5977" s="1"/>
      <c r="AX5977" s="1"/>
      <c r="AY5977" s="24"/>
      <c r="AZ5977" s="1"/>
      <c r="BA5977" s="1"/>
      <c r="BB5977" s="1"/>
      <c r="BC5977" s="1"/>
      <c r="BD5977" s="1"/>
      <c r="BE5977" s="1"/>
      <c r="BF5977" s="1"/>
      <c r="BG5977" s="1"/>
      <c r="BH5977" s="1"/>
      <c r="BI5977" s="1"/>
      <c r="BJ5977" s="1"/>
      <c r="BK5977" s="1"/>
      <c r="BL5977" s="1"/>
      <c r="BM5977" s="1"/>
      <c r="BN5977" s="1"/>
      <c r="BO5977" s="1"/>
      <c r="BP5977" s="20"/>
      <c r="BQ5977" s="41"/>
      <c r="BR5977" s="41"/>
      <c r="BS5977" s="41"/>
      <c r="BT5977" s="41"/>
      <c r="BU5977" s="41"/>
      <c r="BV5977" s="41"/>
      <c r="BW5977" s="41"/>
      <c r="BX5977" s="41"/>
      <c r="BY5977" s="26"/>
      <c r="BZ5977" s="26"/>
      <c r="CA5977" s="26"/>
      <c r="CB5977" s="26"/>
      <c r="CC5977" s="26"/>
      <c r="CD5977" s="26"/>
      <c r="CE5977" s="26"/>
      <c r="CF5977" s="26"/>
      <c r="CG5977" s="26"/>
      <c r="CH5977" s="26"/>
      <c r="CI5977" s="26"/>
      <c r="CJ5977" s="1"/>
      <c r="CK5977" s="1"/>
      <c r="CL5977" s="1"/>
      <c r="CM5977" s="1"/>
      <c r="CN5977" s="1"/>
      <c r="CO5977" s="1"/>
      <c r="CP5977" s="1"/>
      <c r="CQ5977" s="1"/>
      <c r="CR5977" s="1"/>
      <c r="CS5977" s="1"/>
      <c r="CT5977" s="1"/>
      <c r="CU5977" s="1"/>
    </row>
    <row r="5978" spans="1:99" x14ac:dyDescent="0.15">
      <c r="A5978" s="1"/>
      <c r="B5978" s="1"/>
      <c r="AM5978" s="1"/>
      <c r="AW5978" s="1"/>
      <c r="AX5978" s="1"/>
      <c r="AY5978" s="24"/>
      <c r="AZ5978" s="1"/>
      <c r="BA5978" s="1"/>
      <c r="BB5978" s="1"/>
      <c r="BC5978" s="1"/>
      <c r="BD5978" s="1"/>
      <c r="BE5978" s="1"/>
      <c r="BF5978" s="1"/>
      <c r="BG5978" s="1"/>
      <c r="BH5978" s="1"/>
      <c r="BI5978" s="1"/>
      <c r="BJ5978" s="1"/>
      <c r="BK5978" s="1"/>
      <c r="BL5978" s="1"/>
      <c r="BM5978" s="1"/>
      <c r="BN5978" s="1"/>
      <c r="BO5978" s="1"/>
      <c r="BP5978" s="20"/>
      <c r="BQ5978" s="41"/>
      <c r="BR5978" s="41"/>
      <c r="BS5978" s="41"/>
      <c r="BT5978" s="41"/>
      <c r="BU5978" s="41"/>
      <c r="BV5978" s="41"/>
      <c r="BW5978" s="41"/>
      <c r="BX5978" s="41"/>
      <c r="BY5978" s="26"/>
      <c r="BZ5978" s="26"/>
      <c r="CA5978" s="26"/>
      <c r="CB5978" s="26"/>
      <c r="CC5978" s="26"/>
      <c r="CD5978" s="26"/>
      <c r="CE5978" s="26"/>
      <c r="CF5978" s="26"/>
      <c r="CG5978" s="26"/>
      <c r="CH5978" s="26"/>
      <c r="CI5978" s="26"/>
      <c r="CJ5978" s="1"/>
      <c r="CK5978" s="1"/>
      <c r="CL5978" s="1"/>
      <c r="CM5978" s="1"/>
      <c r="CN5978" s="1"/>
      <c r="CO5978" s="1"/>
      <c r="CP5978" s="1"/>
      <c r="CQ5978" s="1"/>
      <c r="CR5978" s="1"/>
      <c r="CS5978" s="1"/>
      <c r="CT5978" s="1"/>
      <c r="CU5978" s="1"/>
    </row>
    <row r="5979" spans="1:99" x14ac:dyDescent="0.15">
      <c r="A5979" s="1"/>
      <c r="B5979" s="1"/>
      <c r="AM5979" s="1"/>
      <c r="AW5979" s="1"/>
      <c r="AX5979" s="1"/>
      <c r="AY5979" s="24"/>
      <c r="AZ5979" s="1"/>
      <c r="BA5979" s="1"/>
      <c r="BB5979" s="1"/>
      <c r="BC5979" s="1"/>
      <c r="BD5979" s="1"/>
      <c r="BE5979" s="1"/>
      <c r="BF5979" s="1"/>
      <c r="BG5979" s="1"/>
      <c r="BH5979" s="1"/>
      <c r="BI5979" s="1"/>
      <c r="BJ5979" s="1"/>
      <c r="BK5979" s="1"/>
      <c r="BL5979" s="1"/>
      <c r="BM5979" s="1"/>
      <c r="BN5979" s="1"/>
      <c r="BO5979" s="1"/>
      <c r="BP5979" s="20"/>
      <c r="BQ5979" s="41"/>
      <c r="BR5979" s="41"/>
      <c r="BS5979" s="41"/>
      <c r="BT5979" s="41"/>
      <c r="BU5979" s="41"/>
      <c r="BV5979" s="41"/>
      <c r="BW5979" s="41"/>
      <c r="BX5979" s="41"/>
      <c r="BY5979" s="26"/>
      <c r="BZ5979" s="26"/>
      <c r="CA5979" s="26"/>
      <c r="CB5979" s="26"/>
      <c r="CC5979" s="26"/>
      <c r="CD5979" s="26"/>
      <c r="CE5979" s="26"/>
      <c r="CF5979" s="26"/>
      <c r="CG5979" s="26"/>
      <c r="CH5979" s="26"/>
      <c r="CI5979" s="26"/>
      <c r="CJ5979" s="1"/>
      <c r="CK5979" s="1"/>
      <c r="CL5979" s="1"/>
      <c r="CM5979" s="1"/>
      <c r="CN5979" s="1"/>
      <c r="CO5979" s="1"/>
      <c r="CP5979" s="1"/>
      <c r="CQ5979" s="1"/>
      <c r="CR5979" s="1"/>
      <c r="CS5979" s="1"/>
      <c r="CT5979" s="1"/>
      <c r="CU5979" s="1"/>
    </row>
    <row r="5980" spans="1:99" x14ac:dyDescent="0.15">
      <c r="A5980" s="1"/>
      <c r="B5980" s="1"/>
      <c r="AM5980" s="1"/>
      <c r="AW5980" s="1"/>
      <c r="AX5980" s="1"/>
      <c r="AY5980" s="24"/>
      <c r="AZ5980" s="1"/>
      <c r="BA5980" s="1"/>
      <c r="BB5980" s="1"/>
      <c r="BC5980" s="1"/>
      <c r="BD5980" s="1"/>
      <c r="BE5980" s="1"/>
      <c r="BF5980" s="1"/>
      <c r="BG5980" s="1"/>
      <c r="BH5980" s="1"/>
      <c r="BI5980" s="1"/>
      <c r="BJ5980" s="1"/>
      <c r="BK5980" s="1"/>
      <c r="BL5980" s="1"/>
      <c r="BM5980" s="1"/>
      <c r="BN5980" s="1"/>
      <c r="BO5980" s="1"/>
      <c r="BP5980" s="20"/>
      <c r="BQ5980" s="41"/>
      <c r="BR5980" s="41"/>
      <c r="BS5980" s="41"/>
      <c r="BT5980" s="41"/>
      <c r="BU5980" s="41"/>
      <c r="BV5980" s="41"/>
      <c r="BW5980" s="41"/>
      <c r="BX5980" s="41"/>
      <c r="BY5980" s="26"/>
      <c r="BZ5980" s="26"/>
      <c r="CA5980" s="26"/>
      <c r="CB5980" s="26"/>
      <c r="CC5980" s="26"/>
      <c r="CD5980" s="26"/>
      <c r="CE5980" s="26"/>
      <c r="CF5980" s="26"/>
      <c r="CG5980" s="26"/>
      <c r="CH5980" s="26"/>
      <c r="CI5980" s="26"/>
      <c r="CJ5980" s="1"/>
      <c r="CK5980" s="1"/>
      <c r="CL5980" s="1"/>
      <c r="CM5980" s="1"/>
      <c r="CN5980" s="1"/>
      <c r="CO5980" s="1"/>
      <c r="CP5980" s="1"/>
      <c r="CQ5980" s="1"/>
      <c r="CR5980" s="1"/>
      <c r="CS5980" s="1"/>
      <c r="CT5980" s="1"/>
      <c r="CU5980" s="1"/>
    </row>
    <row r="5981" spans="1:99" x14ac:dyDescent="0.15">
      <c r="A5981" s="1"/>
      <c r="B5981" s="1"/>
      <c r="AM5981" s="1"/>
      <c r="AW5981" s="1"/>
      <c r="AX5981" s="1"/>
      <c r="AY5981" s="24"/>
      <c r="AZ5981" s="1"/>
      <c r="BA5981" s="1"/>
      <c r="BB5981" s="1"/>
      <c r="BC5981" s="1"/>
      <c r="BD5981" s="1"/>
      <c r="BE5981" s="1"/>
      <c r="BF5981" s="1"/>
      <c r="BG5981" s="1"/>
      <c r="BH5981" s="1"/>
      <c r="BI5981" s="1"/>
      <c r="BJ5981" s="1"/>
      <c r="BK5981" s="1"/>
      <c r="BL5981" s="1"/>
      <c r="BM5981" s="1"/>
      <c r="BN5981" s="1"/>
      <c r="BO5981" s="1"/>
      <c r="BP5981" s="20"/>
      <c r="BQ5981" s="41"/>
      <c r="BR5981" s="41"/>
      <c r="BS5981" s="41"/>
      <c r="BT5981" s="41"/>
      <c r="BU5981" s="41"/>
      <c r="BV5981" s="41"/>
      <c r="BW5981" s="41"/>
      <c r="BX5981" s="41"/>
      <c r="BY5981" s="26"/>
      <c r="BZ5981" s="26"/>
      <c r="CA5981" s="26"/>
      <c r="CB5981" s="26"/>
      <c r="CC5981" s="26"/>
      <c r="CD5981" s="26"/>
      <c r="CE5981" s="26"/>
      <c r="CF5981" s="26"/>
      <c r="CG5981" s="26"/>
      <c r="CH5981" s="26"/>
      <c r="CI5981" s="26"/>
      <c r="CJ5981" s="1"/>
      <c r="CK5981" s="1"/>
      <c r="CL5981" s="1"/>
      <c r="CM5981" s="1"/>
      <c r="CN5981" s="1"/>
      <c r="CO5981" s="1"/>
      <c r="CP5981" s="1"/>
      <c r="CQ5981" s="1"/>
      <c r="CR5981" s="1"/>
      <c r="CS5981" s="1"/>
      <c r="CT5981" s="1"/>
      <c r="CU5981" s="1"/>
    </row>
    <row r="5982" spans="1:99" x14ac:dyDescent="0.15">
      <c r="A5982" s="1"/>
      <c r="B5982" s="1"/>
      <c r="AM5982" s="1"/>
      <c r="AW5982" s="1"/>
      <c r="AX5982" s="1"/>
      <c r="AY5982" s="24"/>
      <c r="AZ5982" s="1"/>
      <c r="BA5982" s="1"/>
      <c r="BB5982" s="1"/>
      <c r="BC5982" s="1"/>
      <c r="BD5982" s="1"/>
      <c r="BE5982" s="1"/>
      <c r="BF5982" s="1"/>
      <c r="BG5982" s="1"/>
      <c r="BH5982" s="1"/>
      <c r="BI5982" s="1"/>
      <c r="BJ5982" s="1"/>
      <c r="BK5982" s="1"/>
      <c r="BL5982" s="1"/>
      <c r="BM5982" s="1"/>
      <c r="BN5982" s="1"/>
      <c r="BO5982" s="1"/>
      <c r="BP5982" s="20"/>
      <c r="BQ5982" s="41"/>
      <c r="BR5982" s="41"/>
      <c r="BS5982" s="41"/>
      <c r="BT5982" s="41"/>
      <c r="BU5982" s="41"/>
      <c r="BV5982" s="41"/>
      <c r="BW5982" s="41"/>
      <c r="BX5982" s="41"/>
      <c r="BY5982" s="26"/>
      <c r="BZ5982" s="26"/>
      <c r="CA5982" s="26"/>
      <c r="CB5982" s="26"/>
      <c r="CC5982" s="26"/>
      <c r="CD5982" s="26"/>
      <c r="CE5982" s="26"/>
      <c r="CF5982" s="26"/>
      <c r="CG5982" s="26"/>
      <c r="CH5982" s="26"/>
      <c r="CI5982" s="26"/>
      <c r="CJ5982" s="1"/>
      <c r="CK5982" s="1"/>
      <c r="CL5982" s="1"/>
      <c r="CM5982" s="1"/>
      <c r="CN5982" s="1"/>
      <c r="CO5982" s="1"/>
      <c r="CP5982" s="1"/>
      <c r="CQ5982" s="1"/>
      <c r="CR5982" s="1"/>
      <c r="CS5982" s="1"/>
      <c r="CT5982" s="1"/>
      <c r="CU5982" s="1"/>
    </row>
    <row r="5983" spans="1:99" x14ac:dyDescent="0.15">
      <c r="A5983" s="1"/>
      <c r="B5983" s="1"/>
      <c r="AM5983" s="1"/>
      <c r="AW5983" s="1"/>
      <c r="AX5983" s="1"/>
      <c r="AY5983" s="24"/>
      <c r="AZ5983" s="1"/>
      <c r="BA5983" s="1"/>
      <c r="BB5983" s="1"/>
      <c r="BC5983" s="1"/>
      <c r="BD5983" s="1"/>
      <c r="BE5983" s="1"/>
      <c r="BF5983" s="1"/>
      <c r="BG5983" s="1"/>
      <c r="BH5983" s="1"/>
      <c r="BI5983" s="1"/>
      <c r="BJ5983" s="1"/>
      <c r="BK5983" s="1"/>
      <c r="BL5983" s="1"/>
      <c r="BM5983" s="1"/>
      <c r="BN5983" s="1"/>
      <c r="BO5983" s="1"/>
      <c r="BP5983" s="20"/>
      <c r="BQ5983" s="41"/>
      <c r="BR5983" s="41"/>
      <c r="BS5983" s="41"/>
      <c r="BT5983" s="41"/>
      <c r="BU5983" s="41"/>
      <c r="BV5983" s="41"/>
      <c r="BW5983" s="41"/>
      <c r="BX5983" s="41"/>
      <c r="BY5983" s="26"/>
      <c r="BZ5983" s="26"/>
      <c r="CA5983" s="26"/>
      <c r="CB5983" s="26"/>
      <c r="CC5983" s="26"/>
      <c r="CD5983" s="26"/>
      <c r="CE5983" s="26"/>
      <c r="CF5983" s="26"/>
      <c r="CG5983" s="26"/>
      <c r="CH5983" s="26"/>
      <c r="CI5983" s="26"/>
      <c r="CJ5983" s="1"/>
      <c r="CK5983" s="1"/>
      <c r="CL5983" s="1"/>
      <c r="CM5983" s="1"/>
      <c r="CN5983" s="1"/>
      <c r="CO5983" s="1"/>
      <c r="CP5983" s="1"/>
      <c r="CQ5983" s="1"/>
      <c r="CR5983" s="1"/>
      <c r="CS5983" s="1"/>
      <c r="CT5983" s="1"/>
      <c r="CU5983" s="1"/>
    </row>
    <row r="5984" spans="1:99" x14ac:dyDescent="0.15">
      <c r="A5984" s="1"/>
      <c r="B5984" s="1"/>
      <c r="AM5984" s="1"/>
      <c r="AW5984" s="1"/>
      <c r="AX5984" s="1"/>
      <c r="AY5984" s="24"/>
      <c r="AZ5984" s="1"/>
      <c r="BA5984" s="1"/>
      <c r="BB5984" s="1"/>
      <c r="BC5984" s="1"/>
      <c r="BD5984" s="1"/>
      <c r="BE5984" s="1"/>
      <c r="BF5984" s="1"/>
      <c r="BG5984" s="1"/>
      <c r="BH5984" s="1"/>
      <c r="BI5984" s="1"/>
      <c r="BJ5984" s="1"/>
      <c r="BK5984" s="1"/>
      <c r="BL5984" s="1"/>
      <c r="BM5984" s="1"/>
      <c r="BN5984" s="1"/>
      <c r="BO5984" s="1"/>
      <c r="BP5984" s="20"/>
      <c r="BQ5984" s="41"/>
      <c r="BR5984" s="41"/>
      <c r="BS5984" s="41"/>
      <c r="BT5984" s="41"/>
      <c r="BU5984" s="41"/>
      <c r="BV5984" s="41"/>
      <c r="BW5984" s="41"/>
      <c r="BX5984" s="41"/>
      <c r="BY5984" s="26"/>
      <c r="BZ5984" s="26"/>
      <c r="CA5984" s="26"/>
      <c r="CB5984" s="26"/>
      <c r="CC5984" s="26"/>
      <c r="CD5984" s="26"/>
      <c r="CE5984" s="26"/>
      <c r="CF5984" s="26"/>
      <c r="CG5984" s="26"/>
      <c r="CH5984" s="26"/>
      <c r="CI5984" s="26"/>
      <c r="CJ5984" s="1"/>
      <c r="CK5984" s="1"/>
      <c r="CL5984" s="1"/>
      <c r="CM5984" s="1"/>
      <c r="CN5984" s="1"/>
      <c r="CO5984" s="1"/>
      <c r="CP5984" s="1"/>
      <c r="CQ5984" s="1"/>
      <c r="CR5984" s="1"/>
      <c r="CS5984" s="1"/>
      <c r="CT5984" s="1"/>
      <c r="CU5984" s="1"/>
    </row>
    <row r="5985" spans="1:99" x14ac:dyDescent="0.15">
      <c r="A5985" s="1"/>
      <c r="B5985" s="1"/>
      <c r="AM5985" s="1"/>
      <c r="AW5985" s="1"/>
      <c r="AX5985" s="1"/>
      <c r="AY5985" s="24"/>
      <c r="AZ5985" s="1"/>
      <c r="BA5985" s="1"/>
      <c r="BB5985" s="1"/>
      <c r="BC5985" s="1"/>
      <c r="BD5985" s="1"/>
      <c r="BE5985" s="1"/>
      <c r="BF5985" s="1"/>
      <c r="BG5985" s="1"/>
      <c r="BH5985" s="1"/>
      <c r="BI5985" s="1"/>
      <c r="BJ5985" s="1"/>
      <c r="BK5985" s="1"/>
      <c r="BL5985" s="1"/>
      <c r="BM5985" s="1"/>
      <c r="BN5985" s="1"/>
      <c r="BO5985" s="1"/>
      <c r="BP5985" s="20"/>
      <c r="BQ5985" s="41"/>
      <c r="BR5985" s="41"/>
      <c r="BS5985" s="41"/>
      <c r="BT5985" s="41"/>
      <c r="BU5985" s="41"/>
      <c r="BV5985" s="41"/>
      <c r="BW5985" s="41"/>
      <c r="BX5985" s="41"/>
      <c r="BY5985" s="26"/>
      <c r="BZ5985" s="26"/>
      <c r="CA5985" s="26"/>
      <c r="CB5985" s="26"/>
      <c r="CC5985" s="26"/>
      <c r="CD5985" s="26"/>
      <c r="CE5985" s="26"/>
      <c r="CF5985" s="26"/>
      <c r="CG5985" s="26"/>
      <c r="CH5985" s="26"/>
      <c r="CI5985" s="26"/>
      <c r="CJ5985" s="1"/>
      <c r="CK5985" s="1"/>
      <c r="CL5985" s="1"/>
      <c r="CM5985" s="1"/>
      <c r="CN5985" s="1"/>
      <c r="CO5985" s="1"/>
      <c r="CP5985" s="1"/>
      <c r="CQ5985" s="1"/>
      <c r="CR5985" s="1"/>
      <c r="CS5985" s="1"/>
      <c r="CT5985" s="1"/>
      <c r="CU5985" s="1"/>
    </row>
    <row r="5986" spans="1:99" x14ac:dyDescent="0.15">
      <c r="A5986" s="1"/>
      <c r="B5986" s="1"/>
      <c r="AM5986" s="1"/>
      <c r="AW5986" s="1"/>
      <c r="AX5986" s="1"/>
      <c r="AY5986" s="24"/>
      <c r="AZ5986" s="1"/>
      <c r="BA5986" s="1"/>
      <c r="BB5986" s="1"/>
      <c r="BC5986" s="1"/>
      <c r="BD5986" s="1"/>
      <c r="BE5986" s="1"/>
      <c r="BF5986" s="1"/>
      <c r="BG5986" s="1"/>
      <c r="BH5986" s="1"/>
      <c r="BI5986" s="1"/>
      <c r="BJ5986" s="1"/>
      <c r="BK5986" s="1"/>
      <c r="BL5986" s="1"/>
      <c r="BM5986" s="1"/>
      <c r="BN5986" s="1"/>
      <c r="BO5986" s="1"/>
      <c r="BP5986" s="20"/>
      <c r="BQ5986" s="41"/>
      <c r="BR5986" s="41"/>
      <c r="BS5986" s="41"/>
      <c r="BT5986" s="41"/>
      <c r="BU5986" s="41"/>
      <c r="BV5986" s="41"/>
      <c r="BW5986" s="41"/>
      <c r="BX5986" s="41"/>
      <c r="BY5986" s="26"/>
      <c r="BZ5986" s="26"/>
      <c r="CA5986" s="26"/>
      <c r="CB5986" s="26"/>
      <c r="CC5986" s="26"/>
      <c r="CD5986" s="26"/>
      <c r="CE5986" s="26"/>
      <c r="CF5986" s="26"/>
      <c r="CG5986" s="26"/>
      <c r="CH5986" s="26"/>
      <c r="CI5986" s="26"/>
      <c r="CJ5986" s="1"/>
      <c r="CK5986" s="1"/>
      <c r="CL5986" s="1"/>
      <c r="CM5986" s="1"/>
      <c r="CN5986" s="1"/>
      <c r="CO5986" s="1"/>
      <c r="CP5986" s="1"/>
      <c r="CQ5986" s="1"/>
      <c r="CR5986" s="1"/>
      <c r="CS5986" s="1"/>
      <c r="CT5986" s="1"/>
      <c r="CU5986" s="1"/>
    </row>
    <row r="5987" spans="1:99" x14ac:dyDescent="0.15">
      <c r="A5987" s="1"/>
      <c r="B5987" s="1"/>
      <c r="AM5987" s="1"/>
      <c r="AW5987" s="1"/>
      <c r="AX5987" s="1"/>
      <c r="AY5987" s="24"/>
      <c r="AZ5987" s="1"/>
      <c r="BA5987" s="1"/>
      <c r="BB5987" s="1"/>
      <c r="BC5987" s="1"/>
      <c r="BD5987" s="1"/>
      <c r="BE5987" s="1"/>
      <c r="BF5987" s="1"/>
      <c r="BG5987" s="1"/>
      <c r="BH5987" s="1"/>
      <c r="BI5987" s="1"/>
      <c r="BJ5987" s="1"/>
      <c r="BK5987" s="1"/>
      <c r="BL5987" s="1"/>
      <c r="BM5987" s="1"/>
      <c r="BN5987" s="1"/>
      <c r="BO5987" s="1"/>
      <c r="BP5987" s="20"/>
      <c r="BQ5987" s="41"/>
      <c r="BR5987" s="41"/>
      <c r="BS5987" s="41"/>
      <c r="BT5987" s="41"/>
      <c r="BU5987" s="41"/>
      <c r="BV5987" s="41"/>
      <c r="BW5987" s="41"/>
      <c r="BX5987" s="41"/>
      <c r="BY5987" s="26"/>
      <c r="BZ5987" s="26"/>
      <c r="CA5987" s="26"/>
      <c r="CB5987" s="26"/>
      <c r="CC5987" s="26"/>
      <c r="CD5987" s="26"/>
      <c r="CE5987" s="26"/>
      <c r="CF5987" s="26"/>
      <c r="CG5987" s="26"/>
      <c r="CH5987" s="26"/>
      <c r="CI5987" s="26"/>
      <c r="CJ5987" s="1"/>
      <c r="CK5987" s="1"/>
      <c r="CL5987" s="1"/>
      <c r="CM5987" s="1"/>
      <c r="CN5987" s="1"/>
      <c r="CO5987" s="1"/>
      <c r="CP5987" s="1"/>
      <c r="CQ5987" s="1"/>
      <c r="CR5987" s="1"/>
      <c r="CS5987" s="1"/>
      <c r="CT5987" s="1"/>
      <c r="CU5987" s="1"/>
    </row>
    <row r="5988" spans="1:99" x14ac:dyDescent="0.15">
      <c r="A5988" s="1"/>
      <c r="B5988" s="1"/>
      <c r="AM5988" s="1"/>
      <c r="AW5988" s="1"/>
      <c r="AX5988" s="1"/>
      <c r="AY5988" s="24"/>
      <c r="AZ5988" s="1"/>
      <c r="BA5988" s="1"/>
      <c r="BB5988" s="1"/>
      <c r="BC5988" s="1"/>
      <c r="BD5988" s="1"/>
      <c r="BE5988" s="1"/>
      <c r="BF5988" s="1"/>
      <c r="BG5988" s="1"/>
      <c r="BH5988" s="1"/>
      <c r="BI5988" s="1"/>
      <c r="BJ5988" s="1"/>
      <c r="BK5988" s="1"/>
      <c r="BL5988" s="1"/>
      <c r="BM5988" s="1"/>
      <c r="BN5988" s="1"/>
      <c r="BO5988" s="1"/>
      <c r="BP5988" s="20"/>
      <c r="BQ5988" s="41"/>
      <c r="BR5988" s="41"/>
      <c r="BS5988" s="41"/>
      <c r="BT5988" s="41"/>
      <c r="BU5988" s="41"/>
      <c r="BV5988" s="41"/>
      <c r="BW5988" s="41"/>
      <c r="BX5988" s="41"/>
      <c r="BY5988" s="26"/>
      <c r="BZ5988" s="26"/>
      <c r="CA5988" s="26"/>
      <c r="CB5988" s="26"/>
      <c r="CC5988" s="26"/>
      <c r="CD5988" s="26"/>
      <c r="CE5988" s="26"/>
      <c r="CF5988" s="26"/>
      <c r="CG5988" s="26"/>
      <c r="CH5988" s="26"/>
      <c r="CI5988" s="26"/>
      <c r="CJ5988" s="1"/>
      <c r="CK5988" s="1"/>
      <c r="CL5988" s="1"/>
      <c r="CM5988" s="1"/>
      <c r="CN5988" s="1"/>
      <c r="CO5988" s="1"/>
      <c r="CP5988" s="1"/>
      <c r="CQ5988" s="1"/>
      <c r="CR5988" s="1"/>
      <c r="CS5988" s="1"/>
      <c r="CT5988" s="1"/>
      <c r="CU5988" s="1"/>
    </row>
    <row r="5989" spans="1:99" x14ac:dyDescent="0.15">
      <c r="A5989" s="1"/>
      <c r="B5989" s="1"/>
      <c r="AM5989" s="1"/>
      <c r="AW5989" s="1"/>
      <c r="AX5989" s="1"/>
      <c r="AY5989" s="24"/>
      <c r="AZ5989" s="1"/>
      <c r="BA5989" s="1"/>
      <c r="BB5989" s="1"/>
      <c r="BC5989" s="1"/>
      <c r="BD5989" s="1"/>
      <c r="BE5989" s="1"/>
      <c r="BF5989" s="1"/>
      <c r="BG5989" s="1"/>
      <c r="BH5989" s="1"/>
      <c r="BI5989" s="1"/>
      <c r="BJ5989" s="1"/>
      <c r="BK5989" s="1"/>
      <c r="BL5989" s="1"/>
      <c r="BM5989" s="1"/>
      <c r="BN5989" s="1"/>
      <c r="BO5989" s="1"/>
      <c r="BP5989" s="20"/>
      <c r="BQ5989" s="41"/>
      <c r="BR5989" s="41"/>
      <c r="BS5989" s="41"/>
      <c r="BT5989" s="41"/>
      <c r="BU5989" s="41"/>
      <c r="BV5989" s="41"/>
      <c r="BW5989" s="41"/>
      <c r="BX5989" s="41"/>
      <c r="BY5989" s="26"/>
      <c r="BZ5989" s="26"/>
      <c r="CA5989" s="26"/>
      <c r="CB5989" s="26"/>
      <c r="CC5989" s="26"/>
      <c r="CD5989" s="26"/>
      <c r="CE5989" s="26"/>
      <c r="CF5989" s="26"/>
      <c r="CG5989" s="26"/>
      <c r="CH5989" s="26"/>
      <c r="CI5989" s="26"/>
      <c r="CJ5989" s="1"/>
      <c r="CK5989" s="1"/>
      <c r="CL5989" s="1"/>
      <c r="CM5989" s="1"/>
      <c r="CN5989" s="1"/>
      <c r="CO5989" s="1"/>
      <c r="CP5989" s="1"/>
      <c r="CQ5989" s="1"/>
      <c r="CR5989" s="1"/>
      <c r="CS5989" s="1"/>
      <c r="CT5989" s="1"/>
      <c r="CU5989" s="1"/>
    </row>
    <row r="5990" spans="1:99" x14ac:dyDescent="0.15">
      <c r="A5990" s="1"/>
      <c r="B5990" s="1"/>
      <c r="AM5990" s="1"/>
      <c r="AW5990" s="1"/>
      <c r="AX5990" s="1"/>
      <c r="AY5990" s="24"/>
      <c r="AZ5990" s="1"/>
      <c r="BA5990" s="1"/>
      <c r="BB5990" s="1"/>
      <c r="BC5990" s="1"/>
      <c r="BD5990" s="1"/>
      <c r="BE5990" s="1"/>
      <c r="BF5990" s="1"/>
      <c r="BG5990" s="1"/>
      <c r="BH5990" s="1"/>
      <c r="BI5990" s="1"/>
      <c r="BJ5990" s="1"/>
      <c r="BK5990" s="1"/>
      <c r="BL5990" s="1"/>
      <c r="BM5990" s="1"/>
      <c r="BN5990" s="1"/>
      <c r="BO5990" s="1"/>
      <c r="BP5990" s="20"/>
      <c r="BQ5990" s="41"/>
      <c r="BR5990" s="41"/>
      <c r="BS5990" s="41"/>
      <c r="BT5990" s="41"/>
      <c r="BU5990" s="41"/>
      <c r="BV5990" s="41"/>
      <c r="BW5990" s="41"/>
      <c r="BX5990" s="41"/>
      <c r="BY5990" s="26"/>
      <c r="BZ5990" s="26"/>
      <c r="CA5990" s="26"/>
      <c r="CB5990" s="26"/>
      <c r="CC5990" s="26"/>
      <c r="CD5990" s="26"/>
      <c r="CE5990" s="26"/>
      <c r="CF5990" s="26"/>
      <c r="CG5990" s="26"/>
      <c r="CH5990" s="26"/>
      <c r="CI5990" s="26"/>
      <c r="CJ5990" s="1"/>
      <c r="CK5990" s="1"/>
      <c r="CL5990" s="1"/>
      <c r="CM5990" s="1"/>
      <c r="CN5990" s="1"/>
      <c r="CO5990" s="1"/>
      <c r="CP5990" s="1"/>
      <c r="CQ5990" s="1"/>
      <c r="CR5990" s="1"/>
      <c r="CS5990" s="1"/>
      <c r="CT5990" s="1"/>
      <c r="CU5990" s="1"/>
    </row>
    <row r="5991" spans="1:99" x14ac:dyDescent="0.15">
      <c r="A5991" s="1"/>
      <c r="B5991" s="1"/>
      <c r="AM5991" s="1"/>
      <c r="AW5991" s="1"/>
      <c r="AX5991" s="1"/>
      <c r="AY5991" s="24"/>
      <c r="AZ5991" s="1"/>
      <c r="BA5991" s="1"/>
      <c r="BB5991" s="1"/>
      <c r="BC5991" s="1"/>
      <c r="BD5991" s="1"/>
      <c r="BE5991" s="1"/>
      <c r="BF5991" s="1"/>
      <c r="BG5991" s="1"/>
      <c r="BH5991" s="1"/>
      <c r="BI5991" s="1"/>
      <c r="BJ5991" s="1"/>
      <c r="BK5991" s="1"/>
      <c r="BL5991" s="1"/>
      <c r="BM5991" s="1"/>
      <c r="BN5991" s="1"/>
      <c r="BO5991" s="1"/>
      <c r="BP5991" s="20"/>
      <c r="BQ5991" s="41"/>
      <c r="BR5991" s="41"/>
      <c r="BS5991" s="41"/>
      <c r="BT5991" s="41"/>
      <c r="BU5991" s="41"/>
      <c r="BV5991" s="41"/>
      <c r="BW5991" s="41"/>
      <c r="BX5991" s="41"/>
      <c r="BY5991" s="26"/>
      <c r="BZ5991" s="26"/>
      <c r="CA5991" s="26"/>
      <c r="CB5991" s="26"/>
      <c r="CC5991" s="26"/>
      <c r="CD5991" s="26"/>
      <c r="CE5991" s="26"/>
      <c r="CF5991" s="26"/>
      <c r="CG5991" s="26"/>
      <c r="CH5991" s="26"/>
      <c r="CI5991" s="26"/>
      <c r="CJ5991" s="1"/>
      <c r="CK5991" s="1"/>
      <c r="CL5991" s="1"/>
      <c r="CM5991" s="1"/>
      <c r="CN5991" s="1"/>
      <c r="CO5991" s="1"/>
      <c r="CP5991" s="1"/>
      <c r="CQ5991" s="1"/>
      <c r="CR5991" s="1"/>
      <c r="CS5991" s="1"/>
      <c r="CT5991" s="1"/>
      <c r="CU5991" s="1"/>
    </row>
    <row r="5992" spans="1:99" x14ac:dyDescent="0.15">
      <c r="A5992" s="1"/>
      <c r="B5992" s="1"/>
      <c r="AM5992" s="1"/>
      <c r="AW5992" s="1"/>
      <c r="AX5992" s="1"/>
      <c r="AY5992" s="24"/>
      <c r="AZ5992" s="1"/>
      <c r="BA5992" s="1"/>
      <c r="BB5992" s="1"/>
      <c r="BC5992" s="1"/>
      <c r="BD5992" s="1"/>
      <c r="BE5992" s="1"/>
      <c r="BF5992" s="1"/>
      <c r="BG5992" s="1"/>
      <c r="BH5992" s="1"/>
      <c r="BI5992" s="1"/>
      <c r="BJ5992" s="1"/>
      <c r="BK5992" s="1"/>
      <c r="BL5992" s="1"/>
      <c r="BM5992" s="1"/>
      <c r="BN5992" s="1"/>
      <c r="BO5992" s="1"/>
      <c r="BP5992" s="20"/>
      <c r="BQ5992" s="41"/>
      <c r="BR5992" s="41"/>
      <c r="BS5992" s="41"/>
      <c r="BT5992" s="41"/>
      <c r="BU5992" s="41"/>
      <c r="BV5992" s="41"/>
      <c r="BW5992" s="41"/>
      <c r="BX5992" s="41"/>
      <c r="BY5992" s="26"/>
      <c r="BZ5992" s="26"/>
      <c r="CA5992" s="26"/>
      <c r="CB5992" s="26"/>
      <c r="CC5992" s="26"/>
      <c r="CD5992" s="26"/>
      <c r="CE5992" s="26"/>
      <c r="CF5992" s="26"/>
      <c r="CG5992" s="26"/>
      <c r="CH5992" s="26"/>
      <c r="CI5992" s="26"/>
      <c r="CJ5992" s="1"/>
      <c r="CK5992" s="1"/>
      <c r="CL5992" s="1"/>
      <c r="CM5992" s="1"/>
      <c r="CN5992" s="1"/>
      <c r="CO5992" s="1"/>
      <c r="CP5992" s="1"/>
      <c r="CQ5992" s="1"/>
      <c r="CR5992" s="1"/>
      <c r="CS5992" s="1"/>
      <c r="CT5992" s="1"/>
      <c r="CU5992" s="1"/>
    </row>
    <row r="5993" spans="1:99" x14ac:dyDescent="0.15">
      <c r="A5993" s="1"/>
      <c r="B5993" s="1"/>
      <c r="AM5993" s="1"/>
      <c r="AW5993" s="1"/>
      <c r="AX5993" s="1"/>
      <c r="AY5993" s="24"/>
      <c r="AZ5993" s="1"/>
      <c r="BA5993" s="1"/>
      <c r="BB5993" s="1"/>
      <c r="BC5993" s="1"/>
      <c r="BD5993" s="1"/>
      <c r="BE5993" s="1"/>
      <c r="BF5993" s="1"/>
      <c r="BG5993" s="1"/>
      <c r="BH5993" s="1"/>
      <c r="BI5993" s="1"/>
      <c r="BJ5993" s="1"/>
      <c r="BK5993" s="1"/>
      <c r="BL5993" s="1"/>
      <c r="BM5993" s="1"/>
      <c r="BN5993" s="1"/>
      <c r="BO5993" s="1"/>
      <c r="BP5993" s="20"/>
      <c r="BQ5993" s="41"/>
      <c r="BR5993" s="41"/>
      <c r="BS5993" s="41"/>
      <c r="BT5993" s="41"/>
      <c r="BU5993" s="41"/>
      <c r="BV5993" s="41"/>
      <c r="BW5993" s="41"/>
      <c r="BX5993" s="41"/>
      <c r="BY5993" s="26"/>
      <c r="BZ5993" s="26"/>
      <c r="CA5993" s="26"/>
      <c r="CB5993" s="26"/>
      <c r="CC5993" s="26"/>
      <c r="CD5993" s="26"/>
      <c r="CE5993" s="26"/>
      <c r="CF5993" s="26"/>
      <c r="CG5993" s="26"/>
      <c r="CH5993" s="26"/>
      <c r="CI5993" s="26"/>
      <c r="CJ5993" s="1"/>
      <c r="CK5993" s="1"/>
      <c r="CL5993" s="1"/>
      <c r="CM5993" s="1"/>
      <c r="CN5993" s="1"/>
      <c r="CO5993" s="1"/>
      <c r="CP5993" s="1"/>
      <c r="CQ5993" s="1"/>
      <c r="CR5993" s="1"/>
      <c r="CS5993" s="1"/>
      <c r="CT5993" s="1"/>
      <c r="CU5993" s="1"/>
    </row>
    <row r="5994" spans="1:99" x14ac:dyDescent="0.15">
      <c r="A5994" s="1"/>
      <c r="B5994" s="1"/>
      <c r="AM5994" s="1"/>
      <c r="AW5994" s="1"/>
      <c r="AX5994" s="1"/>
      <c r="AY5994" s="24"/>
      <c r="AZ5994" s="1"/>
      <c r="BA5994" s="1"/>
      <c r="BB5994" s="1"/>
      <c r="BC5994" s="1"/>
      <c r="BD5994" s="1"/>
      <c r="BE5994" s="1"/>
      <c r="BF5994" s="1"/>
      <c r="BG5994" s="1"/>
      <c r="BH5994" s="1"/>
      <c r="BI5994" s="1"/>
      <c r="BJ5994" s="1"/>
      <c r="BK5994" s="1"/>
      <c r="BL5994" s="1"/>
      <c r="BM5994" s="1"/>
      <c r="BN5994" s="1"/>
      <c r="BO5994" s="1"/>
      <c r="BP5994" s="20"/>
      <c r="BQ5994" s="41"/>
      <c r="BR5994" s="41"/>
      <c r="BS5994" s="41"/>
      <c r="BT5994" s="41"/>
      <c r="BU5994" s="41"/>
      <c r="BV5994" s="41"/>
      <c r="BW5994" s="41"/>
      <c r="BX5994" s="41"/>
      <c r="BY5994" s="26"/>
      <c r="BZ5994" s="26"/>
      <c r="CA5994" s="26"/>
      <c r="CB5994" s="26"/>
      <c r="CC5994" s="26"/>
      <c r="CD5994" s="26"/>
      <c r="CE5994" s="26"/>
      <c r="CF5994" s="26"/>
      <c r="CG5994" s="26"/>
      <c r="CH5994" s="26"/>
      <c r="CI5994" s="26"/>
      <c r="CJ5994" s="1"/>
      <c r="CK5994" s="1"/>
      <c r="CL5994" s="1"/>
      <c r="CM5994" s="1"/>
      <c r="CN5994" s="1"/>
      <c r="CO5994" s="1"/>
      <c r="CP5994" s="1"/>
      <c r="CQ5994" s="1"/>
      <c r="CR5994" s="1"/>
      <c r="CS5994" s="1"/>
      <c r="CT5994" s="1"/>
      <c r="CU5994" s="1"/>
    </row>
    <row r="5995" spans="1:99" x14ac:dyDescent="0.15">
      <c r="A5995" s="1"/>
      <c r="B5995" s="1"/>
      <c r="AM5995" s="1"/>
      <c r="AW5995" s="1"/>
      <c r="AX5995" s="1"/>
      <c r="AY5995" s="24"/>
      <c r="AZ5995" s="1"/>
      <c r="BA5995" s="1"/>
      <c r="BB5995" s="1"/>
      <c r="BC5995" s="1"/>
      <c r="BD5995" s="1"/>
      <c r="BE5995" s="1"/>
      <c r="BF5995" s="1"/>
      <c r="BG5995" s="1"/>
      <c r="BH5995" s="1"/>
      <c r="BI5995" s="1"/>
      <c r="BJ5995" s="1"/>
      <c r="BK5995" s="1"/>
      <c r="BL5995" s="1"/>
      <c r="BM5995" s="1"/>
      <c r="BN5995" s="1"/>
      <c r="BO5995" s="1"/>
      <c r="BP5995" s="20"/>
      <c r="BQ5995" s="41"/>
      <c r="BR5995" s="41"/>
      <c r="BS5995" s="41"/>
      <c r="BT5995" s="41"/>
      <c r="BU5995" s="41"/>
      <c r="BV5995" s="41"/>
      <c r="BW5995" s="41"/>
      <c r="BX5995" s="41"/>
      <c r="BY5995" s="26"/>
      <c r="BZ5995" s="26"/>
      <c r="CA5995" s="26"/>
      <c r="CB5995" s="26"/>
      <c r="CC5995" s="26"/>
      <c r="CD5995" s="26"/>
      <c r="CE5995" s="26"/>
      <c r="CF5995" s="26"/>
      <c r="CG5995" s="26"/>
      <c r="CH5995" s="26"/>
      <c r="CI5995" s="26"/>
      <c r="CJ5995" s="1"/>
      <c r="CK5995" s="1"/>
      <c r="CL5995" s="1"/>
      <c r="CM5995" s="1"/>
      <c r="CN5995" s="1"/>
      <c r="CO5995" s="1"/>
      <c r="CP5995" s="1"/>
      <c r="CQ5995" s="1"/>
      <c r="CR5995" s="1"/>
      <c r="CS5995" s="1"/>
      <c r="CT5995" s="1"/>
      <c r="CU5995" s="1"/>
    </row>
    <row r="5996" spans="1:99" x14ac:dyDescent="0.15">
      <c r="A5996" s="1"/>
      <c r="B5996" s="1"/>
      <c r="AM5996" s="1"/>
      <c r="AW5996" s="1"/>
      <c r="AX5996" s="1"/>
      <c r="AY5996" s="24"/>
      <c r="AZ5996" s="1"/>
      <c r="BA5996" s="1"/>
      <c r="BB5996" s="1"/>
      <c r="BC5996" s="1"/>
      <c r="BD5996" s="1"/>
      <c r="BE5996" s="1"/>
      <c r="BF5996" s="1"/>
      <c r="BG5996" s="1"/>
      <c r="BH5996" s="1"/>
      <c r="BI5996" s="1"/>
      <c r="BJ5996" s="1"/>
      <c r="BK5996" s="1"/>
      <c r="BL5996" s="1"/>
      <c r="BM5996" s="1"/>
      <c r="BN5996" s="1"/>
      <c r="BO5996" s="1"/>
      <c r="BP5996" s="20"/>
      <c r="BQ5996" s="41"/>
      <c r="BR5996" s="41"/>
      <c r="BS5996" s="41"/>
      <c r="BT5996" s="41"/>
      <c r="BU5996" s="41"/>
      <c r="BV5996" s="41"/>
      <c r="BW5996" s="41"/>
      <c r="BX5996" s="41"/>
      <c r="BY5996" s="26"/>
      <c r="BZ5996" s="26"/>
      <c r="CA5996" s="26"/>
      <c r="CB5996" s="26"/>
      <c r="CC5996" s="26"/>
      <c r="CD5996" s="26"/>
      <c r="CE5996" s="26"/>
      <c r="CF5996" s="26"/>
      <c r="CG5996" s="26"/>
      <c r="CH5996" s="26"/>
      <c r="CI5996" s="26"/>
      <c r="CJ5996" s="1"/>
      <c r="CK5996" s="1"/>
      <c r="CL5996" s="1"/>
      <c r="CM5996" s="1"/>
      <c r="CN5996" s="1"/>
      <c r="CO5996" s="1"/>
      <c r="CP5996" s="1"/>
      <c r="CQ5996" s="1"/>
      <c r="CR5996" s="1"/>
      <c r="CS5996" s="1"/>
      <c r="CT5996" s="1"/>
      <c r="CU5996" s="1"/>
    </row>
    <row r="5997" spans="1:99" x14ac:dyDescent="0.15">
      <c r="A5997" s="1"/>
      <c r="B5997" s="1"/>
      <c r="AM5997" s="1"/>
      <c r="AW5997" s="1"/>
      <c r="AX5997" s="1"/>
      <c r="AY5997" s="24"/>
      <c r="AZ5997" s="1"/>
      <c r="BA5997" s="1"/>
      <c r="BB5997" s="1"/>
      <c r="BC5997" s="1"/>
      <c r="BD5997" s="1"/>
      <c r="BE5997" s="1"/>
      <c r="BF5997" s="1"/>
      <c r="BG5997" s="1"/>
      <c r="BH5997" s="1"/>
      <c r="BI5997" s="1"/>
      <c r="BJ5997" s="1"/>
      <c r="BK5997" s="1"/>
      <c r="BL5997" s="1"/>
      <c r="BM5997" s="1"/>
      <c r="BN5997" s="1"/>
      <c r="BO5997" s="1"/>
      <c r="BP5997" s="20"/>
      <c r="BQ5997" s="41"/>
      <c r="BR5997" s="41"/>
      <c r="BS5997" s="41"/>
      <c r="BT5997" s="41"/>
      <c r="BU5997" s="41"/>
      <c r="BV5997" s="41"/>
      <c r="BW5997" s="41"/>
      <c r="BX5997" s="41"/>
      <c r="BY5997" s="26"/>
      <c r="BZ5997" s="26"/>
      <c r="CA5997" s="26"/>
      <c r="CB5997" s="26"/>
      <c r="CC5997" s="26"/>
      <c r="CD5997" s="26"/>
      <c r="CE5997" s="26"/>
      <c r="CF5997" s="26"/>
      <c r="CG5997" s="26"/>
      <c r="CH5997" s="26"/>
      <c r="CI5997" s="26"/>
      <c r="CJ5997" s="1"/>
      <c r="CK5997" s="1"/>
      <c r="CL5997" s="1"/>
      <c r="CM5997" s="1"/>
      <c r="CN5997" s="1"/>
      <c r="CO5997" s="1"/>
      <c r="CP5997" s="1"/>
      <c r="CQ5997" s="1"/>
      <c r="CR5997" s="1"/>
      <c r="CS5997" s="1"/>
      <c r="CT5997" s="1"/>
      <c r="CU5997" s="1"/>
    </row>
    <row r="5998" spans="1:99" x14ac:dyDescent="0.15">
      <c r="A5998" s="1"/>
      <c r="B5998" s="1"/>
      <c r="AM5998" s="1"/>
      <c r="AW5998" s="1"/>
      <c r="AX5998" s="1"/>
      <c r="AY5998" s="24"/>
      <c r="AZ5998" s="1"/>
      <c r="BA5998" s="1"/>
      <c r="BB5998" s="1"/>
      <c r="BC5998" s="1"/>
      <c r="BD5998" s="1"/>
      <c r="BE5998" s="1"/>
      <c r="BF5998" s="1"/>
      <c r="BG5998" s="1"/>
      <c r="BH5998" s="1"/>
      <c r="BI5998" s="1"/>
      <c r="BJ5998" s="1"/>
      <c r="BK5998" s="1"/>
      <c r="BL5998" s="1"/>
      <c r="BM5998" s="1"/>
      <c r="BN5998" s="1"/>
      <c r="BO5998" s="1"/>
      <c r="BP5998" s="20"/>
      <c r="BQ5998" s="41"/>
      <c r="BR5998" s="41"/>
      <c r="BS5998" s="41"/>
      <c r="BT5998" s="41"/>
      <c r="BU5998" s="41"/>
      <c r="BV5998" s="41"/>
      <c r="BW5998" s="41"/>
      <c r="BX5998" s="41"/>
      <c r="BY5998" s="26"/>
      <c r="BZ5998" s="26"/>
      <c r="CA5998" s="26"/>
      <c r="CB5998" s="26"/>
      <c r="CC5998" s="26"/>
      <c r="CD5998" s="26"/>
      <c r="CE5998" s="26"/>
      <c r="CF5998" s="26"/>
      <c r="CG5998" s="26"/>
      <c r="CH5998" s="26"/>
      <c r="CI5998" s="26"/>
      <c r="CJ5998" s="1"/>
      <c r="CK5998" s="1"/>
      <c r="CL5998" s="1"/>
      <c r="CM5998" s="1"/>
      <c r="CN5998" s="1"/>
      <c r="CO5998" s="1"/>
      <c r="CP5998" s="1"/>
      <c r="CQ5998" s="1"/>
      <c r="CR5998" s="1"/>
      <c r="CS5998" s="1"/>
      <c r="CT5998" s="1"/>
      <c r="CU5998" s="1"/>
    </row>
    <row r="5999" spans="1:99" x14ac:dyDescent="0.15">
      <c r="A5999" s="1"/>
      <c r="B5999" s="1"/>
      <c r="AM5999" s="1"/>
      <c r="AW5999" s="1"/>
      <c r="AX5999" s="1"/>
      <c r="AY5999" s="24"/>
      <c r="AZ5999" s="1"/>
      <c r="BA5999" s="1"/>
      <c r="BB5999" s="1"/>
      <c r="BC5999" s="1"/>
      <c r="BD5999" s="1"/>
      <c r="BE5999" s="1"/>
      <c r="BF5999" s="1"/>
      <c r="BG5999" s="1"/>
      <c r="BH5999" s="1"/>
      <c r="BI5999" s="1"/>
      <c r="BJ5999" s="1"/>
      <c r="BK5999" s="1"/>
      <c r="BL5999" s="1"/>
      <c r="BM5999" s="1"/>
      <c r="BN5999" s="1"/>
      <c r="BO5999" s="1"/>
      <c r="BP5999" s="20"/>
      <c r="BQ5999" s="41"/>
      <c r="BR5999" s="41"/>
      <c r="BS5999" s="41"/>
      <c r="BT5999" s="41"/>
      <c r="BU5999" s="41"/>
      <c r="BV5999" s="41"/>
      <c r="BW5999" s="41"/>
      <c r="BX5999" s="41"/>
      <c r="BY5999" s="26"/>
      <c r="BZ5999" s="26"/>
      <c r="CA5999" s="26"/>
      <c r="CB5999" s="26"/>
      <c r="CC5999" s="26"/>
      <c r="CD5999" s="26"/>
      <c r="CE5999" s="26"/>
      <c r="CF5999" s="26"/>
      <c r="CG5999" s="26"/>
      <c r="CH5999" s="26"/>
      <c r="CI5999" s="26"/>
      <c r="CJ5999" s="1"/>
      <c r="CK5999" s="1"/>
      <c r="CL5999" s="1"/>
      <c r="CM5999" s="1"/>
      <c r="CN5999" s="1"/>
      <c r="CO5999" s="1"/>
      <c r="CP5999" s="1"/>
      <c r="CQ5999" s="1"/>
      <c r="CR5999" s="1"/>
      <c r="CS5999" s="1"/>
      <c r="CT5999" s="1"/>
      <c r="CU5999" s="1"/>
    </row>
    <row r="6000" spans="1:99" x14ac:dyDescent="0.15">
      <c r="A6000" s="1"/>
      <c r="B6000" s="1"/>
      <c r="AM6000" s="1"/>
      <c r="AW6000" s="1"/>
      <c r="AX6000" s="1"/>
      <c r="AY6000" s="24"/>
      <c r="AZ6000" s="1"/>
      <c r="BA6000" s="1"/>
      <c r="BB6000" s="1"/>
      <c r="BC6000" s="1"/>
      <c r="BD6000" s="1"/>
      <c r="BE6000" s="1"/>
      <c r="BF6000" s="1"/>
      <c r="BG6000" s="1"/>
      <c r="BH6000" s="1"/>
      <c r="BI6000" s="1"/>
      <c r="BJ6000" s="1"/>
      <c r="BK6000" s="1"/>
      <c r="BL6000" s="1"/>
      <c r="BM6000" s="1"/>
      <c r="BN6000" s="1"/>
      <c r="BO6000" s="1"/>
      <c r="BP6000" s="20"/>
      <c r="BQ6000" s="41"/>
      <c r="BR6000" s="41"/>
      <c r="BS6000" s="41"/>
      <c r="BT6000" s="41"/>
      <c r="BU6000" s="41"/>
      <c r="BV6000" s="41"/>
      <c r="BW6000" s="41"/>
      <c r="BX6000" s="41"/>
      <c r="BY6000" s="26"/>
      <c r="BZ6000" s="26"/>
      <c r="CA6000" s="26"/>
      <c r="CB6000" s="26"/>
      <c r="CC6000" s="26"/>
      <c r="CD6000" s="26"/>
      <c r="CE6000" s="26"/>
      <c r="CF6000" s="26"/>
      <c r="CG6000" s="26"/>
      <c r="CH6000" s="26"/>
      <c r="CI6000" s="26"/>
      <c r="CJ6000" s="1"/>
      <c r="CK6000" s="1"/>
      <c r="CL6000" s="1"/>
      <c r="CM6000" s="1"/>
      <c r="CN6000" s="1"/>
      <c r="CO6000" s="1"/>
      <c r="CP6000" s="1"/>
      <c r="CQ6000" s="1"/>
      <c r="CR6000" s="1"/>
      <c r="CS6000" s="1"/>
      <c r="CT6000" s="1"/>
      <c r="CU6000" s="1"/>
    </row>
  </sheetData>
  <mergeCells count="70">
    <mergeCell ref="A50:A52"/>
    <mergeCell ref="A83:A85"/>
    <mergeCell ref="A80:A82"/>
    <mergeCell ref="A77:A79"/>
    <mergeCell ref="A74:A76"/>
    <mergeCell ref="A71:A73"/>
    <mergeCell ref="A68:A70"/>
    <mergeCell ref="A65:A67"/>
    <mergeCell ref="A62:A64"/>
    <mergeCell ref="A59:A61"/>
    <mergeCell ref="A56:A58"/>
    <mergeCell ref="A53:A55"/>
    <mergeCell ref="A125:A127"/>
    <mergeCell ref="A86:A88"/>
    <mergeCell ref="A119:A121"/>
    <mergeCell ref="A116:A118"/>
    <mergeCell ref="A113:A115"/>
    <mergeCell ref="A110:A112"/>
    <mergeCell ref="A107:A109"/>
    <mergeCell ref="A104:A106"/>
    <mergeCell ref="A101:A103"/>
    <mergeCell ref="A98:A100"/>
    <mergeCell ref="A95:A97"/>
    <mergeCell ref="A92:A94"/>
    <mergeCell ref="A89:A91"/>
    <mergeCell ref="A122:A124"/>
    <mergeCell ref="B140:B142"/>
    <mergeCell ref="B143:B145"/>
    <mergeCell ref="B146:B148"/>
    <mergeCell ref="B149:B151"/>
    <mergeCell ref="A140:A142"/>
    <mergeCell ref="B122:B124"/>
    <mergeCell ref="B125:B127"/>
    <mergeCell ref="B128:B130"/>
    <mergeCell ref="B131:B133"/>
    <mergeCell ref="B134:B136"/>
    <mergeCell ref="B137:B139"/>
    <mergeCell ref="A137:A139"/>
    <mergeCell ref="A134:A136"/>
    <mergeCell ref="A131:A133"/>
    <mergeCell ref="A128:A130"/>
    <mergeCell ref="B152:B154"/>
    <mergeCell ref="A152:A154"/>
    <mergeCell ref="A149:A151"/>
    <mergeCell ref="A146:A148"/>
    <mergeCell ref="A143:A145"/>
    <mergeCell ref="B119:B121"/>
    <mergeCell ref="B86:B88"/>
    <mergeCell ref="B89:B91"/>
    <mergeCell ref="B92:B94"/>
    <mergeCell ref="B95:B97"/>
    <mergeCell ref="B98:B100"/>
    <mergeCell ref="B101:B103"/>
    <mergeCell ref="B104:B106"/>
    <mergeCell ref="B107:B109"/>
    <mergeCell ref="B110:B112"/>
    <mergeCell ref="B113:B115"/>
    <mergeCell ref="B116:B118"/>
    <mergeCell ref="B83:B85"/>
    <mergeCell ref="B50:B52"/>
    <mergeCell ref="B53:B55"/>
    <mergeCell ref="B56:B58"/>
    <mergeCell ref="B59:B61"/>
    <mergeCell ref="B62:B64"/>
    <mergeCell ref="B65:B67"/>
    <mergeCell ref="B68:B70"/>
    <mergeCell ref="B71:B73"/>
    <mergeCell ref="B74:B76"/>
    <mergeCell ref="B77:B79"/>
    <mergeCell ref="B80:B82"/>
  </mergeCells>
  <phoneticPr fontId="0" type="noConversion"/>
  <pageMargins left="0.75" right="0.75" top="1" bottom="1" header="0" footer="0"/>
  <pageSetup paperSize="9" orientation="portrait" horizontalDpi="300" verticalDpi="30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Button 1">
              <controlPr defaultSize="0" print="0" autoFill="0" autoPict="0" macro="[0]!OnButtonClick" altText="3. Apreta aqui">
                <anchor moveWithCells="1" sizeWithCells="1">
                  <from>
                    <xdr:col>10</xdr:col>
                    <xdr:colOff>101600</xdr:colOff>
                    <xdr:row>47</xdr:row>
                    <xdr:rowOff>101600</xdr:rowOff>
                  </from>
                  <to>
                    <xdr:col>18</xdr:col>
                    <xdr:colOff>127000</xdr:colOff>
                    <xdr:row>52</xdr:row>
                    <xdr:rowOff>101600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FF00"/>
    <pageSetUpPr fitToPage="1"/>
  </sheetPr>
  <dimension ref="A1:S100"/>
  <sheetViews>
    <sheetView view="pageBreakPreview" zoomScale="85" zoomScaleNormal="125" zoomScaleSheetLayoutView="85" zoomScalePageLayoutView="125" workbookViewId="0">
      <selection activeCell="J51" sqref="J51"/>
    </sheetView>
  </sheetViews>
  <sheetFormatPr baseColWidth="10" defaultRowHeight="13" x14ac:dyDescent="0.15"/>
  <cols>
    <col min="1" max="1" width="1.6640625" customWidth="1"/>
    <col min="2" max="9" width="5.33203125" customWidth="1"/>
    <col min="10" max="10" width="25.33203125" customWidth="1"/>
    <col min="11" max="19" width="5.33203125" customWidth="1"/>
  </cols>
  <sheetData>
    <row r="1" spans="1:19" ht="6.75" customHeight="1" thickBot="1" x14ac:dyDescent="0.2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9" ht="19" thickBot="1" x14ac:dyDescent="0.25">
      <c r="A2" s="75"/>
      <c r="B2" s="183" t="str">
        <f>'Entrar Dades'!B1</f>
        <v xml:space="preserve">Centre i grup: </v>
      </c>
      <c r="C2" s="184"/>
      <c r="D2" s="184"/>
      <c r="E2" s="184"/>
      <c r="F2" s="184"/>
      <c r="G2" s="184"/>
      <c r="H2" s="184"/>
      <c r="I2" s="184"/>
      <c r="J2" s="185"/>
      <c r="K2" s="186" t="str">
        <f>'Entrar Dades'!B2</f>
        <v xml:space="preserve">Data: </v>
      </c>
      <c r="L2" s="184"/>
      <c r="M2" s="184"/>
      <c r="N2" s="184"/>
      <c r="O2" s="184"/>
      <c r="P2" s="184"/>
      <c r="Q2" s="184"/>
      <c r="R2" s="184"/>
      <c r="S2" s="185"/>
    </row>
    <row r="3" spans="1:19" ht="14" thickBot="1" x14ac:dyDescent="0.2">
      <c r="A3" s="75"/>
      <c r="B3" s="187" t="str">
        <f>'Entrar Dades'!O2</f>
        <v>Agressivitat</v>
      </c>
      <c r="C3" s="188"/>
      <c r="D3" s="188"/>
      <c r="E3" s="188"/>
      <c r="F3" s="188"/>
      <c r="G3" s="188"/>
      <c r="H3" s="189" t="str">
        <f>'Entrar Dades'!S2</f>
        <v>Prosocial</v>
      </c>
      <c r="I3" s="190"/>
      <c r="J3" s="120" t="str">
        <f>'Entrar Dades'!V2</f>
        <v>Alumnes</v>
      </c>
      <c r="K3" s="191" t="str">
        <f>'Entrar Dades'!X2</f>
        <v>Victimit</v>
      </c>
      <c r="L3" s="192"/>
      <c r="M3" s="192" t="str">
        <f>'Entrar Dades'!AA2</f>
        <v>Estatus sociomètric</v>
      </c>
      <c r="N3" s="192"/>
      <c r="O3" s="192"/>
      <c r="P3" s="192"/>
      <c r="Q3" s="192"/>
      <c r="R3" s="192"/>
      <c r="S3" s="193"/>
    </row>
    <row r="4" spans="1:19" ht="78" thickBot="1" x14ac:dyDescent="0.2">
      <c r="A4" s="3"/>
      <c r="B4" s="134" t="str">
        <f>'Entrar Dades'!L3</f>
        <v>Total Agressivitat</v>
      </c>
      <c r="C4" s="135" t="str">
        <f>'Entrar Dades'!M3</f>
        <v>Agressivitat Física</v>
      </c>
      <c r="D4" s="135" t="str">
        <f>'Entrar Dades'!N3</f>
        <v>Agressivitat Verbal</v>
      </c>
      <c r="E4" s="136" t="str">
        <f>'Entrar Dades'!O3</f>
        <v>Total Agressivitat</v>
      </c>
      <c r="F4" s="137" t="str">
        <f>'Entrar Dades'!P3</f>
        <v>Agressivitat Física</v>
      </c>
      <c r="G4" s="137" t="str">
        <f>'Entrar Dades'!Q3</f>
        <v>Agressivitat Verbal</v>
      </c>
      <c r="H4" s="134" t="str">
        <f>'Entrar Dades'!S3</f>
        <v>Prosocialitat</v>
      </c>
      <c r="I4" s="138" t="str">
        <f>'Entrar Dades'!T3</f>
        <v>Prosocialitat</v>
      </c>
      <c r="J4" s="138"/>
      <c r="K4" s="135" t="s">
        <v>4</v>
      </c>
      <c r="L4" s="139" t="s">
        <v>61</v>
      </c>
      <c r="M4" s="140" t="s">
        <v>28</v>
      </c>
      <c r="N4" s="139" t="s">
        <v>6</v>
      </c>
      <c r="O4" s="139" t="s">
        <v>7</v>
      </c>
      <c r="P4" s="135" t="s">
        <v>8</v>
      </c>
      <c r="Q4" s="138" t="s">
        <v>54</v>
      </c>
      <c r="R4" s="141" t="s">
        <v>42</v>
      </c>
      <c r="S4" s="142" t="s">
        <v>43</v>
      </c>
    </row>
    <row r="5" spans="1:19" x14ac:dyDescent="0.15">
      <c r="A5" s="3"/>
      <c r="B5" s="143">
        <f>'Entrar Dades'!L4</f>
        <v>0</v>
      </c>
      <c r="C5" s="144">
        <f>'Entrar Dades'!M4</f>
        <v>0</v>
      </c>
      <c r="D5" s="144">
        <f>'Entrar Dades'!N4</f>
        <v>0</v>
      </c>
      <c r="E5" s="164" t="e">
        <f>'Entrar Dades'!O4</f>
        <v>#NUM!</v>
      </c>
      <c r="F5" s="165" t="e">
        <f>'Entrar Dades'!P4</f>
        <v>#NUM!</v>
      </c>
      <c r="G5" s="165" t="e">
        <f>'Entrar Dades'!Q4</f>
        <v>#NUM!</v>
      </c>
      <c r="H5" s="145">
        <f>'Entrar Dades'!S4</f>
        <v>0</v>
      </c>
      <c r="I5" s="170" t="e">
        <f>'Entrar Dades'!T4</f>
        <v>#NUM!</v>
      </c>
      <c r="J5" s="146" t="str">
        <f>'Entrar Dades'!V4</f>
        <v xml:space="preserve">1 </v>
      </c>
      <c r="K5" s="147">
        <f>'Entrar Dades'!X4</f>
        <v>0</v>
      </c>
      <c r="L5" s="170" t="e">
        <f>'Entrar Dades'!Y4</f>
        <v>#NUM!</v>
      </c>
      <c r="M5" s="173" t="e">
        <f>'Entrar Dades'!AA4</f>
        <v>#NUM!</v>
      </c>
      <c r="N5" s="174" t="e">
        <f>'Entrar Dades'!AB4</f>
        <v>#NUM!</v>
      </c>
      <c r="O5" s="174" t="e">
        <f>'Entrar Dades'!AC4</f>
        <v>#NUM!</v>
      </c>
      <c r="P5" s="174" t="e">
        <f>'Entrar Dades'!AD4</f>
        <v>#NUM!</v>
      </c>
      <c r="Q5" s="170" t="e">
        <f>'Entrar Dades'!AE4</f>
        <v>#NUM!</v>
      </c>
      <c r="R5" s="147">
        <f>'Entrar Dades'!AF4</f>
        <v>0</v>
      </c>
      <c r="S5" s="148">
        <f>'Entrar Dades'!AG4</f>
        <v>0</v>
      </c>
    </row>
    <row r="6" spans="1:19" x14ac:dyDescent="0.15">
      <c r="A6" s="3"/>
      <c r="B6" s="91">
        <f>'Entrar Dades'!L5</f>
        <v>0</v>
      </c>
      <c r="C6" s="89">
        <f>'Entrar Dades'!M5</f>
        <v>0</v>
      </c>
      <c r="D6" s="89">
        <f>'Entrar Dades'!N5</f>
        <v>0</v>
      </c>
      <c r="E6" s="166" t="e">
        <f>'Entrar Dades'!O5</f>
        <v>#NUM!</v>
      </c>
      <c r="F6" s="167" t="e">
        <f>'Entrar Dades'!P5</f>
        <v>#NUM!</v>
      </c>
      <c r="G6" s="167" t="e">
        <f>'Entrar Dades'!Q5</f>
        <v>#NUM!</v>
      </c>
      <c r="H6" s="91">
        <f>'Entrar Dades'!S5</f>
        <v>0</v>
      </c>
      <c r="I6" s="171" t="e">
        <f>'Entrar Dades'!T5</f>
        <v>#NUM!</v>
      </c>
      <c r="J6" s="149" t="str">
        <f>'Entrar Dades'!V5</f>
        <v xml:space="preserve">2 </v>
      </c>
      <c r="K6" s="150">
        <f>'Entrar Dades'!X5</f>
        <v>0</v>
      </c>
      <c r="L6" s="175" t="e">
        <f>'Entrar Dades'!Y5</f>
        <v>#NUM!</v>
      </c>
      <c r="M6" s="176" t="e">
        <f>'Entrar Dades'!AA5</f>
        <v>#NUM!</v>
      </c>
      <c r="N6" s="167" t="e">
        <f>'Entrar Dades'!AB5</f>
        <v>#NUM!</v>
      </c>
      <c r="O6" s="167" t="e">
        <f>'Entrar Dades'!AC5</f>
        <v>#NUM!</v>
      </c>
      <c r="P6" s="167" t="e">
        <f>'Entrar Dades'!AD5</f>
        <v>#NUM!</v>
      </c>
      <c r="Q6" s="175" t="e">
        <f>'Entrar Dades'!AE5</f>
        <v>#NUM!</v>
      </c>
      <c r="R6" s="150">
        <f>'Entrar Dades'!AF5</f>
        <v>0</v>
      </c>
      <c r="S6" s="151">
        <f>'Entrar Dades'!AG5</f>
        <v>0</v>
      </c>
    </row>
    <row r="7" spans="1:19" x14ac:dyDescent="0.15">
      <c r="A7" s="3"/>
      <c r="B7" s="91">
        <f>'Entrar Dades'!L6</f>
        <v>0</v>
      </c>
      <c r="C7" s="89">
        <f>'Entrar Dades'!M6</f>
        <v>0</v>
      </c>
      <c r="D7" s="89">
        <f>'Entrar Dades'!N6</f>
        <v>0</v>
      </c>
      <c r="E7" s="166" t="e">
        <f>'Entrar Dades'!O6</f>
        <v>#NUM!</v>
      </c>
      <c r="F7" s="167" t="e">
        <f>'Entrar Dades'!P6</f>
        <v>#NUM!</v>
      </c>
      <c r="G7" s="167" t="e">
        <f>'Entrar Dades'!Q6</f>
        <v>#NUM!</v>
      </c>
      <c r="H7" s="91">
        <f>'Entrar Dades'!S6</f>
        <v>0</v>
      </c>
      <c r="I7" s="171" t="e">
        <f>'Entrar Dades'!T6</f>
        <v>#NUM!</v>
      </c>
      <c r="J7" s="149" t="str">
        <f>'Entrar Dades'!V6</f>
        <v xml:space="preserve">3 </v>
      </c>
      <c r="K7" s="150">
        <f>'Entrar Dades'!X6</f>
        <v>0</v>
      </c>
      <c r="L7" s="175" t="e">
        <f>'Entrar Dades'!Y6</f>
        <v>#NUM!</v>
      </c>
      <c r="M7" s="176" t="e">
        <f>'Entrar Dades'!AA6</f>
        <v>#NUM!</v>
      </c>
      <c r="N7" s="167" t="e">
        <f>'Entrar Dades'!AB6</f>
        <v>#NUM!</v>
      </c>
      <c r="O7" s="167" t="e">
        <f>'Entrar Dades'!AC6</f>
        <v>#NUM!</v>
      </c>
      <c r="P7" s="165" t="e">
        <f>'Entrar Dades'!AD6</f>
        <v>#NUM!</v>
      </c>
      <c r="Q7" s="175" t="e">
        <f>'Entrar Dades'!AE6</f>
        <v>#NUM!</v>
      </c>
      <c r="R7" s="150">
        <f>'Entrar Dades'!AF6</f>
        <v>0</v>
      </c>
      <c r="S7" s="151">
        <f>'Entrar Dades'!AG6</f>
        <v>0</v>
      </c>
    </row>
    <row r="8" spans="1:19" x14ac:dyDescent="0.15">
      <c r="A8" s="3"/>
      <c r="B8" s="91">
        <f>'Entrar Dades'!L7</f>
        <v>0</v>
      </c>
      <c r="C8" s="89">
        <f>'Entrar Dades'!M7</f>
        <v>0</v>
      </c>
      <c r="D8" s="89">
        <f>'Entrar Dades'!N7</f>
        <v>0</v>
      </c>
      <c r="E8" s="166" t="e">
        <f>'Entrar Dades'!O7</f>
        <v>#NUM!</v>
      </c>
      <c r="F8" s="167" t="e">
        <f>'Entrar Dades'!P7</f>
        <v>#NUM!</v>
      </c>
      <c r="G8" s="167" t="e">
        <f>'Entrar Dades'!Q7</f>
        <v>#NUM!</v>
      </c>
      <c r="H8" s="91">
        <f>'Entrar Dades'!S7</f>
        <v>0</v>
      </c>
      <c r="I8" s="171" t="e">
        <f>'Entrar Dades'!T7</f>
        <v>#NUM!</v>
      </c>
      <c r="J8" s="149" t="str">
        <f>'Entrar Dades'!V7</f>
        <v xml:space="preserve">4 </v>
      </c>
      <c r="K8" s="150">
        <f>'Entrar Dades'!X7</f>
        <v>0</v>
      </c>
      <c r="L8" s="175" t="e">
        <f>'Entrar Dades'!Y7</f>
        <v>#NUM!</v>
      </c>
      <c r="M8" s="176" t="e">
        <f>'Entrar Dades'!AA7</f>
        <v>#NUM!</v>
      </c>
      <c r="N8" s="167" t="e">
        <f>'Entrar Dades'!AB7</f>
        <v>#NUM!</v>
      </c>
      <c r="O8" s="165" t="e">
        <f>'Entrar Dades'!AC7</f>
        <v>#NUM!</v>
      </c>
      <c r="P8" s="165" t="e">
        <f>'Entrar Dades'!AD7</f>
        <v>#NUM!</v>
      </c>
      <c r="Q8" s="175" t="e">
        <f>'Entrar Dades'!AE7</f>
        <v>#NUM!</v>
      </c>
      <c r="R8" s="150">
        <f>'Entrar Dades'!AF7</f>
        <v>0</v>
      </c>
      <c r="S8" s="151">
        <f>'Entrar Dades'!AG7</f>
        <v>0</v>
      </c>
    </row>
    <row r="9" spans="1:19" x14ac:dyDescent="0.15">
      <c r="A9" s="3"/>
      <c r="B9" s="91">
        <f>'Entrar Dades'!L8</f>
        <v>0</v>
      </c>
      <c r="C9" s="89">
        <f>'Entrar Dades'!M8</f>
        <v>0</v>
      </c>
      <c r="D9" s="89">
        <f>'Entrar Dades'!N8</f>
        <v>0</v>
      </c>
      <c r="E9" s="166" t="e">
        <f>'Entrar Dades'!O8</f>
        <v>#NUM!</v>
      </c>
      <c r="F9" s="167" t="e">
        <f>'Entrar Dades'!P8</f>
        <v>#NUM!</v>
      </c>
      <c r="G9" s="167" t="e">
        <f>'Entrar Dades'!Q8</f>
        <v>#NUM!</v>
      </c>
      <c r="H9" s="91">
        <f>'Entrar Dades'!S8</f>
        <v>0</v>
      </c>
      <c r="I9" s="171" t="e">
        <f>'Entrar Dades'!T8</f>
        <v>#NUM!</v>
      </c>
      <c r="J9" s="149" t="str">
        <f>'Entrar Dades'!V8</f>
        <v xml:space="preserve">5 </v>
      </c>
      <c r="K9" s="150">
        <f>'Entrar Dades'!X8</f>
        <v>0</v>
      </c>
      <c r="L9" s="175" t="e">
        <f>'Entrar Dades'!Y8</f>
        <v>#NUM!</v>
      </c>
      <c r="M9" s="177" t="e">
        <f>'Entrar Dades'!AA8</f>
        <v>#NUM!</v>
      </c>
      <c r="N9" s="165" t="e">
        <f>'Entrar Dades'!AB8</f>
        <v>#NUM!</v>
      </c>
      <c r="O9" s="165" t="e">
        <f>'Entrar Dades'!AC8</f>
        <v>#NUM!</v>
      </c>
      <c r="P9" s="165" t="e">
        <f>'Entrar Dades'!AD8</f>
        <v>#NUM!</v>
      </c>
      <c r="Q9" s="175" t="e">
        <f>'Entrar Dades'!AE8</f>
        <v>#NUM!</v>
      </c>
      <c r="R9" s="150">
        <f>'Entrar Dades'!AF8</f>
        <v>0</v>
      </c>
      <c r="S9" s="151">
        <f>'Entrar Dades'!AG8</f>
        <v>0</v>
      </c>
    </row>
    <row r="10" spans="1:19" x14ac:dyDescent="0.15">
      <c r="A10" s="3"/>
      <c r="B10" s="91">
        <f>'Entrar Dades'!L9</f>
        <v>0</v>
      </c>
      <c r="C10" s="89">
        <f>'Entrar Dades'!M9</f>
        <v>0</v>
      </c>
      <c r="D10" s="89">
        <f>'Entrar Dades'!N9</f>
        <v>0</v>
      </c>
      <c r="E10" s="166" t="e">
        <f>'Entrar Dades'!O9</f>
        <v>#NUM!</v>
      </c>
      <c r="F10" s="167" t="e">
        <f>'Entrar Dades'!P9</f>
        <v>#NUM!</v>
      </c>
      <c r="G10" s="167" t="e">
        <f>'Entrar Dades'!Q9</f>
        <v>#NUM!</v>
      </c>
      <c r="H10" s="91">
        <f>'Entrar Dades'!S9</f>
        <v>0</v>
      </c>
      <c r="I10" s="171" t="e">
        <f>'Entrar Dades'!T9</f>
        <v>#NUM!</v>
      </c>
      <c r="J10" s="149" t="str">
        <f>'Entrar Dades'!V9</f>
        <v xml:space="preserve">6 </v>
      </c>
      <c r="K10" s="150">
        <f>'Entrar Dades'!X9</f>
        <v>0</v>
      </c>
      <c r="L10" s="175" t="e">
        <f>'Entrar Dades'!Y9</f>
        <v>#NUM!</v>
      </c>
      <c r="M10" s="177" t="e">
        <f>'Entrar Dades'!AA9</f>
        <v>#NUM!</v>
      </c>
      <c r="N10" s="165" t="e">
        <f>'Entrar Dades'!AB9</f>
        <v>#NUM!</v>
      </c>
      <c r="O10" s="165" t="e">
        <f>'Entrar Dades'!AC9</f>
        <v>#NUM!</v>
      </c>
      <c r="P10" s="165" t="e">
        <f>'Entrar Dades'!AD9</f>
        <v>#NUM!</v>
      </c>
      <c r="Q10" s="175" t="e">
        <f>'Entrar Dades'!AE9</f>
        <v>#NUM!</v>
      </c>
      <c r="R10" s="150">
        <f>'Entrar Dades'!AF9</f>
        <v>0</v>
      </c>
      <c r="S10" s="151">
        <f>'Entrar Dades'!AG9</f>
        <v>0</v>
      </c>
    </row>
    <row r="11" spans="1:19" x14ac:dyDescent="0.15">
      <c r="A11" s="3"/>
      <c r="B11" s="91">
        <f>'Entrar Dades'!L10</f>
        <v>0</v>
      </c>
      <c r="C11" s="89">
        <f>'Entrar Dades'!M10</f>
        <v>0</v>
      </c>
      <c r="D11" s="89">
        <f>'Entrar Dades'!N10</f>
        <v>0</v>
      </c>
      <c r="E11" s="166" t="e">
        <f>'Entrar Dades'!O10</f>
        <v>#NUM!</v>
      </c>
      <c r="F11" s="167" t="e">
        <f>'Entrar Dades'!P10</f>
        <v>#NUM!</v>
      </c>
      <c r="G11" s="167" t="e">
        <f>'Entrar Dades'!Q10</f>
        <v>#NUM!</v>
      </c>
      <c r="H11" s="91">
        <f>'Entrar Dades'!S10</f>
        <v>0</v>
      </c>
      <c r="I11" s="171" t="e">
        <f>'Entrar Dades'!T10</f>
        <v>#NUM!</v>
      </c>
      <c r="J11" s="149" t="str">
        <f>'Entrar Dades'!V10</f>
        <v xml:space="preserve">7 </v>
      </c>
      <c r="K11" s="150">
        <f>'Entrar Dades'!X10</f>
        <v>0</v>
      </c>
      <c r="L11" s="175" t="e">
        <f>'Entrar Dades'!Y10</f>
        <v>#NUM!</v>
      </c>
      <c r="M11" s="177" t="e">
        <f>'Entrar Dades'!AA10</f>
        <v>#NUM!</v>
      </c>
      <c r="N11" s="165" t="e">
        <f>'Entrar Dades'!AB10</f>
        <v>#NUM!</v>
      </c>
      <c r="O11" s="165" t="e">
        <f>'Entrar Dades'!AC10</f>
        <v>#NUM!</v>
      </c>
      <c r="P11" s="165" t="e">
        <f>'Entrar Dades'!AD10</f>
        <v>#NUM!</v>
      </c>
      <c r="Q11" s="175" t="e">
        <f>'Entrar Dades'!AE10</f>
        <v>#NUM!</v>
      </c>
      <c r="R11" s="150">
        <f>'Entrar Dades'!AF10</f>
        <v>0</v>
      </c>
      <c r="S11" s="151">
        <f>'Entrar Dades'!AG10</f>
        <v>0</v>
      </c>
    </row>
    <row r="12" spans="1:19" x14ac:dyDescent="0.15">
      <c r="A12" s="3"/>
      <c r="B12" s="91">
        <f>'Entrar Dades'!L11</f>
        <v>0</v>
      </c>
      <c r="C12" s="89">
        <f>'Entrar Dades'!M11</f>
        <v>0</v>
      </c>
      <c r="D12" s="89">
        <f>'Entrar Dades'!N11</f>
        <v>0</v>
      </c>
      <c r="E12" s="166" t="e">
        <f>'Entrar Dades'!O11</f>
        <v>#NUM!</v>
      </c>
      <c r="F12" s="167" t="e">
        <f>'Entrar Dades'!P11</f>
        <v>#NUM!</v>
      </c>
      <c r="G12" s="167" t="e">
        <f>'Entrar Dades'!Q11</f>
        <v>#NUM!</v>
      </c>
      <c r="H12" s="91">
        <f>'Entrar Dades'!S11</f>
        <v>0</v>
      </c>
      <c r="I12" s="171" t="e">
        <f>'Entrar Dades'!T11</f>
        <v>#NUM!</v>
      </c>
      <c r="J12" s="149" t="str">
        <f>'Entrar Dades'!V11</f>
        <v xml:space="preserve">8 </v>
      </c>
      <c r="K12" s="150">
        <f>'Entrar Dades'!X11</f>
        <v>0</v>
      </c>
      <c r="L12" s="175" t="e">
        <f>'Entrar Dades'!Y11</f>
        <v>#NUM!</v>
      </c>
      <c r="M12" s="177" t="e">
        <f>'Entrar Dades'!AA11</f>
        <v>#NUM!</v>
      </c>
      <c r="N12" s="165" t="e">
        <f>'Entrar Dades'!AB11</f>
        <v>#NUM!</v>
      </c>
      <c r="O12" s="165" t="e">
        <f>'Entrar Dades'!AC11</f>
        <v>#NUM!</v>
      </c>
      <c r="P12" s="165" t="e">
        <f>'Entrar Dades'!AD11</f>
        <v>#NUM!</v>
      </c>
      <c r="Q12" s="175" t="e">
        <f>'Entrar Dades'!AE11</f>
        <v>#NUM!</v>
      </c>
      <c r="R12" s="150">
        <f>'Entrar Dades'!AF11</f>
        <v>0</v>
      </c>
      <c r="S12" s="151">
        <f>'Entrar Dades'!AG11</f>
        <v>0</v>
      </c>
    </row>
    <row r="13" spans="1:19" x14ac:dyDescent="0.15">
      <c r="A13" s="3"/>
      <c r="B13" s="91">
        <f>'Entrar Dades'!L12</f>
        <v>0</v>
      </c>
      <c r="C13" s="89">
        <f>'Entrar Dades'!M12</f>
        <v>0</v>
      </c>
      <c r="D13" s="89">
        <f>'Entrar Dades'!N12</f>
        <v>0</v>
      </c>
      <c r="E13" s="166" t="e">
        <f>'Entrar Dades'!O12</f>
        <v>#NUM!</v>
      </c>
      <c r="F13" s="167" t="e">
        <f>'Entrar Dades'!P12</f>
        <v>#NUM!</v>
      </c>
      <c r="G13" s="167" t="e">
        <f>'Entrar Dades'!Q12</f>
        <v>#NUM!</v>
      </c>
      <c r="H13" s="91">
        <f>'Entrar Dades'!S12</f>
        <v>0</v>
      </c>
      <c r="I13" s="171" t="e">
        <f>'Entrar Dades'!T12</f>
        <v>#NUM!</v>
      </c>
      <c r="J13" s="149" t="str">
        <f>'Entrar Dades'!V12</f>
        <v xml:space="preserve">9 </v>
      </c>
      <c r="K13" s="150">
        <f>'Entrar Dades'!X12</f>
        <v>0</v>
      </c>
      <c r="L13" s="175" t="e">
        <f>'Entrar Dades'!Y12</f>
        <v>#NUM!</v>
      </c>
      <c r="M13" s="177" t="e">
        <f>'Entrar Dades'!AA12</f>
        <v>#NUM!</v>
      </c>
      <c r="N13" s="165" t="e">
        <f>'Entrar Dades'!AB12</f>
        <v>#NUM!</v>
      </c>
      <c r="O13" s="165" t="e">
        <f>'Entrar Dades'!AC12</f>
        <v>#NUM!</v>
      </c>
      <c r="P13" s="165" t="e">
        <f>'Entrar Dades'!AD12</f>
        <v>#NUM!</v>
      </c>
      <c r="Q13" s="175" t="e">
        <f>'Entrar Dades'!AE12</f>
        <v>#NUM!</v>
      </c>
      <c r="R13" s="150">
        <f>'Entrar Dades'!AF12</f>
        <v>0</v>
      </c>
      <c r="S13" s="151">
        <f>'Entrar Dades'!AG12</f>
        <v>0</v>
      </c>
    </row>
    <row r="14" spans="1:19" x14ac:dyDescent="0.15">
      <c r="A14" s="3"/>
      <c r="B14" s="91">
        <f>'Entrar Dades'!L13</f>
        <v>0</v>
      </c>
      <c r="C14" s="89">
        <f>'Entrar Dades'!M13</f>
        <v>0</v>
      </c>
      <c r="D14" s="89">
        <f>'Entrar Dades'!N13</f>
        <v>0</v>
      </c>
      <c r="E14" s="166" t="e">
        <f>'Entrar Dades'!O13</f>
        <v>#NUM!</v>
      </c>
      <c r="F14" s="167" t="e">
        <f>'Entrar Dades'!P13</f>
        <v>#NUM!</v>
      </c>
      <c r="G14" s="167" t="e">
        <f>'Entrar Dades'!Q13</f>
        <v>#NUM!</v>
      </c>
      <c r="H14" s="91">
        <f>'Entrar Dades'!S13</f>
        <v>0</v>
      </c>
      <c r="I14" s="171" t="e">
        <f>'Entrar Dades'!T13</f>
        <v>#NUM!</v>
      </c>
      <c r="J14" s="149" t="str">
        <f>'Entrar Dades'!V13</f>
        <v xml:space="preserve">10 </v>
      </c>
      <c r="K14" s="150">
        <f>'Entrar Dades'!X13</f>
        <v>0</v>
      </c>
      <c r="L14" s="175" t="e">
        <f>'Entrar Dades'!Y13</f>
        <v>#NUM!</v>
      </c>
      <c r="M14" s="177" t="e">
        <f>'Entrar Dades'!AA13</f>
        <v>#NUM!</v>
      </c>
      <c r="N14" s="165" t="e">
        <f>'Entrar Dades'!AB13</f>
        <v>#NUM!</v>
      </c>
      <c r="O14" s="165" t="e">
        <f>'Entrar Dades'!AC13</f>
        <v>#NUM!</v>
      </c>
      <c r="P14" s="165" t="e">
        <f>'Entrar Dades'!AD13</f>
        <v>#NUM!</v>
      </c>
      <c r="Q14" s="175" t="e">
        <f>'Entrar Dades'!AE13</f>
        <v>#NUM!</v>
      </c>
      <c r="R14" s="150">
        <f>'Entrar Dades'!AF13</f>
        <v>0</v>
      </c>
      <c r="S14" s="151">
        <f>'Entrar Dades'!AG13</f>
        <v>0</v>
      </c>
    </row>
    <row r="15" spans="1:19" x14ac:dyDescent="0.15">
      <c r="A15" s="3"/>
      <c r="B15" s="91">
        <f>'Entrar Dades'!L14</f>
        <v>0</v>
      </c>
      <c r="C15" s="89">
        <f>'Entrar Dades'!M14</f>
        <v>0</v>
      </c>
      <c r="D15" s="89">
        <f>'Entrar Dades'!N14</f>
        <v>0</v>
      </c>
      <c r="E15" s="166" t="e">
        <f>'Entrar Dades'!O14</f>
        <v>#NUM!</v>
      </c>
      <c r="F15" s="167" t="e">
        <f>'Entrar Dades'!P14</f>
        <v>#NUM!</v>
      </c>
      <c r="G15" s="167" t="e">
        <f>'Entrar Dades'!Q14</f>
        <v>#NUM!</v>
      </c>
      <c r="H15" s="91">
        <f>'Entrar Dades'!S14</f>
        <v>0</v>
      </c>
      <c r="I15" s="171" t="e">
        <f>'Entrar Dades'!T14</f>
        <v>#NUM!</v>
      </c>
      <c r="J15" s="149" t="str">
        <f>'Entrar Dades'!V14</f>
        <v xml:space="preserve">11 </v>
      </c>
      <c r="K15" s="150">
        <f>'Entrar Dades'!X14</f>
        <v>0</v>
      </c>
      <c r="L15" s="175" t="e">
        <f>'Entrar Dades'!Y14</f>
        <v>#NUM!</v>
      </c>
      <c r="M15" s="177" t="e">
        <f>'Entrar Dades'!AA14</f>
        <v>#NUM!</v>
      </c>
      <c r="N15" s="165" t="e">
        <f>'Entrar Dades'!AB14</f>
        <v>#NUM!</v>
      </c>
      <c r="O15" s="165" t="e">
        <f>'Entrar Dades'!AC14</f>
        <v>#NUM!</v>
      </c>
      <c r="P15" s="165" t="e">
        <f>'Entrar Dades'!AD14</f>
        <v>#NUM!</v>
      </c>
      <c r="Q15" s="175" t="e">
        <f>'Entrar Dades'!AE14</f>
        <v>#NUM!</v>
      </c>
      <c r="R15" s="150">
        <f>'Entrar Dades'!AF14</f>
        <v>0</v>
      </c>
      <c r="S15" s="151">
        <f>'Entrar Dades'!AG14</f>
        <v>0</v>
      </c>
    </row>
    <row r="16" spans="1:19" x14ac:dyDescent="0.15">
      <c r="A16" s="3"/>
      <c r="B16" s="91">
        <f>'Entrar Dades'!L15</f>
        <v>0</v>
      </c>
      <c r="C16" s="89">
        <f>'Entrar Dades'!M15</f>
        <v>0</v>
      </c>
      <c r="D16" s="89">
        <f>'Entrar Dades'!N15</f>
        <v>0</v>
      </c>
      <c r="E16" s="166" t="e">
        <f>'Entrar Dades'!O15</f>
        <v>#NUM!</v>
      </c>
      <c r="F16" s="167" t="e">
        <f>'Entrar Dades'!P15</f>
        <v>#NUM!</v>
      </c>
      <c r="G16" s="167" t="e">
        <f>'Entrar Dades'!Q15</f>
        <v>#NUM!</v>
      </c>
      <c r="H16" s="91">
        <f>'Entrar Dades'!S15</f>
        <v>0</v>
      </c>
      <c r="I16" s="171" t="e">
        <f>'Entrar Dades'!T15</f>
        <v>#NUM!</v>
      </c>
      <c r="J16" s="149" t="str">
        <f>'Entrar Dades'!V15</f>
        <v xml:space="preserve">12 </v>
      </c>
      <c r="K16" s="150">
        <f>'Entrar Dades'!X15</f>
        <v>0</v>
      </c>
      <c r="L16" s="175" t="e">
        <f>'Entrar Dades'!Y15</f>
        <v>#NUM!</v>
      </c>
      <c r="M16" s="177" t="e">
        <f>'Entrar Dades'!AA15</f>
        <v>#NUM!</v>
      </c>
      <c r="N16" s="165" t="e">
        <f>'Entrar Dades'!AB15</f>
        <v>#NUM!</v>
      </c>
      <c r="O16" s="165" t="e">
        <f>'Entrar Dades'!AC15</f>
        <v>#NUM!</v>
      </c>
      <c r="P16" s="165" t="e">
        <f>'Entrar Dades'!AD15</f>
        <v>#NUM!</v>
      </c>
      <c r="Q16" s="175" t="e">
        <f>'Entrar Dades'!AE15</f>
        <v>#NUM!</v>
      </c>
      <c r="R16" s="150">
        <f>'Entrar Dades'!AF15</f>
        <v>0</v>
      </c>
      <c r="S16" s="151">
        <f>'Entrar Dades'!AG15</f>
        <v>0</v>
      </c>
    </row>
    <row r="17" spans="1:19" x14ac:dyDescent="0.15">
      <c r="A17" s="3"/>
      <c r="B17" s="91">
        <f>'Entrar Dades'!L16</f>
        <v>0</v>
      </c>
      <c r="C17" s="89">
        <f>'Entrar Dades'!M16</f>
        <v>0</v>
      </c>
      <c r="D17" s="89">
        <f>'Entrar Dades'!N16</f>
        <v>0</v>
      </c>
      <c r="E17" s="166" t="e">
        <f>'Entrar Dades'!O16</f>
        <v>#NUM!</v>
      </c>
      <c r="F17" s="167" t="e">
        <f>'Entrar Dades'!P16</f>
        <v>#NUM!</v>
      </c>
      <c r="G17" s="167" t="e">
        <f>'Entrar Dades'!Q16</f>
        <v>#NUM!</v>
      </c>
      <c r="H17" s="91">
        <f>'Entrar Dades'!S16</f>
        <v>0</v>
      </c>
      <c r="I17" s="171" t="e">
        <f>'Entrar Dades'!T16</f>
        <v>#NUM!</v>
      </c>
      <c r="J17" s="149" t="str">
        <f>'Entrar Dades'!V16</f>
        <v xml:space="preserve">13 </v>
      </c>
      <c r="K17" s="150">
        <f>'Entrar Dades'!X16</f>
        <v>0</v>
      </c>
      <c r="L17" s="175" t="e">
        <f>'Entrar Dades'!Y16</f>
        <v>#NUM!</v>
      </c>
      <c r="M17" s="177" t="e">
        <f>'Entrar Dades'!AA16</f>
        <v>#NUM!</v>
      </c>
      <c r="N17" s="165" t="e">
        <f>'Entrar Dades'!AB16</f>
        <v>#NUM!</v>
      </c>
      <c r="O17" s="165" t="e">
        <f>'Entrar Dades'!AC16</f>
        <v>#NUM!</v>
      </c>
      <c r="P17" s="165" t="e">
        <f>'Entrar Dades'!AD16</f>
        <v>#NUM!</v>
      </c>
      <c r="Q17" s="175" t="e">
        <f>'Entrar Dades'!AE16</f>
        <v>#NUM!</v>
      </c>
      <c r="R17" s="150">
        <f>'Entrar Dades'!AF16</f>
        <v>0</v>
      </c>
      <c r="S17" s="151">
        <f>'Entrar Dades'!AG16</f>
        <v>0</v>
      </c>
    </row>
    <row r="18" spans="1:19" x14ac:dyDescent="0.15">
      <c r="A18" s="3"/>
      <c r="B18" s="91">
        <f>'Entrar Dades'!L17</f>
        <v>0</v>
      </c>
      <c r="C18" s="89">
        <f>'Entrar Dades'!M17</f>
        <v>0</v>
      </c>
      <c r="D18" s="89">
        <f>'Entrar Dades'!N17</f>
        <v>0</v>
      </c>
      <c r="E18" s="166" t="e">
        <f>'Entrar Dades'!O17</f>
        <v>#NUM!</v>
      </c>
      <c r="F18" s="167" t="e">
        <f>'Entrar Dades'!P17</f>
        <v>#NUM!</v>
      </c>
      <c r="G18" s="167" t="e">
        <f>'Entrar Dades'!Q17</f>
        <v>#NUM!</v>
      </c>
      <c r="H18" s="91">
        <f>'Entrar Dades'!S17</f>
        <v>0</v>
      </c>
      <c r="I18" s="171" t="e">
        <f>'Entrar Dades'!T17</f>
        <v>#NUM!</v>
      </c>
      <c r="J18" s="149" t="str">
        <f>'Entrar Dades'!V17</f>
        <v xml:space="preserve">14 </v>
      </c>
      <c r="K18" s="150">
        <f>'Entrar Dades'!X17</f>
        <v>0</v>
      </c>
      <c r="L18" s="175" t="e">
        <f>'Entrar Dades'!Y17</f>
        <v>#NUM!</v>
      </c>
      <c r="M18" s="177" t="e">
        <f>'Entrar Dades'!AA17</f>
        <v>#NUM!</v>
      </c>
      <c r="N18" s="165" t="e">
        <f>'Entrar Dades'!AB17</f>
        <v>#NUM!</v>
      </c>
      <c r="O18" s="165" t="e">
        <f>'Entrar Dades'!AC17</f>
        <v>#NUM!</v>
      </c>
      <c r="P18" s="165" t="e">
        <f>'Entrar Dades'!AD17</f>
        <v>#NUM!</v>
      </c>
      <c r="Q18" s="175" t="e">
        <f>'Entrar Dades'!AE17</f>
        <v>#NUM!</v>
      </c>
      <c r="R18" s="150">
        <f>'Entrar Dades'!AF17</f>
        <v>0</v>
      </c>
      <c r="S18" s="151">
        <f>'Entrar Dades'!AG17</f>
        <v>0</v>
      </c>
    </row>
    <row r="19" spans="1:19" x14ac:dyDescent="0.15">
      <c r="A19" s="3"/>
      <c r="B19" s="91">
        <f>'Entrar Dades'!L18</f>
        <v>0</v>
      </c>
      <c r="C19" s="89">
        <f>'Entrar Dades'!M18</f>
        <v>0</v>
      </c>
      <c r="D19" s="89">
        <f>'Entrar Dades'!N18</f>
        <v>0</v>
      </c>
      <c r="E19" s="166" t="e">
        <f>'Entrar Dades'!O18</f>
        <v>#NUM!</v>
      </c>
      <c r="F19" s="167" t="e">
        <f>'Entrar Dades'!P18</f>
        <v>#NUM!</v>
      </c>
      <c r="G19" s="167" t="e">
        <f>'Entrar Dades'!Q18</f>
        <v>#NUM!</v>
      </c>
      <c r="H19" s="91">
        <f>'Entrar Dades'!S18</f>
        <v>0</v>
      </c>
      <c r="I19" s="171" t="e">
        <f>'Entrar Dades'!T18</f>
        <v>#NUM!</v>
      </c>
      <c r="J19" s="149" t="str">
        <f>'Entrar Dades'!V18</f>
        <v xml:space="preserve">15 </v>
      </c>
      <c r="K19" s="150">
        <f>'Entrar Dades'!X18</f>
        <v>0</v>
      </c>
      <c r="L19" s="175" t="e">
        <f>'Entrar Dades'!Y18</f>
        <v>#NUM!</v>
      </c>
      <c r="M19" s="177" t="e">
        <f>'Entrar Dades'!AA18</f>
        <v>#NUM!</v>
      </c>
      <c r="N19" s="165" t="e">
        <f>'Entrar Dades'!AB18</f>
        <v>#NUM!</v>
      </c>
      <c r="O19" s="165" t="e">
        <f>'Entrar Dades'!AC18</f>
        <v>#NUM!</v>
      </c>
      <c r="P19" s="165" t="e">
        <f>'Entrar Dades'!AD18</f>
        <v>#NUM!</v>
      </c>
      <c r="Q19" s="175" t="e">
        <f>'Entrar Dades'!AE18</f>
        <v>#NUM!</v>
      </c>
      <c r="R19" s="150">
        <f>'Entrar Dades'!AF18</f>
        <v>0</v>
      </c>
      <c r="S19" s="151">
        <f>'Entrar Dades'!AG18</f>
        <v>0</v>
      </c>
    </row>
    <row r="20" spans="1:19" x14ac:dyDescent="0.15">
      <c r="A20" s="3"/>
      <c r="B20" s="91">
        <f>'Entrar Dades'!L19</f>
        <v>0</v>
      </c>
      <c r="C20" s="89">
        <f>'Entrar Dades'!M19</f>
        <v>0</v>
      </c>
      <c r="D20" s="89">
        <f>'Entrar Dades'!N19</f>
        <v>0</v>
      </c>
      <c r="E20" s="166" t="e">
        <f>'Entrar Dades'!O19</f>
        <v>#NUM!</v>
      </c>
      <c r="F20" s="167" t="e">
        <f>'Entrar Dades'!P19</f>
        <v>#NUM!</v>
      </c>
      <c r="G20" s="167" t="e">
        <f>'Entrar Dades'!Q19</f>
        <v>#NUM!</v>
      </c>
      <c r="H20" s="91">
        <f>'Entrar Dades'!S19</f>
        <v>0</v>
      </c>
      <c r="I20" s="171" t="e">
        <f>'Entrar Dades'!T19</f>
        <v>#NUM!</v>
      </c>
      <c r="J20" s="149" t="str">
        <f>'Entrar Dades'!V19</f>
        <v xml:space="preserve">16 </v>
      </c>
      <c r="K20" s="150">
        <f>'Entrar Dades'!X19</f>
        <v>0</v>
      </c>
      <c r="L20" s="175" t="e">
        <f>'Entrar Dades'!Y19</f>
        <v>#NUM!</v>
      </c>
      <c r="M20" s="177" t="e">
        <f>'Entrar Dades'!AA19</f>
        <v>#NUM!</v>
      </c>
      <c r="N20" s="165" t="e">
        <f>'Entrar Dades'!AB19</f>
        <v>#NUM!</v>
      </c>
      <c r="O20" s="165" t="e">
        <f>'Entrar Dades'!AC19</f>
        <v>#NUM!</v>
      </c>
      <c r="P20" s="165" t="e">
        <f>'Entrar Dades'!AD19</f>
        <v>#NUM!</v>
      </c>
      <c r="Q20" s="175" t="e">
        <f>'Entrar Dades'!AE19</f>
        <v>#NUM!</v>
      </c>
      <c r="R20" s="150">
        <f>'Entrar Dades'!AF19</f>
        <v>0</v>
      </c>
      <c r="S20" s="151">
        <f>'Entrar Dades'!AG19</f>
        <v>0</v>
      </c>
    </row>
    <row r="21" spans="1:19" x14ac:dyDescent="0.15">
      <c r="A21" s="3"/>
      <c r="B21" s="91">
        <f>'Entrar Dades'!L20</f>
        <v>0</v>
      </c>
      <c r="C21" s="89">
        <f>'Entrar Dades'!M20</f>
        <v>0</v>
      </c>
      <c r="D21" s="89">
        <f>'Entrar Dades'!N20</f>
        <v>0</v>
      </c>
      <c r="E21" s="166" t="e">
        <f>'Entrar Dades'!O20</f>
        <v>#NUM!</v>
      </c>
      <c r="F21" s="167" t="e">
        <f>'Entrar Dades'!P20</f>
        <v>#NUM!</v>
      </c>
      <c r="G21" s="167" t="e">
        <f>'Entrar Dades'!Q20</f>
        <v>#NUM!</v>
      </c>
      <c r="H21" s="91">
        <f>'Entrar Dades'!S20</f>
        <v>0</v>
      </c>
      <c r="I21" s="171" t="e">
        <f>'Entrar Dades'!T20</f>
        <v>#NUM!</v>
      </c>
      <c r="J21" s="149" t="str">
        <f>'Entrar Dades'!V20</f>
        <v xml:space="preserve">17 </v>
      </c>
      <c r="K21" s="150">
        <f>'Entrar Dades'!X20</f>
        <v>0</v>
      </c>
      <c r="L21" s="175" t="e">
        <f>'Entrar Dades'!Y20</f>
        <v>#NUM!</v>
      </c>
      <c r="M21" s="177" t="e">
        <f>'Entrar Dades'!AA20</f>
        <v>#NUM!</v>
      </c>
      <c r="N21" s="165" t="e">
        <f>'Entrar Dades'!AB20</f>
        <v>#NUM!</v>
      </c>
      <c r="O21" s="165" t="e">
        <f>'Entrar Dades'!AC20</f>
        <v>#NUM!</v>
      </c>
      <c r="P21" s="165" t="e">
        <f>'Entrar Dades'!AD20</f>
        <v>#NUM!</v>
      </c>
      <c r="Q21" s="175" t="e">
        <f>'Entrar Dades'!AE20</f>
        <v>#NUM!</v>
      </c>
      <c r="R21" s="150">
        <f>'Entrar Dades'!AF20</f>
        <v>0</v>
      </c>
      <c r="S21" s="151">
        <f>'Entrar Dades'!AG20</f>
        <v>0</v>
      </c>
    </row>
    <row r="22" spans="1:19" x14ac:dyDescent="0.15">
      <c r="A22" s="3"/>
      <c r="B22" s="91">
        <f>'Entrar Dades'!L21</f>
        <v>0</v>
      </c>
      <c r="C22" s="89">
        <f>'Entrar Dades'!M21</f>
        <v>0</v>
      </c>
      <c r="D22" s="89">
        <f>'Entrar Dades'!N21</f>
        <v>0</v>
      </c>
      <c r="E22" s="166" t="e">
        <f>'Entrar Dades'!O21</f>
        <v>#NUM!</v>
      </c>
      <c r="F22" s="167" t="e">
        <f>'Entrar Dades'!P21</f>
        <v>#NUM!</v>
      </c>
      <c r="G22" s="167" t="e">
        <f>'Entrar Dades'!Q21</f>
        <v>#NUM!</v>
      </c>
      <c r="H22" s="91">
        <f>'Entrar Dades'!S21</f>
        <v>0</v>
      </c>
      <c r="I22" s="171" t="e">
        <f>'Entrar Dades'!T21</f>
        <v>#NUM!</v>
      </c>
      <c r="J22" s="149" t="str">
        <f>'Entrar Dades'!V21</f>
        <v xml:space="preserve">18 </v>
      </c>
      <c r="K22" s="150">
        <f>'Entrar Dades'!X21</f>
        <v>0</v>
      </c>
      <c r="L22" s="175" t="e">
        <f>'Entrar Dades'!Y21</f>
        <v>#NUM!</v>
      </c>
      <c r="M22" s="177" t="e">
        <f>'Entrar Dades'!AA21</f>
        <v>#NUM!</v>
      </c>
      <c r="N22" s="165" t="e">
        <f>'Entrar Dades'!AB21</f>
        <v>#NUM!</v>
      </c>
      <c r="O22" s="165" t="e">
        <f>'Entrar Dades'!AC21</f>
        <v>#NUM!</v>
      </c>
      <c r="P22" s="165" t="e">
        <f>'Entrar Dades'!AD21</f>
        <v>#NUM!</v>
      </c>
      <c r="Q22" s="175" t="e">
        <f>'Entrar Dades'!AE21</f>
        <v>#NUM!</v>
      </c>
      <c r="R22" s="150">
        <f>'Entrar Dades'!AF21</f>
        <v>0</v>
      </c>
      <c r="S22" s="151">
        <f>'Entrar Dades'!AG21</f>
        <v>0</v>
      </c>
    </row>
    <row r="23" spans="1:19" x14ac:dyDescent="0.15">
      <c r="A23" s="3"/>
      <c r="B23" s="91">
        <f>'Entrar Dades'!L22</f>
        <v>0</v>
      </c>
      <c r="C23" s="89">
        <f>'Entrar Dades'!M22</f>
        <v>0</v>
      </c>
      <c r="D23" s="89">
        <f>'Entrar Dades'!N22</f>
        <v>0</v>
      </c>
      <c r="E23" s="166" t="e">
        <f>'Entrar Dades'!O22</f>
        <v>#NUM!</v>
      </c>
      <c r="F23" s="167" t="e">
        <f>'Entrar Dades'!P22</f>
        <v>#NUM!</v>
      </c>
      <c r="G23" s="167" t="e">
        <f>'Entrar Dades'!Q22</f>
        <v>#NUM!</v>
      </c>
      <c r="H23" s="91">
        <f>'Entrar Dades'!S22</f>
        <v>0</v>
      </c>
      <c r="I23" s="171" t="e">
        <f>'Entrar Dades'!T22</f>
        <v>#NUM!</v>
      </c>
      <c r="J23" s="149" t="str">
        <f>'Entrar Dades'!V22</f>
        <v xml:space="preserve">19 </v>
      </c>
      <c r="K23" s="150">
        <f>'Entrar Dades'!X22</f>
        <v>0</v>
      </c>
      <c r="L23" s="175" t="e">
        <f>'Entrar Dades'!Y22</f>
        <v>#NUM!</v>
      </c>
      <c r="M23" s="177" t="e">
        <f>'Entrar Dades'!AA22</f>
        <v>#NUM!</v>
      </c>
      <c r="N23" s="165" t="e">
        <f>'Entrar Dades'!AB22</f>
        <v>#NUM!</v>
      </c>
      <c r="O23" s="165" t="e">
        <f>'Entrar Dades'!AC22</f>
        <v>#NUM!</v>
      </c>
      <c r="P23" s="165" t="e">
        <f>'Entrar Dades'!AD22</f>
        <v>#NUM!</v>
      </c>
      <c r="Q23" s="175" t="e">
        <f>'Entrar Dades'!AE22</f>
        <v>#NUM!</v>
      </c>
      <c r="R23" s="150">
        <f>'Entrar Dades'!AF22</f>
        <v>0</v>
      </c>
      <c r="S23" s="151">
        <f>'Entrar Dades'!AG22</f>
        <v>0</v>
      </c>
    </row>
    <row r="24" spans="1:19" x14ac:dyDescent="0.15">
      <c r="A24" s="3"/>
      <c r="B24" s="91">
        <f>'Entrar Dades'!L23</f>
        <v>0</v>
      </c>
      <c r="C24" s="89">
        <f>'Entrar Dades'!M23</f>
        <v>0</v>
      </c>
      <c r="D24" s="89">
        <f>'Entrar Dades'!N23</f>
        <v>0</v>
      </c>
      <c r="E24" s="166" t="e">
        <f>'Entrar Dades'!O23</f>
        <v>#NUM!</v>
      </c>
      <c r="F24" s="167" t="e">
        <f>'Entrar Dades'!P23</f>
        <v>#NUM!</v>
      </c>
      <c r="G24" s="167" t="e">
        <f>'Entrar Dades'!Q23</f>
        <v>#NUM!</v>
      </c>
      <c r="H24" s="91">
        <f>'Entrar Dades'!S23</f>
        <v>0</v>
      </c>
      <c r="I24" s="171" t="e">
        <f>'Entrar Dades'!T23</f>
        <v>#NUM!</v>
      </c>
      <c r="J24" s="149" t="str">
        <f>'Entrar Dades'!V23</f>
        <v xml:space="preserve">20 </v>
      </c>
      <c r="K24" s="150">
        <f>'Entrar Dades'!X23</f>
        <v>0</v>
      </c>
      <c r="L24" s="175" t="e">
        <f>'Entrar Dades'!Y23</f>
        <v>#NUM!</v>
      </c>
      <c r="M24" s="177" t="e">
        <f>'Entrar Dades'!AA23</f>
        <v>#NUM!</v>
      </c>
      <c r="N24" s="165" t="e">
        <f>'Entrar Dades'!AB23</f>
        <v>#NUM!</v>
      </c>
      <c r="O24" s="165" t="e">
        <f>'Entrar Dades'!AC23</f>
        <v>#NUM!</v>
      </c>
      <c r="P24" s="165" t="e">
        <f>'Entrar Dades'!AD23</f>
        <v>#NUM!</v>
      </c>
      <c r="Q24" s="175" t="e">
        <f>'Entrar Dades'!AE23</f>
        <v>#NUM!</v>
      </c>
      <c r="R24" s="150">
        <f>'Entrar Dades'!AF23</f>
        <v>0</v>
      </c>
      <c r="S24" s="151">
        <f>'Entrar Dades'!AG23</f>
        <v>0</v>
      </c>
    </row>
    <row r="25" spans="1:19" x14ac:dyDescent="0.15">
      <c r="A25" s="3"/>
      <c r="B25" s="91">
        <f>'Entrar Dades'!L24</f>
        <v>0</v>
      </c>
      <c r="C25" s="89">
        <f>'Entrar Dades'!M24</f>
        <v>0</v>
      </c>
      <c r="D25" s="89">
        <f>'Entrar Dades'!N24</f>
        <v>0</v>
      </c>
      <c r="E25" s="166" t="e">
        <f>'Entrar Dades'!O24</f>
        <v>#NUM!</v>
      </c>
      <c r="F25" s="167" t="e">
        <f>'Entrar Dades'!P24</f>
        <v>#NUM!</v>
      </c>
      <c r="G25" s="167" t="e">
        <f>'Entrar Dades'!Q24</f>
        <v>#NUM!</v>
      </c>
      <c r="H25" s="91">
        <f>'Entrar Dades'!S24</f>
        <v>0</v>
      </c>
      <c r="I25" s="171" t="e">
        <f>'Entrar Dades'!T24</f>
        <v>#NUM!</v>
      </c>
      <c r="J25" s="149" t="str">
        <f>'Entrar Dades'!V24</f>
        <v xml:space="preserve">21 </v>
      </c>
      <c r="K25" s="150">
        <f>'Entrar Dades'!X24</f>
        <v>0</v>
      </c>
      <c r="L25" s="175" t="e">
        <f>'Entrar Dades'!Y24</f>
        <v>#NUM!</v>
      </c>
      <c r="M25" s="177" t="e">
        <f>'Entrar Dades'!AA24</f>
        <v>#NUM!</v>
      </c>
      <c r="N25" s="165" t="e">
        <f>'Entrar Dades'!AB24</f>
        <v>#NUM!</v>
      </c>
      <c r="O25" s="165" t="e">
        <f>'Entrar Dades'!AC24</f>
        <v>#NUM!</v>
      </c>
      <c r="P25" s="165" t="e">
        <f>'Entrar Dades'!AD24</f>
        <v>#NUM!</v>
      </c>
      <c r="Q25" s="175" t="e">
        <f>'Entrar Dades'!AE24</f>
        <v>#NUM!</v>
      </c>
      <c r="R25" s="150">
        <f>'Entrar Dades'!AF24</f>
        <v>0</v>
      </c>
      <c r="S25" s="151">
        <f>'Entrar Dades'!AG24</f>
        <v>0</v>
      </c>
    </row>
    <row r="26" spans="1:19" x14ac:dyDescent="0.15">
      <c r="A26" s="3"/>
      <c r="B26" s="91">
        <f>'Entrar Dades'!L25</f>
        <v>0</v>
      </c>
      <c r="C26" s="89">
        <f>'Entrar Dades'!M25</f>
        <v>0</v>
      </c>
      <c r="D26" s="89">
        <f>'Entrar Dades'!N25</f>
        <v>0</v>
      </c>
      <c r="E26" s="166" t="e">
        <f>'Entrar Dades'!O25</f>
        <v>#NUM!</v>
      </c>
      <c r="F26" s="167" t="e">
        <f>'Entrar Dades'!P25</f>
        <v>#NUM!</v>
      </c>
      <c r="G26" s="167" t="e">
        <f>'Entrar Dades'!Q25</f>
        <v>#NUM!</v>
      </c>
      <c r="H26" s="91">
        <f>'Entrar Dades'!S25</f>
        <v>0</v>
      </c>
      <c r="I26" s="171" t="e">
        <f>'Entrar Dades'!T25</f>
        <v>#NUM!</v>
      </c>
      <c r="J26" s="149" t="str">
        <f>'Entrar Dades'!V25</f>
        <v xml:space="preserve">22 </v>
      </c>
      <c r="K26" s="150">
        <f>'Entrar Dades'!X25</f>
        <v>0</v>
      </c>
      <c r="L26" s="175" t="e">
        <f>'Entrar Dades'!Y25</f>
        <v>#NUM!</v>
      </c>
      <c r="M26" s="177" t="e">
        <f>'Entrar Dades'!AA25</f>
        <v>#NUM!</v>
      </c>
      <c r="N26" s="165" t="e">
        <f>'Entrar Dades'!AB25</f>
        <v>#NUM!</v>
      </c>
      <c r="O26" s="165" t="e">
        <f>'Entrar Dades'!AC25</f>
        <v>#NUM!</v>
      </c>
      <c r="P26" s="165" t="e">
        <f>'Entrar Dades'!AD25</f>
        <v>#NUM!</v>
      </c>
      <c r="Q26" s="175" t="e">
        <f>'Entrar Dades'!AE25</f>
        <v>#NUM!</v>
      </c>
      <c r="R26" s="150">
        <f>'Entrar Dades'!AF25</f>
        <v>0</v>
      </c>
      <c r="S26" s="151">
        <f>'Entrar Dades'!AG25</f>
        <v>0</v>
      </c>
    </row>
    <row r="27" spans="1:19" x14ac:dyDescent="0.15">
      <c r="A27" s="3"/>
      <c r="B27" s="91">
        <f>'Entrar Dades'!L26</f>
        <v>0</v>
      </c>
      <c r="C27" s="89">
        <f>'Entrar Dades'!M26</f>
        <v>0</v>
      </c>
      <c r="D27" s="89">
        <f>'Entrar Dades'!N26</f>
        <v>0</v>
      </c>
      <c r="E27" s="166" t="e">
        <f>'Entrar Dades'!O26</f>
        <v>#NUM!</v>
      </c>
      <c r="F27" s="167" t="e">
        <f>'Entrar Dades'!P26</f>
        <v>#NUM!</v>
      </c>
      <c r="G27" s="167" t="e">
        <f>'Entrar Dades'!Q26</f>
        <v>#NUM!</v>
      </c>
      <c r="H27" s="91">
        <f>'Entrar Dades'!S26</f>
        <v>0</v>
      </c>
      <c r="I27" s="171" t="e">
        <f>'Entrar Dades'!T26</f>
        <v>#NUM!</v>
      </c>
      <c r="J27" s="149" t="str">
        <f>'Entrar Dades'!V26</f>
        <v xml:space="preserve">23 </v>
      </c>
      <c r="K27" s="150">
        <f>'Entrar Dades'!X26</f>
        <v>0</v>
      </c>
      <c r="L27" s="175" t="e">
        <f>'Entrar Dades'!Y26</f>
        <v>#NUM!</v>
      </c>
      <c r="M27" s="177" t="e">
        <f>'Entrar Dades'!AA26</f>
        <v>#NUM!</v>
      </c>
      <c r="N27" s="165" t="e">
        <f>'Entrar Dades'!AB26</f>
        <v>#NUM!</v>
      </c>
      <c r="O27" s="165" t="e">
        <f>'Entrar Dades'!AC26</f>
        <v>#NUM!</v>
      </c>
      <c r="P27" s="165" t="e">
        <f>'Entrar Dades'!AD26</f>
        <v>#NUM!</v>
      </c>
      <c r="Q27" s="175" t="e">
        <f>'Entrar Dades'!AE26</f>
        <v>#NUM!</v>
      </c>
      <c r="R27" s="150">
        <f>'Entrar Dades'!AF26</f>
        <v>0</v>
      </c>
      <c r="S27" s="151">
        <f>'Entrar Dades'!AG26</f>
        <v>0</v>
      </c>
    </row>
    <row r="28" spans="1:19" x14ac:dyDescent="0.15">
      <c r="A28" s="3"/>
      <c r="B28" s="91">
        <f>'Entrar Dades'!L27</f>
        <v>0</v>
      </c>
      <c r="C28" s="89">
        <f>'Entrar Dades'!M27</f>
        <v>0</v>
      </c>
      <c r="D28" s="89">
        <f>'Entrar Dades'!N27</f>
        <v>0</v>
      </c>
      <c r="E28" s="166" t="e">
        <f>'Entrar Dades'!O27</f>
        <v>#NUM!</v>
      </c>
      <c r="F28" s="167" t="e">
        <f>'Entrar Dades'!P27</f>
        <v>#NUM!</v>
      </c>
      <c r="G28" s="167" t="e">
        <f>'Entrar Dades'!Q27</f>
        <v>#NUM!</v>
      </c>
      <c r="H28" s="91">
        <f>'Entrar Dades'!S27</f>
        <v>0</v>
      </c>
      <c r="I28" s="171" t="e">
        <f>'Entrar Dades'!T27</f>
        <v>#NUM!</v>
      </c>
      <c r="J28" s="149" t="str">
        <f>'Entrar Dades'!V27</f>
        <v xml:space="preserve">24 </v>
      </c>
      <c r="K28" s="150">
        <f>'Entrar Dades'!X27</f>
        <v>0</v>
      </c>
      <c r="L28" s="175" t="e">
        <f>'Entrar Dades'!Y27</f>
        <v>#NUM!</v>
      </c>
      <c r="M28" s="177" t="e">
        <f>'Entrar Dades'!AA27</f>
        <v>#NUM!</v>
      </c>
      <c r="N28" s="165" t="e">
        <f>'Entrar Dades'!AB27</f>
        <v>#NUM!</v>
      </c>
      <c r="O28" s="165" t="e">
        <f>'Entrar Dades'!AC27</f>
        <v>#NUM!</v>
      </c>
      <c r="P28" s="165" t="e">
        <f>'Entrar Dades'!AD27</f>
        <v>#NUM!</v>
      </c>
      <c r="Q28" s="175" t="e">
        <f>'Entrar Dades'!AE27</f>
        <v>#NUM!</v>
      </c>
      <c r="R28" s="150">
        <f>'Entrar Dades'!AF27</f>
        <v>0</v>
      </c>
      <c r="S28" s="151">
        <f>'Entrar Dades'!AG27</f>
        <v>0</v>
      </c>
    </row>
    <row r="29" spans="1:19" x14ac:dyDescent="0.15">
      <c r="A29" s="3"/>
      <c r="B29" s="91">
        <f>'Entrar Dades'!L28</f>
        <v>0</v>
      </c>
      <c r="C29" s="89">
        <f>'Entrar Dades'!M28</f>
        <v>0</v>
      </c>
      <c r="D29" s="89">
        <f>'Entrar Dades'!N28</f>
        <v>0</v>
      </c>
      <c r="E29" s="166" t="e">
        <f>'Entrar Dades'!O28</f>
        <v>#NUM!</v>
      </c>
      <c r="F29" s="167" t="e">
        <f>'Entrar Dades'!P28</f>
        <v>#NUM!</v>
      </c>
      <c r="G29" s="167" t="e">
        <f>'Entrar Dades'!Q28</f>
        <v>#NUM!</v>
      </c>
      <c r="H29" s="91">
        <f>'Entrar Dades'!S28</f>
        <v>0</v>
      </c>
      <c r="I29" s="171" t="e">
        <f>'Entrar Dades'!T28</f>
        <v>#NUM!</v>
      </c>
      <c r="J29" s="149" t="str">
        <f>'Entrar Dades'!V28</f>
        <v xml:space="preserve">25 </v>
      </c>
      <c r="K29" s="150">
        <f>'Entrar Dades'!X28</f>
        <v>0</v>
      </c>
      <c r="L29" s="175" t="e">
        <f>'Entrar Dades'!Y28</f>
        <v>#NUM!</v>
      </c>
      <c r="M29" s="177" t="e">
        <f>'Entrar Dades'!AA28</f>
        <v>#NUM!</v>
      </c>
      <c r="N29" s="165" t="e">
        <f>'Entrar Dades'!AB28</f>
        <v>#NUM!</v>
      </c>
      <c r="O29" s="165" t="e">
        <f>'Entrar Dades'!AC28</f>
        <v>#NUM!</v>
      </c>
      <c r="P29" s="165" t="e">
        <f>'Entrar Dades'!AD28</f>
        <v>#NUM!</v>
      </c>
      <c r="Q29" s="175" t="e">
        <f>'Entrar Dades'!AE28</f>
        <v>#NUM!</v>
      </c>
      <c r="R29" s="150">
        <f>'Entrar Dades'!AF28</f>
        <v>0</v>
      </c>
      <c r="S29" s="151">
        <f>'Entrar Dades'!AG28</f>
        <v>0</v>
      </c>
    </row>
    <row r="30" spans="1:19" x14ac:dyDescent="0.15">
      <c r="A30" s="3"/>
      <c r="B30" s="91">
        <f>'Entrar Dades'!L29</f>
        <v>0</v>
      </c>
      <c r="C30" s="89">
        <f>'Entrar Dades'!M29</f>
        <v>0</v>
      </c>
      <c r="D30" s="89">
        <f>'Entrar Dades'!N29</f>
        <v>0</v>
      </c>
      <c r="E30" s="166" t="e">
        <f>'Entrar Dades'!O29</f>
        <v>#NUM!</v>
      </c>
      <c r="F30" s="167" t="e">
        <f>'Entrar Dades'!P29</f>
        <v>#NUM!</v>
      </c>
      <c r="G30" s="167" t="e">
        <f>'Entrar Dades'!Q29</f>
        <v>#NUM!</v>
      </c>
      <c r="H30" s="91">
        <f>'Entrar Dades'!S29</f>
        <v>0</v>
      </c>
      <c r="I30" s="171" t="e">
        <f>'Entrar Dades'!T29</f>
        <v>#NUM!</v>
      </c>
      <c r="J30" s="149" t="str">
        <f>'Entrar Dades'!V29</f>
        <v xml:space="preserve">26 </v>
      </c>
      <c r="K30" s="150">
        <f>'Entrar Dades'!X29</f>
        <v>0</v>
      </c>
      <c r="L30" s="175" t="e">
        <f>'Entrar Dades'!Y29</f>
        <v>#NUM!</v>
      </c>
      <c r="M30" s="177" t="e">
        <f>'Entrar Dades'!AA29</f>
        <v>#NUM!</v>
      </c>
      <c r="N30" s="165" t="e">
        <f>'Entrar Dades'!AB29</f>
        <v>#NUM!</v>
      </c>
      <c r="O30" s="165" t="e">
        <f>'Entrar Dades'!AC29</f>
        <v>#NUM!</v>
      </c>
      <c r="P30" s="165" t="e">
        <f>'Entrar Dades'!AD29</f>
        <v>#NUM!</v>
      </c>
      <c r="Q30" s="175" t="e">
        <f>'Entrar Dades'!AE29</f>
        <v>#NUM!</v>
      </c>
      <c r="R30" s="150">
        <f>'Entrar Dades'!AF29</f>
        <v>0</v>
      </c>
      <c r="S30" s="151">
        <f>'Entrar Dades'!AG29</f>
        <v>0</v>
      </c>
    </row>
    <row r="31" spans="1:19" x14ac:dyDescent="0.15">
      <c r="A31" s="3"/>
      <c r="B31" s="91">
        <f>'Entrar Dades'!L30</f>
        <v>0</v>
      </c>
      <c r="C31" s="89">
        <f>'Entrar Dades'!M30</f>
        <v>0</v>
      </c>
      <c r="D31" s="89">
        <f>'Entrar Dades'!N30</f>
        <v>0</v>
      </c>
      <c r="E31" s="166" t="e">
        <f>'Entrar Dades'!O30</f>
        <v>#NUM!</v>
      </c>
      <c r="F31" s="167" t="e">
        <f>'Entrar Dades'!P30</f>
        <v>#NUM!</v>
      </c>
      <c r="G31" s="167" t="e">
        <f>'Entrar Dades'!Q30</f>
        <v>#NUM!</v>
      </c>
      <c r="H31" s="91">
        <f>'Entrar Dades'!S30</f>
        <v>0</v>
      </c>
      <c r="I31" s="171" t="e">
        <f>'Entrar Dades'!T30</f>
        <v>#NUM!</v>
      </c>
      <c r="J31" s="149" t="str">
        <f>'Entrar Dades'!V30</f>
        <v xml:space="preserve">27 </v>
      </c>
      <c r="K31" s="150">
        <f>'Entrar Dades'!X30</f>
        <v>0</v>
      </c>
      <c r="L31" s="175" t="e">
        <f>'Entrar Dades'!Y30</f>
        <v>#NUM!</v>
      </c>
      <c r="M31" s="177" t="e">
        <f>'Entrar Dades'!AA30</f>
        <v>#NUM!</v>
      </c>
      <c r="N31" s="165" t="e">
        <f>'Entrar Dades'!AB30</f>
        <v>#NUM!</v>
      </c>
      <c r="O31" s="165" t="e">
        <f>'Entrar Dades'!AC30</f>
        <v>#NUM!</v>
      </c>
      <c r="P31" s="165" t="e">
        <f>'Entrar Dades'!AD30</f>
        <v>#NUM!</v>
      </c>
      <c r="Q31" s="175" t="e">
        <f>'Entrar Dades'!AE30</f>
        <v>#NUM!</v>
      </c>
      <c r="R31" s="150">
        <f>'Entrar Dades'!AF30</f>
        <v>0</v>
      </c>
      <c r="S31" s="151">
        <f>'Entrar Dades'!AG30</f>
        <v>0</v>
      </c>
    </row>
    <row r="32" spans="1:19" x14ac:dyDescent="0.15">
      <c r="A32" s="3"/>
      <c r="B32" s="91">
        <f>'Entrar Dades'!L31</f>
        <v>0</v>
      </c>
      <c r="C32" s="89">
        <f>'Entrar Dades'!M31</f>
        <v>0</v>
      </c>
      <c r="D32" s="89">
        <f>'Entrar Dades'!N31</f>
        <v>0</v>
      </c>
      <c r="E32" s="166" t="e">
        <f>'Entrar Dades'!O31</f>
        <v>#NUM!</v>
      </c>
      <c r="F32" s="167" t="e">
        <f>'Entrar Dades'!P31</f>
        <v>#NUM!</v>
      </c>
      <c r="G32" s="167" t="e">
        <f>'Entrar Dades'!Q31</f>
        <v>#NUM!</v>
      </c>
      <c r="H32" s="91">
        <f>'Entrar Dades'!S31</f>
        <v>0</v>
      </c>
      <c r="I32" s="171" t="e">
        <f>'Entrar Dades'!T31</f>
        <v>#NUM!</v>
      </c>
      <c r="J32" s="149" t="str">
        <f>'Entrar Dades'!V31</f>
        <v xml:space="preserve">28 </v>
      </c>
      <c r="K32" s="150">
        <f>'Entrar Dades'!X31</f>
        <v>0</v>
      </c>
      <c r="L32" s="175" t="e">
        <f>'Entrar Dades'!Y31</f>
        <v>#NUM!</v>
      </c>
      <c r="M32" s="177" t="e">
        <f>'Entrar Dades'!AA31</f>
        <v>#NUM!</v>
      </c>
      <c r="N32" s="165" t="e">
        <f>'Entrar Dades'!AB31</f>
        <v>#NUM!</v>
      </c>
      <c r="O32" s="165" t="e">
        <f>'Entrar Dades'!AC31</f>
        <v>#NUM!</v>
      </c>
      <c r="P32" s="165" t="e">
        <f>'Entrar Dades'!AD31</f>
        <v>#NUM!</v>
      </c>
      <c r="Q32" s="175" t="e">
        <f>'Entrar Dades'!AE31</f>
        <v>#NUM!</v>
      </c>
      <c r="R32" s="150">
        <f>'Entrar Dades'!AF31</f>
        <v>0</v>
      </c>
      <c r="S32" s="151">
        <f>'Entrar Dades'!AG31</f>
        <v>0</v>
      </c>
    </row>
    <row r="33" spans="1:19" x14ac:dyDescent="0.15">
      <c r="A33" s="3"/>
      <c r="B33" s="91">
        <f>'Entrar Dades'!L32</f>
        <v>0</v>
      </c>
      <c r="C33" s="89">
        <f>'Entrar Dades'!M32</f>
        <v>0</v>
      </c>
      <c r="D33" s="89">
        <f>'Entrar Dades'!N32</f>
        <v>0</v>
      </c>
      <c r="E33" s="166" t="e">
        <f>'Entrar Dades'!O32</f>
        <v>#NUM!</v>
      </c>
      <c r="F33" s="167" t="e">
        <f>'Entrar Dades'!P32</f>
        <v>#NUM!</v>
      </c>
      <c r="G33" s="167" t="e">
        <f>'Entrar Dades'!Q32</f>
        <v>#NUM!</v>
      </c>
      <c r="H33" s="91">
        <f>'Entrar Dades'!S32</f>
        <v>0</v>
      </c>
      <c r="I33" s="171" t="e">
        <f>'Entrar Dades'!T32</f>
        <v>#NUM!</v>
      </c>
      <c r="J33" s="149" t="str">
        <f>'Entrar Dades'!V32</f>
        <v xml:space="preserve">29 </v>
      </c>
      <c r="K33" s="150">
        <f>'Entrar Dades'!X32</f>
        <v>0</v>
      </c>
      <c r="L33" s="175" t="e">
        <f>'Entrar Dades'!Y32</f>
        <v>#NUM!</v>
      </c>
      <c r="M33" s="177" t="e">
        <f>'Entrar Dades'!AA32</f>
        <v>#NUM!</v>
      </c>
      <c r="N33" s="165" t="e">
        <f>'Entrar Dades'!AB32</f>
        <v>#NUM!</v>
      </c>
      <c r="O33" s="165" t="e">
        <f>'Entrar Dades'!AC32</f>
        <v>#NUM!</v>
      </c>
      <c r="P33" s="165" t="e">
        <f>'Entrar Dades'!AD32</f>
        <v>#NUM!</v>
      </c>
      <c r="Q33" s="175" t="e">
        <f>'Entrar Dades'!AE32</f>
        <v>#NUM!</v>
      </c>
      <c r="R33" s="150">
        <f>'Entrar Dades'!AF32</f>
        <v>0</v>
      </c>
      <c r="S33" s="151">
        <f>'Entrar Dades'!AG32</f>
        <v>0</v>
      </c>
    </row>
    <row r="34" spans="1:19" x14ac:dyDescent="0.15">
      <c r="A34" s="3"/>
      <c r="B34" s="91">
        <f>'Entrar Dades'!L33</f>
        <v>0</v>
      </c>
      <c r="C34" s="89">
        <f>'Entrar Dades'!M33</f>
        <v>0</v>
      </c>
      <c r="D34" s="89">
        <f>'Entrar Dades'!N33</f>
        <v>0</v>
      </c>
      <c r="E34" s="166" t="e">
        <f>'Entrar Dades'!O33</f>
        <v>#NUM!</v>
      </c>
      <c r="F34" s="167" t="e">
        <f>'Entrar Dades'!P33</f>
        <v>#NUM!</v>
      </c>
      <c r="G34" s="167" t="e">
        <f>'Entrar Dades'!Q33</f>
        <v>#NUM!</v>
      </c>
      <c r="H34" s="91">
        <f>'Entrar Dades'!S33</f>
        <v>0</v>
      </c>
      <c r="I34" s="171" t="e">
        <f>'Entrar Dades'!T33</f>
        <v>#NUM!</v>
      </c>
      <c r="J34" s="149" t="str">
        <f>'Entrar Dades'!V33</f>
        <v xml:space="preserve">30 </v>
      </c>
      <c r="K34" s="150">
        <f>'Entrar Dades'!X33</f>
        <v>0</v>
      </c>
      <c r="L34" s="175" t="e">
        <f>'Entrar Dades'!Y33</f>
        <v>#NUM!</v>
      </c>
      <c r="M34" s="177" t="e">
        <f>'Entrar Dades'!AA33</f>
        <v>#NUM!</v>
      </c>
      <c r="N34" s="165" t="e">
        <f>'Entrar Dades'!AB33</f>
        <v>#NUM!</v>
      </c>
      <c r="O34" s="165" t="e">
        <f>'Entrar Dades'!AC33</f>
        <v>#NUM!</v>
      </c>
      <c r="P34" s="165" t="e">
        <f>'Entrar Dades'!AD33</f>
        <v>#NUM!</v>
      </c>
      <c r="Q34" s="175" t="e">
        <f>'Entrar Dades'!AE33</f>
        <v>#NUM!</v>
      </c>
      <c r="R34" s="150">
        <f>'Entrar Dades'!AF33</f>
        <v>0</v>
      </c>
      <c r="S34" s="151">
        <f>'Entrar Dades'!AG33</f>
        <v>0</v>
      </c>
    </row>
    <row r="35" spans="1:19" x14ac:dyDescent="0.15">
      <c r="A35" s="3"/>
      <c r="B35" s="91">
        <f>'Entrar Dades'!L34</f>
        <v>0</v>
      </c>
      <c r="C35" s="89">
        <f>'Entrar Dades'!M34</f>
        <v>0</v>
      </c>
      <c r="D35" s="89">
        <f>'Entrar Dades'!N34</f>
        <v>0</v>
      </c>
      <c r="E35" s="166" t="e">
        <f>'Entrar Dades'!O34</f>
        <v>#NUM!</v>
      </c>
      <c r="F35" s="167" t="e">
        <f>'Entrar Dades'!P34</f>
        <v>#NUM!</v>
      </c>
      <c r="G35" s="167" t="e">
        <f>'Entrar Dades'!Q34</f>
        <v>#NUM!</v>
      </c>
      <c r="H35" s="91">
        <f>'Entrar Dades'!S34</f>
        <v>0</v>
      </c>
      <c r="I35" s="171" t="e">
        <f>'Entrar Dades'!T34</f>
        <v>#NUM!</v>
      </c>
      <c r="J35" s="149" t="str">
        <f>'Entrar Dades'!V34</f>
        <v xml:space="preserve">31 </v>
      </c>
      <c r="K35" s="150">
        <f>'Entrar Dades'!X34</f>
        <v>0</v>
      </c>
      <c r="L35" s="175" t="e">
        <f>'Entrar Dades'!Y34</f>
        <v>#NUM!</v>
      </c>
      <c r="M35" s="177" t="e">
        <f>'Entrar Dades'!AA34</f>
        <v>#NUM!</v>
      </c>
      <c r="N35" s="165" t="e">
        <f>'Entrar Dades'!AB34</f>
        <v>#NUM!</v>
      </c>
      <c r="O35" s="165" t="e">
        <f>'Entrar Dades'!AC34</f>
        <v>#NUM!</v>
      </c>
      <c r="P35" s="165" t="e">
        <f>'Entrar Dades'!AD34</f>
        <v>#NUM!</v>
      </c>
      <c r="Q35" s="175" t="e">
        <f>'Entrar Dades'!AE34</f>
        <v>#NUM!</v>
      </c>
      <c r="R35" s="150">
        <f>'Entrar Dades'!AF34</f>
        <v>0</v>
      </c>
      <c r="S35" s="151">
        <f>'Entrar Dades'!AG34</f>
        <v>0</v>
      </c>
    </row>
    <row r="36" spans="1:19" x14ac:dyDescent="0.15">
      <c r="A36" s="3"/>
      <c r="B36" s="91">
        <f>'Entrar Dades'!L35</f>
        <v>0</v>
      </c>
      <c r="C36" s="89">
        <f>'Entrar Dades'!M35</f>
        <v>0</v>
      </c>
      <c r="D36" s="89">
        <f>'Entrar Dades'!N35</f>
        <v>0</v>
      </c>
      <c r="E36" s="166" t="e">
        <f>'Entrar Dades'!O35</f>
        <v>#NUM!</v>
      </c>
      <c r="F36" s="167" t="e">
        <f>'Entrar Dades'!P35</f>
        <v>#NUM!</v>
      </c>
      <c r="G36" s="167" t="e">
        <f>'Entrar Dades'!Q35</f>
        <v>#NUM!</v>
      </c>
      <c r="H36" s="91">
        <f>'Entrar Dades'!S35</f>
        <v>0</v>
      </c>
      <c r="I36" s="171" t="e">
        <f>'Entrar Dades'!T35</f>
        <v>#NUM!</v>
      </c>
      <c r="J36" s="149" t="str">
        <f>'Entrar Dades'!V35</f>
        <v xml:space="preserve">32 </v>
      </c>
      <c r="K36" s="150">
        <f>'Entrar Dades'!X35</f>
        <v>0</v>
      </c>
      <c r="L36" s="175" t="e">
        <f>'Entrar Dades'!Y35</f>
        <v>#NUM!</v>
      </c>
      <c r="M36" s="177" t="e">
        <f>'Entrar Dades'!AA35</f>
        <v>#NUM!</v>
      </c>
      <c r="N36" s="165" t="e">
        <f>'Entrar Dades'!AB35</f>
        <v>#NUM!</v>
      </c>
      <c r="O36" s="165" t="e">
        <f>'Entrar Dades'!AC35</f>
        <v>#NUM!</v>
      </c>
      <c r="P36" s="165" t="e">
        <f>'Entrar Dades'!AD35</f>
        <v>#NUM!</v>
      </c>
      <c r="Q36" s="175" t="e">
        <f>'Entrar Dades'!AE35</f>
        <v>#NUM!</v>
      </c>
      <c r="R36" s="150">
        <f>'Entrar Dades'!AF35</f>
        <v>0</v>
      </c>
      <c r="S36" s="151">
        <f>'Entrar Dades'!AG35</f>
        <v>0</v>
      </c>
    </row>
    <row r="37" spans="1:19" x14ac:dyDescent="0.15">
      <c r="A37" s="3"/>
      <c r="B37" s="91">
        <f>'Entrar Dades'!L36</f>
        <v>0</v>
      </c>
      <c r="C37" s="89">
        <f>'Entrar Dades'!M36</f>
        <v>0</v>
      </c>
      <c r="D37" s="89">
        <f>'Entrar Dades'!N36</f>
        <v>0</v>
      </c>
      <c r="E37" s="166" t="e">
        <f>'Entrar Dades'!O36</f>
        <v>#NUM!</v>
      </c>
      <c r="F37" s="167" t="e">
        <f>'Entrar Dades'!P36</f>
        <v>#NUM!</v>
      </c>
      <c r="G37" s="167" t="e">
        <f>'Entrar Dades'!Q36</f>
        <v>#NUM!</v>
      </c>
      <c r="H37" s="91">
        <f>'Entrar Dades'!S36</f>
        <v>0</v>
      </c>
      <c r="I37" s="171" t="e">
        <f>'Entrar Dades'!T36</f>
        <v>#NUM!</v>
      </c>
      <c r="J37" s="149" t="str">
        <f>'Entrar Dades'!V36</f>
        <v xml:space="preserve">33 </v>
      </c>
      <c r="K37" s="150">
        <f>'Entrar Dades'!X36</f>
        <v>0</v>
      </c>
      <c r="L37" s="175" t="e">
        <f>'Entrar Dades'!Y36</f>
        <v>#NUM!</v>
      </c>
      <c r="M37" s="177" t="e">
        <f>'Entrar Dades'!AA36</f>
        <v>#NUM!</v>
      </c>
      <c r="N37" s="165" t="e">
        <f>'Entrar Dades'!AB36</f>
        <v>#NUM!</v>
      </c>
      <c r="O37" s="165" t="e">
        <f>'Entrar Dades'!AC36</f>
        <v>#NUM!</v>
      </c>
      <c r="P37" s="165" t="e">
        <f>'Entrar Dades'!AD36</f>
        <v>#NUM!</v>
      </c>
      <c r="Q37" s="175" t="e">
        <f>'Entrar Dades'!AE36</f>
        <v>#NUM!</v>
      </c>
      <c r="R37" s="150">
        <f>'Entrar Dades'!AF36</f>
        <v>0</v>
      </c>
      <c r="S37" s="151">
        <f>'Entrar Dades'!AG36</f>
        <v>0</v>
      </c>
    </row>
    <row r="38" spans="1:19" x14ac:dyDescent="0.15">
      <c r="A38" s="3"/>
      <c r="B38" s="91">
        <f>'Entrar Dades'!L37</f>
        <v>0</v>
      </c>
      <c r="C38" s="89">
        <f>'Entrar Dades'!M37</f>
        <v>0</v>
      </c>
      <c r="D38" s="89">
        <f>'Entrar Dades'!N37</f>
        <v>0</v>
      </c>
      <c r="E38" s="166" t="e">
        <f>'Entrar Dades'!O37</f>
        <v>#NUM!</v>
      </c>
      <c r="F38" s="167" t="e">
        <f>'Entrar Dades'!P37</f>
        <v>#NUM!</v>
      </c>
      <c r="G38" s="167" t="e">
        <f>'Entrar Dades'!Q37</f>
        <v>#NUM!</v>
      </c>
      <c r="H38" s="91">
        <f>'Entrar Dades'!S37</f>
        <v>0</v>
      </c>
      <c r="I38" s="171" t="e">
        <f>'Entrar Dades'!T37</f>
        <v>#NUM!</v>
      </c>
      <c r="J38" s="149" t="str">
        <f>'Entrar Dades'!V37</f>
        <v xml:space="preserve">34 </v>
      </c>
      <c r="K38" s="79">
        <f>'Entrar Dades'!X37</f>
        <v>0</v>
      </c>
      <c r="L38" s="171" t="e">
        <f>'Entrar Dades'!Y37</f>
        <v>#NUM!</v>
      </c>
      <c r="M38" s="176" t="e">
        <f>'Entrar Dades'!AA37</f>
        <v>#NUM!</v>
      </c>
      <c r="N38" s="167" t="e">
        <f>'Entrar Dades'!AB37</f>
        <v>#NUM!</v>
      </c>
      <c r="O38" s="167" t="e">
        <f>'Entrar Dades'!AC37</f>
        <v>#NUM!</v>
      </c>
      <c r="P38" s="167" t="e">
        <f>'Entrar Dades'!AD37</f>
        <v>#NUM!</v>
      </c>
      <c r="Q38" s="171" t="e">
        <f>'Entrar Dades'!AE37</f>
        <v>#NUM!</v>
      </c>
      <c r="R38" s="79">
        <f>'Entrar Dades'!AF37</f>
        <v>0</v>
      </c>
      <c r="S38" s="80">
        <f>'Entrar Dades'!AG37</f>
        <v>0</v>
      </c>
    </row>
    <row r="39" spans="1:19" ht="14" thickBot="1" x14ac:dyDescent="0.2">
      <c r="A39" s="3"/>
      <c r="B39" s="92">
        <f>'Entrar Dades'!L38</f>
        <v>0</v>
      </c>
      <c r="C39" s="90">
        <f>'Entrar Dades'!M38</f>
        <v>0</v>
      </c>
      <c r="D39" s="90">
        <f>'Entrar Dades'!N38</f>
        <v>0</v>
      </c>
      <c r="E39" s="168" t="e">
        <f>'Entrar Dades'!O38</f>
        <v>#NUM!</v>
      </c>
      <c r="F39" s="169" t="e">
        <f>'Entrar Dades'!P38</f>
        <v>#NUM!</v>
      </c>
      <c r="G39" s="169" t="e">
        <f>'Entrar Dades'!Q38</f>
        <v>#NUM!</v>
      </c>
      <c r="H39" s="92">
        <f>'Entrar Dades'!S38</f>
        <v>0</v>
      </c>
      <c r="I39" s="172" t="e">
        <f>'Entrar Dades'!T38</f>
        <v>#NUM!</v>
      </c>
      <c r="J39" s="152" t="str">
        <f>'Entrar Dades'!V38</f>
        <v xml:space="preserve">35 </v>
      </c>
      <c r="K39" s="153">
        <f>'Entrar Dades'!X38</f>
        <v>0</v>
      </c>
      <c r="L39" s="178" t="e">
        <f>'Entrar Dades'!Y38</f>
        <v>#NUM!</v>
      </c>
      <c r="M39" s="179" t="e">
        <f>'Entrar Dades'!AA38</f>
        <v>#NUM!</v>
      </c>
      <c r="N39" s="180" t="e">
        <f>'Entrar Dades'!AB38</f>
        <v>#NUM!</v>
      </c>
      <c r="O39" s="180" t="e">
        <f>'Entrar Dades'!AC38</f>
        <v>#NUM!</v>
      </c>
      <c r="P39" s="180" t="e">
        <f>'Entrar Dades'!AD38</f>
        <v>#NUM!</v>
      </c>
      <c r="Q39" s="178" t="e">
        <f>'Entrar Dades'!AE38</f>
        <v>#NUM!</v>
      </c>
      <c r="R39" s="153">
        <f>'Entrar Dades'!AF38</f>
        <v>0</v>
      </c>
      <c r="S39" s="154">
        <f>'Entrar Dades'!AG38</f>
        <v>0</v>
      </c>
    </row>
    <row r="40" spans="1:19" s="113" customFormat="1" ht="12" x14ac:dyDescent="0.15">
      <c r="A40" s="108"/>
      <c r="B40" s="109">
        <f>'Entrar Dades'!L40</f>
        <v>0</v>
      </c>
      <c r="C40" s="110">
        <f>'Entrar Dades'!M40</f>
        <v>0</v>
      </c>
      <c r="D40" s="160">
        <f>'Entrar Dades'!N40</f>
        <v>0</v>
      </c>
      <c r="E40" s="111"/>
      <c r="F40" s="111"/>
      <c r="G40" s="111"/>
      <c r="H40" s="112">
        <f>'Entrar Dades'!S40</f>
        <v>0</v>
      </c>
      <c r="I40" s="108"/>
      <c r="J40" s="111" t="s">
        <v>48</v>
      </c>
      <c r="K40" s="162">
        <f>'Entrar Dades'!X40</f>
        <v>0</v>
      </c>
      <c r="L40" s="155"/>
      <c r="M40" s="155"/>
      <c r="N40" s="155"/>
      <c r="O40" s="155"/>
      <c r="P40" s="155"/>
      <c r="Q40" s="155"/>
      <c r="R40" s="112">
        <f>'Entrar Dades'!AF40</f>
        <v>0</v>
      </c>
      <c r="S40" s="112">
        <f>'Entrar Dades'!AG40</f>
        <v>0</v>
      </c>
    </row>
    <row r="41" spans="1:19" s="113" customFormat="1" thickBot="1" x14ac:dyDescent="0.2">
      <c r="A41" s="108"/>
      <c r="B41" s="114">
        <f>'Entrar Dades'!L41</f>
        <v>0</v>
      </c>
      <c r="C41" s="115">
        <f>'Entrar Dades'!M41</f>
        <v>0</v>
      </c>
      <c r="D41" s="161">
        <f>'Entrar Dades'!N41</f>
        <v>0</v>
      </c>
      <c r="E41" s="116"/>
      <c r="F41" s="111"/>
      <c r="G41" s="111"/>
      <c r="H41" s="117">
        <f>'Entrar Dades'!S41</f>
        <v>0</v>
      </c>
      <c r="I41" s="108"/>
      <c r="J41" s="111" t="s">
        <v>49</v>
      </c>
      <c r="K41" s="163">
        <f>'Entrar Dades'!X41</f>
        <v>0</v>
      </c>
      <c r="L41" s="155"/>
      <c r="M41" s="155"/>
      <c r="N41" s="155"/>
      <c r="O41" s="155"/>
      <c r="P41" s="155"/>
      <c r="Q41" s="155"/>
      <c r="R41" s="117">
        <f>'Entrar Dades'!AF41</f>
        <v>0</v>
      </c>
      <c r="S41" s="117">
        <f>'Entrar Dades'!AG41</f>
        <v>0</v>
      </c>
    </row>
    <row r="42" spans="1:19" ht="9" customHeight="1" x14ac:dyDescent="0.15">
      <c r="A42" s="75"/>
      <c r="B42" s="75"/>
      <c r="C42" s="75"/>
      <c r="D42" s="75"/>
      <c r="E42" s="119"/>
      <c r="F42" s="119"/>
      <c r="G42" s="119"/>
      <c r="H42" s="75"/>
      <c r="I42" s="75"/>
      <c r="J42" s="75"/>
      <c r="K42" s="75"/>
      <c r="L42" s="75"/>
      <c r="M42" s="75"/>
    </row>
    <row r="43" spans="1:19" x14ac:dyDescent="0.15">
      <c r="B43" s="1"/>
      <c r="C43" s="1"/>
      <c r="D43" s="1"/>
      <c r="E43" s="1"/>
      <c r="F43" s="1"/>
    </row>
    <row r="45" spans="1:19" x14ac:dyDescent="0.15">
      <c r="J45" s="75"/>
      <c r="K45" s="84"/>
      <c r="L45" s="84"/>
    </row>
    <row r="46" spans="1:19" x14ac:dyDescent="0.15">
      <c r="J46" s="75"/>
      <c r="K46" s="84"/>
      <c r="L46" s="84"/>
    </row>
    <row r="47" spans="1:19" x14ac:dyDescent="0.15">
      <c r="J47" s="75"/>
      <c r="K47" s="84"/>
      <c r="L47" s="84"/>
    </row>
    <row r="48" spans="1:19" x14ac:dyDescent="0.15">
      <c r="J48" s="75"/>
      <c r="K48" s="84"/>
      <c r="L48" s="84"/>
    </row>
    <row r="49" spans="10:12" x14ac:dyDescent="0.15">
      <c r="J49" s="75"/>
      <c r="K49" s="84"/>
      <c r="L49" s="84"/>
    </row>
    <row r="50" spans="10:12" x14ac:dyDescent="0.15">
      <c r="J50" s="75"/>
      <c r="K50" s="84"/>
      <c r="L50" s="84"/>
    </row>
    <row r="51" spans="10:12" x14ac:dyDescent="0.15">
      <c r="J51" s="75"/>
      <c r="K51" s="84"/>
      <c r="L51" s="84"/>
    </row>
    <row r="52" spans="10:12" x14ac:dyDescent="0.15">
      <c r="J52" s="75"/>
      <c r="K52" s="84"/>
      <c r="L52" s="84"/>
    </row>
    <row r="53" spans="10:12" x14ac:dyDescent="0.15">
      <c r="J53" s="75"/>
      <c r="K53" s="84"/>
      <c r="L53" s="84"/>
    </row>
    <row r="54" spans="10:12" x14ac:dyDescent="0.15">
      <c r="J54" s="75"/>
      <c r="K54" s="84"/>
      <c r="L54" s="84"/>
    </row>
    <row r="55" spans="10:12" x14ac:dyDescent="0.15">
      <c r="J55" s="75"/>
      <c r="K55" s="84"/>
      <c r="L55" s="84"/>
    </row>
    <row r="56" spans="10:12" x14ac:dyDescent="0.15">
      <c r="J56" s="75"/>
      <c r="K56" s="84"/>
      <c r="L56" s="84"/>
    </row>
    <row r="57" spans="10:12" x14ac:dyDescent="0.15">
      <c r="J57" s="75"/>
      <c r="K57" s="84"/>
      <c r="L57" s="84"/>
    </row>
    <row r="58" spans="10:12" x14ac:dyDescent="0.15">
      <c r="J58" s="75"/>
      <c r="K58" s="84"/>
      <c r="L58" s="84"/>
    </row>
    <row r="59" spans="10:12" x14ac:dyDescent="0.15">
      <c r="J59" s="75"/>
      <c r="K59" s="84"/>
      <c r="L59" s="84"/>
    </row>
    <row r="60" spans="10:12" x14ac:dyDescent="0.15">
      <c r="J60" s="75"/>
      <c r="K60" s="84"/>
      <c r="L60" s="84"/>
    </row>
    <row r="61" spans="10:12" x14ac:dyDescent="0.15">
      <c r="J61" s="75"/>
      <c r="K61" s="84"/>
      <c r="L61" s="84"/>
    </row>
    <row r="62" spans="10:12" x14ac:dyDescent="0.15">
      <c r="J62" s="75"/>
      <c r="K62" s="84"/>
      <c r="L62" s="84"/>
    </row>
    <row r="63" spans="10:12" x14ac:dyDescent="0.15">
      <c r="J63" s="75"/>
      <c r="K63" s="84"/>
      <c r="L63" s="84"/>
    </row>
    <row r="64" spans="10:12" x14ac:dyDescent="0.15">
      <c r="J64" s="75"/>
      <c r="K64" s="84"/>
      <c r="L64" s="84"/>
    </row>
    <row r="65" spans="10:12" x14ac:dyDescent="0.15">
      <c r="J65" s="75"/>
      <c r="K65" s="84"/>
      <c r="L65" s="84"/>
    </row>
    <row r="66" spans="10:12" x14ac:dyDescent="0.15">
      <c r="J66" s="75"/>
      <c r="K66" s="84"/>
      <c r="L66" s="84"/>
    </row>
    <row r="67" spans="10:12" x14ac:dyDescent="0.15">
      <c r="J67" s="75"/>
      <c r="K67" s="84"/>
      <c r="L67" s="84"/>
    </row>
    <row r="68" spans="10:12" x14ac:dyDescent="0.15">
      <c r="J68" s="75"/>
      <c r="K68" s="84"/>
      <c r="L68" s="84"/>
    </row>
    <row r="69" spans="10:12" x14ac:dyDescent="0.15">
      <c r="J69" s="75"/>
      <c r="K69" s="84"/>
      <c r="L69" s="84"/>
    </row>
    <row r="70" spans="10:12" x14ac:dyDescent="0.15">
      <c r="J70" s="75"/>
      <c r="K70" s="84"/>
      <c r="L70" s="84"/>
    </row>
    <row r="71" spans="10:12" x14ac:dyDescent="0.15">
      <c r="J71" s="75"/>
      <c r="K71" s="84"/>
      <c r="L71" s="84"/>
    </row>
    <row r="72" spans="10:12" x14ac:dyDescent="0.15">
      <c r="J72" s="75"/>
      <c r="K72" s="84"/>
      <c r="L72" s="84"/>
    </row>
    <row r="73" spans="10:12" x14ac:dyDescent="0.15">
      <c r="J73" s="75"/>
      <c r="K73" s="84"/>
      <c r="L73" s="84"/>
    </row>
    <row r="74" spans="10:12" x14ac:dyDescent="0.15">
      <c r="J74" s="75"/>
      <c r="K74" s="84"/>
      <c r="L74" s="84"/>
    </row>
    <row r="75" spans="10:12" x14ac:dyDescent="0.15">
      <c r="J75" s="75"/>
      <c r="K75" s="84"/>
      <c r="L75" s="84"/>
    </row>
    <row r="76" spans="10:12" x14ac:dyDescent="0.15">
      <c r="J76" s="75"/>
      <c r="K76" s="84"/>
      <c r="L76" s="84"/>
    </row>
    <row r="77" spans="10:12" x14ac:dyDescent="0.15">
      <c r="J77" s="75"/>
      <c r="K77" s="84"/>
      <c r="L77" s="84"/>
    </row>
    <row r="78" spans="10:12" x14ac:dyDescent="0.15">
      <c r="J78" s="75"/>
      <c r="K78" s="84"/>
      <c r="L78" s="84"/>
    </row>
    <row r="79" spans="10:12" x14ac:dyDescent="0.15">
      <c r="J79" s="75"/>
      <c r="K79" s="84"/>
      <c r="L79" s="84"/>
    </row>
    <row r="80" spans="10:12" x14ac:dyDescent="0.15">
      <c r="J80" s="75"/>
      <c r="K80" s="84"/>
      <c r="L80" s="84"/>
    </row>
    <row r="81" spans="10:12" x14ac:dyDescent="0.15">
      <c r="J81" s="75"/>
      <c r="K81" s="84"/>
      <c r="L81" s="84"/>
    </row>
    <row r="82" spans="10:12" x14ac:dyDescent="0.15">
      <c r="J82" s="75"/>
      <c r="K82" s="84"/>
      <c r="L82" s="84"/>
    </row>
    <row r="83" spans="10:12" x14ac:dyDescent="0.15">
      <c r="J83" s="75"/>
      <c r="K83" s="84"/>
      <c r="L83" s="84"/>
    </row>
    <row r="84" spans="10:12" x14ac:dyDescent="0.15">
      <c r="J84" s="75"/>
      <c r="K84" s="84"/>
      <c r="L84" s="84"/>
    </row>
    <row r="85" spans="10:12" x14ac:dyDescent="0.15">
      <c r="J85" s="75"/>
      <c r="K85" s="84"/>
      <c r="L85" s="84"/>
    </row>
    <row r="86" spans="10:12" x14ac:dyDescent="0.15">
      <c r="J86" s="75"/>
      <c r="K86" s="84"/>
      <c r="L86" s="84"/>
    </row>
    <row r="87" spans="10:12" x14ac:dyDescent="0.15">
      <c r="J87" s="75"/>
      <c r="K87" s="84"/>
      <c r="L87" s="84"/>
    </row>
    <row r="88" spans="10:12" x14ac:dyDescent="0.15">
      <c r="J88" s="75"/>
      <c r="K88" s="84"/>
      <c r="L88" s="84"/>
    </row>
    <row r="89" spans="10:12" x14ac:dyDescent="0.15">
      <c r="J89" s="75"/>
      <c r="K89" s="84"/>
      <c r="L89" s="84"/>
    </row>
    <row r="90" spans="10:12" x14ac:dyDescent="0.15">
      <c r="J90" s="75"/>
      <c r="K90" s="84"/>
      <c r="L90" s="84"/>
    </row>
    <row r="91" spans="10:12" x14ac:dyDescent="0.15">
      <c r="J91" s="75"/>
      <c r="K91" s="84"/>
      <c r="L91" s="84"/>
    </row>
    <row r="92" spans="10:12" x14ac:dyDescent="0.15">
      <c r="J92" s="75"/>
    </row>
    <row r="93" spans="10:12" x14ac:dyDescent="0.15">
      <c r="J93" s="75"/>
    </row>
    <row r="94" spans="10:12" x14ac:dyDescent="0.15">
      <c r="J94" s="75"/>
    </row>
    <row r="95" spans="10:12" x14ac:dyDescent="0.15">
      <c r="J95" s="75"/>
    </row>
    <row r="96" spans="10:12" x14ac:dyDescent="0.15">
      <c r="J96" s="75"/>
    </row>
    <row r="97" spans="10:10" x14ac:dyDescent="0.15">
      <c r="J97" s="75"/>
    </row>
    <row r="98" spans="10:10" x14ac:dyDescent="0.15">
      <c r="J98" s="75"/>
    </row>
    <row r="99" spans="10:10" x14ac:dyDescent="0.15">
      <c r="J99" s="75"/>
    </row>
    <row r="100" spans="10:10" x14ac:dyDescent="0.15">
      <c r="J100" s="75"/>
    </row>
  </sheetData>
  <mergeCells count="6">
    <mergeCell ref="B2:J2"/>
    <mergeCell ref="K2:S2"/>
    <mergeCell ref="B3:G3"/>
    <mergeCell ref="H3:I3"/>
    <mergeCell ref="K3:L3"/>
    <mergeCell ref="M3:S3"/>
  </mergeCells>
  <phoneticPr fontId="0" type="noConversion"/>
  <pageMargins left="0.25" right="0.25" top="0.75" bottom="0.75" header="0.3" footer="0.3"/>
  <pageSetup paperSize="9" scale="79" fitToHeight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00C5FF"/>
    <pageSetUpPr fitToPage="1"/>
  </sheetPr>
  <dimension ref="B1:W132"/>
  <sheetViews>
    <sheetView view="pageBreakPreview" zoomScale="60" zoomScaleNormal="125" zoomScalePageLayoutView="125" workbookViewId="0">
      <pane ySplit="1" topLeftCell="A2" activePane="bottomLeft" state="frozen"/>
      <selection pane="bottomLeft" activeCell="W9" sqref="W9"/>
    </sheetView>
  </sheetViews>
  <sheetFormatPr baseColWidth="10" defaultRowHeight="13" x14ac:dyDescent="0.15"/>
  <cols>
    <col min="1" max="1" width="1.6640625" customWidth="1"/>
    <col min="2" max="2" width="32.5" customWidth="1"/>
    <col min="3" max="9" width="5" customWidth="1"/>
    <col min="10" max="10" width="4.6640625" customWidth="1"/>
    <col min="11" max="15" width="6" customWidth="1"/>
    <col min="16" max="16" width="32.5" customWidth="1"/>
    <col min="17" max="23" width="5" customWidth="1"/>
    <col min="24" max="26" width="6.33203125" customWidth="1"/>
  </cols>
  <sheetData>
    <row r="1" spans="2:23" ht="4.5" customHeight="1" x14ac:dyDescent="0.15"/>
    <row r="2" spans="2:23" ht="111" customHeight="1" x14ac:dyDescent="0.15">
      <c r="B2" s="156" t="str">
        <f>'Entrar Dades'!B1</f>
        <v xml:space="preserve">Centre i grup: </v>
      </c>
      <c r="C2" s="157" t="s">
        <v>44</v>
      </c>
      <c r="D2" s="157" t="s">
        <v>45</v>
      </c>
      <c r="E2" s="157" t="s">
        <v>62</v>
      </c>
      <c r="F2" s="157" t="s">
        <v>47</v>
      </c>
      <c r="G2" s="157" t="s">
        <v>4</v>
      </c>
      <c r="H2" s="157" t="s">
        <v>46</v>
      </c>
      <c r="I2" s="157" t="s">
        <v>33</v>
      </c>
      <c r="L2" s="93"/>
      <c r="P2" s="158" t="str">
        <f>B2</f>
        <v xml:space="preserve">Centre i grup: </v>
      </c>
      <c r="Q2" s="157" t="s">
        <v>44</v>
      </c>
      <c r="R2" s="157" t="s">
        <v>45</v>
      </c>
      <c r="S2" s="157" t="s">
        <v>62</v>
      </c>
      <c r="T2" s="157" t="s">
        <v>47</v>
      </c>
      <c r="U2" s="157" t="s">
        <v>4</v>
      </c>
      <c r="V2" s="157" t="s">
        <v>46</v>
      </c>
      <c r="W2" s="157" t="s">
        <v>33</v>
      </c>
    </row>
    <row r="3" spans="2:23" ht="25" customHeight="1" x14ac:dyDescent="0.15">
      <c r="B3" s="158" t="str">
        <f>'Entrar Dades'!B2</f>
        <v xml:space="preserve">Data: </v>
      </c>
      <c r="C3" s="159">
        <v>1</v>
      </c>
      <c r="D3" s="159">
        <v>2</v>
      </c>
      <c r="E3" s="159">
        <v>4</v>
      </c>
      <c r="F3" s="159">
        <v>5</v>
      </c>
      <c r="G3" s="159">
        <v>6</v>
      </c>
      <c r="H3" s="159">
        <v>3</v>
      </c>
      <c r="I3" s="159">
        <v>7</v>
      </c>
      <c r="P3" s="158" t="str">
        <f>B3</f>
        <v xml:space="preserve">Data: </v>
      </c>
      <c r="Q3" s="159">
        <v>1</v>
      </c>
      <c r="R3" s="159">
        <v>2</v>
      </c>
      <c r="S3" s="159">
        <v>4</v>
      </c>
      <c r="T3" s="159">
        <v>5</v>
      </c>
      <c r="U3" s="159">
        <v>6</v>
      </c>
      <c r="V3" s="159">
        <v>3</v>
      </c>
      <c r="W3" s="159">
        <v>7</v>
      </c>
    </row>
    <row r="4" spans="2:23" ht="14" x14ac:dyDescent="0.15">
      <c r="B4" s="98" t="str">
        <f>'Entrar Dades'!A50&amp;" "&amp;'Entrar Dades'!B50</f>
        <v xml:space="preserve">1 </v>
      </c>
      <c r="C4" s="99">
        <f>'Entrar Dades'!C50</f>
        <v>0</v>
      </c>
      <c r="D4" s="100">
        <f>'Entrar Dades'!D50</f>
        <v>0</v>
      </c>
      <c r="E4" s="99">
        <f>'Entrar Dades'!F50</f>
        <v>0</v>
      </c>
      <c r="F4" s="100">
        <f>'Entrar Dades'!G50</f>
        <v>0</v>
      </c>
      <c r="G4" s="98">
        <f>'Entrar Dades'!H50</f>
        <v>0</v>
      </c>
      <c r="H4" s="99">
        <f>'Entrar Dades'!E50</f>
        <v>0</v>
      </c>
      <c r="I4" s="98">
        <f>'Entrar Dades'!I50</f>
        <v>0</v>
      </c>
      <c r="J4" s="84"/>
      <c r="P4" s="75"/>
      <c r="Q4" s="84"/>
      <c r="R4" s="84"/>
      <c r="S4" s="84"/>
      <c r="T4" s="84"/>
      <c r="U4" s="84"/>
      <c r="V4" s="84"/>
      <c r="W4" s="84"/>
    </row>
    <row r="5" spans="2:23" ht="14" x14ac:dyDescent="0.15">
      <c r="B5" s="98"/>
      <c r="C5" s="99">
        <f>'Entrar Dades'!C51</f>
        <v>0</v>
      </c>
      <c r="D5" s="100">
        <f>'Entrar Dades'!D51</f>
        <v>0</v>
      </c>
      <c r="E5" s="99">
        <f>'Entrar Dades'!F51</f>
        <v>0</v>
      </c>
      <c r="F5" s="100">
        <f>'Entrar Dades'!G51</f>
        <v>0</v>
      </c>
      <c r="G5" s="98">
        <f>'Entrar Dades'!H51</f>
        <v>0</v>
      </c>
      <c r="H5" s="99">
        <f>'Entrar Dades'!E51</f>
        <v>0</v>
      </c>
      <c r="I5" s="98">
        <f>'Entrar Dades'!I51</f>
        <v>0</v>
      </c>
      <c r="P5" s="75"/>
      <c r="Q5" s="84"/>
      <c r="R5" s="84"/>
      <c r="S5" s="84"/>
      <c r="T5" s="84"/>
      <c r="U5" s="84"/>
      <c r="V5" s="84"/>
      <c r="W5" s="84"/>
    </row>
    <row r="6" spans="2:23" ht="14" x14ac:dyDescent="0.15">
      <c r="B6" s="98"/>
      <c r="C6" s="99">
        <f>'Entrar Dades'!C52</f>
        <v>0</v>
      </c>
      <c r="D6" s="100">
        <f>'Entrar Dades'!D52</f>
        <v>0</v>
      </c>
      <c r="E6" s="99">
        <f>'Entrar Dades'!F52</f>
        <v>0</v>
      </c>
      <c r="F6" s="100">
        <f>'Entrar Dades'!G52</f>
        <v>0</v>
      </c>
      <c r="G6" s="98">
        <f>'Entrar Dades'!H52</f>
        <v>0</v>
      </c>
      <c r="H6" s="99">
        <f>'Entrar Dades'!E52</f>
        <v>0</v>
      </c>
      <c r="I6" s="98">
        <f>'Entrar Dades'!I52</f>
        <v>0</v>
      </c>
      <c r="P6" s="75"/>
      <c r="Q6" s="84"/>
      <c r="R6" s="84"/>
      <c r="S6" s="84"/>
      <c r="T6" s="84"/>
      <c r="U6" s="84"/>
      <c r="V6" s="84"/>
      <c r="W6" s="84"/>
    </row>
    <row r="7" spans="2:23" ht="14" x14ac:dyDescent="0.15">
      <c r="B7" s="101" t="str">
        <f>'Entrar Dades'!A53&amp;" "&amp;'Entrar Dades'!B53</f>
        <v xml:space="preserve">2 </v>
      </c>
      <c r="C7" s="102">
        <f>'Entrar Dades'!C53</f>
        <v>0</v>
      </c>
      <c r="D7" s="103">
        <f>'Entrar Dades'!D53</f>
        <v>0</v>
      </c>
      <c r="E7" s="102">
        <f>'Entrar Dades'!F53</f>
        <v>0</v>
      </c>
      <c r="F7" s="103">
        <f>'Entrar Dades'!G53</f>
        <v>0</v>
      </c>
      <c r="G7" s="101">
        <f>'Entrar Dades'!H53</f>
        <v>0</v>
      </c>
      <c r="H7" s="102">
        <f>'Entrar Dades'!E53</f>
        <v>0</v>
      </c>
      <c r="I7" s="101">
        <f>'Entrar Dades'!I53</f>
        <v>0</v>
      </c>
      <c r="P7" s="75"/>
      <c r="Q7" s="84"/>
      <c r="R7" s="84"/>
      <c r="S7" s="84"/>
      <c r="T7" s="84"/>
      <c r="U7" s="84"/>
      <c r="V7" s="84"/>
      <c r="W7" s="84"/>
    </row>
    <row r="8" spans="2:23" ht="14" x14ac:dyDescent="0.15">
      <c r="B8" s="101"/>
      <c r="C8" s="102">
        <f>'Entrar Dades'!C54</f>
        <v>0</v>
      </c>
      <c r="D8" s="103">
        <f>'Entrar Dades'!D54</f>
        <v>0</v>
      </c>
      <c r="E8" s="102">
        <f>'Entrar Dades'!F54</f>
        <v>0</v>
      </c>
      <c r="F8" s="103">
        <f>'Entrar Dades'!G54</f>
        <v>0</v>
      </c>
      <c r="G8" s="101">
        <f>'Entrar Dades'!H54</f>
        <v>0</v>
      </c>
      <c r="H8" s="102">
        <f>'Entrar Dades'!E54</f>
        <v>0</v>
      </c>
      <c r="I8" s="101">
        <f>'Entrar Dades'!I54</f>
        <v>0</v>
      </c>
      <c r="J8" s="75"/>
      <c r="P8" s="75"/>
      <c r="Q8" s="84"/>
      <c r="R8" s="84"/>
      <c r="S8" s="84"/>
      <c r="T8" s="84"/>
      <c r="U8" s="84"/>
      <c r="V8" s="84"/>
      <c r="W8" s="84"/>
    </row>
    <row r="9" spans="2:23" ht="14" x14ac:dyDescent="0.15">
      <c r="B9" s="101"/>
      <c r="C9" s="102">
        <f>'Entrar Dades'!C55</f>
        <v>0</v>
      </c>
      <c r="D9" s="103">
        <f>'Entrar Dades'!D55</f>
        <v>0</v>
      </c>
      <c r="E9" s="102">
        <f>'Entrar Dades'!F55</f>
        <v>0</v>
      </c>
      <c r="F9" s="103">
        <f>'Entrar Dades'!G55</f>
        <v>0</v>
      </c>
      <c r="G9" s="101">
        <f>'Entrar Dades'!H55</f>
        <v>0</v>
      </c>
      <c r="H9" s="102">
        <f>'Entrar Dades'!E55</f>
        <v>0</v>
      </c>
      <c r="I9" s="101">
        <f>'Entrar Dades'!I55</f>
        <v>0</v>
      </c>
      <c r="J9" s="75"/>
      <c r="P9" s="75"/>
      <c r="Q9" s="84"/>
      <c r="R9" s="84"/>
      <c r="S9" s="84"/>
      <c r="T9" s="84"/>
      <c r="U9" s="84"/>
      <c r="V9" s="84"/>
      <c r="W9" s="84"/>
    </row>
    <row r="10" spans="2:23" ht="14" x14ac:dyDescent="0.15">
      <c r="B10" s="98" t="str">
        <f>'Entrar Dades'!A56&amp;" "&amp;'Entrar Dades'!B56</f>
        <v xml:space="preserve">3 </v>
      </c>
      <c r="C10" s="99">
        <f>'Entrar Dades'!C56</f>
        <v>0</v>
      </c>
      <c r="D10" s="100">
        <f>'Entrar Dades'!D56</f>
        <v>0</v>
      </c>
      <c r="E10" s="99">
        <f>'Entrar Dades'!F56</f>
        <v>0</v>
      </c>
      <c r="F10" s="100">
        <f>'Entrar Dades'!G56</f>
        <v>0</v>
      </c>
      <c r="G10" s="98">
        <f>'Entrar Dades'!H56</f>
        <v>0</v>
      </c>
      <c r="H10" s="99">
        <f>'Entrar Dades'!E56</f>
        <v>0</v>
      </c>
      <c r="I10" s="98">
        <f>'Entrar Dades'!I56</f>
        <v>0</v>
      </c>
      <c r="J10" s="75"/>
      <c r="P10" s="75"/>
      <c r="Q10" s="84"/>
      <c r="R10" s="84"/>
      <c r="S10" s="84"/>
      <c r="T10" s="84"/>
      <c r="U10" s="84"/>
      <c r="V10" s="84"/>
      <c r="W10" s="84"/>
    </row>
    <row r="11" spans="2:23" ht="14" x14ac:dyDescent="0.15">
      <c r="B11" s="98"/>
      <c r="C11" s="99">
        <f>'Entrar Dades'!C57</f>
        <v>0</v>
      </c>
      <c r="D11" s="100">
        <f>'Entrar Dades'!D57</f>
        <v>0</v>
      </c>
      <c r="E11" s="99">
        <f>'Entrar Dades'!F57</f>
        <v>0</v>
      </c>
      <c r="F11" s="100">
        <f>'Entrar Dades'!G57</f>
        <v>0</v>
      </c>
      <c r="G11" s="98">
        <f>'Entrar Dades'!H57</f>
        <v>0</v>
      </c>
      <c r="H11" s="99">
        <f>'Entrar Dades'!E57</f>
        <v>0</v>
      </c>
      <c r="I11" s="98">
        <f>'Entrar Dades'!I57</f>
        <v>0</v>
      </c>
      <c r="J11" s="75"/>
      <c r="P11" s="75"/>
      <c r="Q11" s="84"/>
      <c r="R11" s="84"/>
      <c r="S11" s="84"/>
      <c r="T11" s="84"/>
      <c r="U11" s="84"/>
      <c r="V11" s="84"/>
      <c r="W11" s="84"/>
    </row>
    <row r="12" spans="2:23" ht="14" x14ac:dyDescent="0.15">
      <c r="B12" s="98"/>
      <c r="C12" s="99">
        <f>'Entrar Dades'!C58</f>
        <v>0</v>
      </c>
      <c r="D12" s="100">
        <f>'Entrar Dades'!D58</f>
        <v>0</v>
      </c>
      <c r="E12" s="99">
        <f>'Entrar Dades'!F58</f>
        <v>0</v>
      </c>
      <c r="F12" s="100">
        <f>'Entrar Dades'!G58</f>
        <v>0</v>
      </c>
      <c r="G12" s="98">
        <f>'Entrar Dades'!H58</f>
        <v>0</v>
      </c>
      <c r="H12" s="99">
        <f>'Entrar Dades'!E58</f>
        <v>0</v>
      </c>
      <c r="I12" s="98">
        <f>'Entrar Dades'!I58</f>
        <v>0</v>
      </c>
      <c r="J12" s="75"/>
      <c r="P12" s="75"/>
      <c r="Q12" s="84"/>
      <c r="R12" s="84"/>
      <c r="S12" s="84"/>
      <c r="T12" s="84"/>
      <c r="U12" s="84"/>
      <c r="V12" s="84"/>
      <c r="W12" s="84"/>
    </row>
    <row r="13" spans="2:23" ht="14" x14ac:dyDescent="0.15">
      <c r="B13" s="101" t="str">
        <f>'Entrar Dades'!A59&amp;" "&amp;'Entrar Dades'!B59</f>
        <v xml:space="preserve">4 </v>
      </c>
      <c r="C13" s="102">
        <f>'Entrar Dades'!C59</f>
        <v>0</v>
      </c>
      <c r="D13" s="103">
        <f>'Entrar Dades'!D59</f>
        <v>0</v>
      </c>
      <c r="E13" s="102">
        <f>'Entrar Dades'!F59</f>
        <v>0</v>
      </c>
      <c r="F13" s="103">
        <f>'Entrar Dades'!G59</f>
        <v>0</v>
      </c>
      <c r="G13" s="101">
        <f>'Entrar Dades'!H59</f>
        <v>0</v>
      </c>
      <c r="H13" s="102">
        <f>'Entrar Dades'!E59</f>
        <v>0</v>
      </c>
      <c r="I13" s="101">
        <f>'Entrar Dades'!I59</f>
        <v>0</v>
      </c>
      <c r="J13" s="75"/>
      <c r="P13" s="75"/>
      <c r="Q13" s="84"/>
      <c r="R13" s="84"/>
      <c r="S13" s="84"/>
      <c r="T13" s="84"/>
      <c r="U13" s="84"/>
      <c r="V13" s="84"/>
      <c r="W13" s="84"/>
    </row>
    <row r="14" spans="2:23" ht="14" x14ac:dyDescent="0.15">
      <c r="B14" s="101"/>
      <c r="C14" s="102">
        <f>'Entrar Dades'!C60</f>
        <v>0</v>
      </c>
      <c r="D14" s="103">
        <f>'Entrar Dades'!D60</f>
        <v>0</v>
      </c>
      <c r="E14" s="102">
        <f>'Entrar Dades'!F60</f>
        <v>0</v>
      </c>
      <c r="F14" s="103">
        <f>'Entrar Dades'!G60</f>
        <v>0</v>
      </c>
      <c r="G14" s="101">
        <f>'Entrar Dades'!H60</f>
        <v>0</v>
      </c>
      <c r="H14" s="102">
        <f>'Entrar Dades'!E60</f>
        <v>0</v>
      </c>
      <c r="I14" s="101">
        <f>'Entrar Dades'!I60</f>
        <v>0</v>
      </c>
      <c r="J14" s="75"/>
      <c r="P14" s="75"/>
      <c r="Q14" s="84"/>
      <c r="R14" s="84"/>
      <c r="S14" s="84"/>
      <c r="T14" s="84"/>
      <c r="U14" s="84"/>
      <c r="V14" s="84"/>
      <c r="W14" s="84"/>
    </row>
    <row r="15" spans="2:23" ht="14" x14ac:dyDescent="0.15">
      <c r="B15" s="101"/>
      <c r="C15" s="102">
        <f>'Entrar Dades'!C61</f>
        <v>0</v>
      </c>
      <c r="D15" s="103">
        <f>'Entrar Dades'!D61</f>
        <v>0</v>
      </c>
      <c r="E15" s="102">
        <f>'Entrar Dades'!F61</f>
        <v>0</v>
      </c>
      <c r="F15" s="103">
        <f>'Entrar Dades'!G61</f>
        <v>0</v>
      </c>
      <c r="G15" s="101">
        <f>'Entrar Dades'!H61</f>
        <v>0</v>
      </c>
      <c r="H15" s="102">
        <f>'Entrar Dades'!E61</f>
        <v>0</v>
      </c>
      <c r="I15" s="101">
        <f>'Entrar Dades'!I61</f>
        <v>0</v>
      </c>
      <c r="J15" s="75"/>
      <c r="P15" s="75"/>
      <c r="Q15" s="84"/>
      <c r="R15" s="84"/>
      <c r="S15" s="84"/>
      <c r="T15" s="84"/>
      <c r="U15" s="84"/>
      <c r="V15" s="84"/>
      <c r="W15" s="84"/>
    </row>
    <row r="16" spans="2:23" ht="14" x14ac:dyDescent="0.15">
      <c r="B16" s="98" t="str">
        <f>'Entrar Dades'!A62&amp;" "&amp;'Entrar Dades'!B62</f>
        <v xml:space="preserve">5 </v>
      </c>
      <c r="C16" s="99">
        <f>'Entrar Dades'!C62</f>
        <v>0</v>
      </c>
      <c r="D16" s="100">
        <f>'Entrar Dades'!D62</f>
        <v>0</v>
      </c>
      <c r="E16" s="99">
        <f>'Entrar Dades'!F62</f>
        <v>0</v>
      </c>
      <c r="F16" s="100">
        <f>'Entrar Dades'!G62</f>
        <v>0</v>
      </c>
      <c r="G16" s="98">
        <f>'Entrar Dades'!H62</f>
        <v>0</v>
      </c>
      <c r="H16" s="99">
        <f>'Entrar Dades'!E62</f>
        <v>0</v>
      </c>
      <c r="I16" s="98">
        <f>'Entrar Dades'!I62</f>
        <v>0</v>
      </c>
      <c r="J16" s="75"/>
      <c r="P16" s="75"/>
    </row>
    <row r="17" spans="2:16" ht="14" x14ac:dyDescent="0.15">
      <c r="B17" s="98"/>
      <c r="C17" s="99">
        <f>'Entrar Dades'!C63</f>
        <v>0</v>
      </c>
      <c r="D17" s="100">
        <f>'Entrar Dades'!D63</f>
        <v>0</v>
      </c>
      <c r="E17" s="99">
        <f>'Entrar Dades'!F63</f>
        <v>0</v>
      </c>
      <c r="F17" s="100">
        <f>'Entrar Dades'!G63</f>
        <v>0</v>
      </c>
      <c r="G17" s="98">
        <f>'Entrar Dades'!H63</f>
        <v>0</v>
      </c>
      <c r="H17" s="99">
        <f>'Entrar Dades'!E63</f>
        <v>0</v>
      </c>
      <c r="I17" s="98">
        <f>'Entrar Dades'!I63</f>
        <v>0</v>
      </c>
      <c r="J17" s="75"/>
      <c r="P17" s="75"/>
    </row>
    <row r="18" spans="2:16" ht="14" x14ac:dyDescent="0.15">
      <c r="B18" s="98"/>
      <c r="C18" s="99">
        <f>'Entrar Dades'!C64</f>
        <v>0</v>
      </c>
      <c r="D18" s="100">
        <f>'Entrar Dades'!D64</f>
        <v>0</v>
      </c>
      <c r="E18" s="99">
        <f>'Entrar Dades'!F64</f>
        <v>0</v>
      </c>
      <c r="F18" s="100">
        <f>'Entrar Dades'!G64</f>
        <v>0</v>
      </c>
      <c r="G18" s="98">
        <f>'Entrar Dades'!H64</f>
        <v>0</v>
      </c>
      <c r="H18" s="99">
        <f>'Entrar Dades'!E64</f>
        <v>0</v>
      </c>
      <c r="I18" s="98">
        <f>'Entrar Dades'!I64</f>
        <v>0</v>
      </c>
      <c r="J18" s="75"/>
      <c r="P18" s="75"/>
    </row>
    <row r="19" spans="2:16" ht="14" x14ac:dyDescent="0.15">
      <c r="B19" s="101" t="str">
        <f>'Entrar Dades'!A65&amp;" "&amp;'Entrar Dades'!B65</f>
        <v xml:space="preserve">6 </v>
      </c>
      <c r="C19" s="102">
        <f>'Entrar Dades'!C65</f>
        <v>0</v>
      </c>
      <c r="D19" s="103">
        <f>'Entrar Dades'!D65</f>
        <v>0</v>
      </c>
      <c r="E19" s="102">
        <f>'Entrar Dades'!F65</f>
        <v>0</v>
      </c>
      <c r="F19" s="103">
        <f>'Entrar Dades'!G65</f>
        <v>0</v>
      </c>
      <c r="G19" s="101">
        <f>'Entrar Dades'!H65</f>
        <v>0</v>
      </c>
      <c r="H19" s="102">
        <f>'Entrar Dades'!E65</f>
        <v>0</v>
      </c>
      <c r="I19" s="101">
        <f>'Entrar Dades'!I65</f>
        <v>0</v>
      </c>
      <c r="J19" s="75"/>
      <c r="P19" s="75"/>
    </row>
    <row r="20" spans="2:16" ht="14" x14ac:dyDescent="0.15">
      <c r="B20" s="101"/>
      <c r="C20" s="102">
        <f>'Entrar Dades'!C66</f>
        <v>0</v>
      </c>
      <c r="D20" s="103">
        <f>'Entrar Dades'!D66</f>
        <v>0</v>
      </c>
      <c r="E20" s="102">
        <f>'Entrar Dades'!F66</f>
        <v>0</v>
      </c>
      <c r="F20" s="103">
        <f>'Entrar Dades'!G66</f>
        <v>0</v>
      </c>
      <c r="G20" s="101">
        <f>'Entrar Dades'!H66</f>
        <v>0</v>
      </c>
      <c r="H20" s="102">
        <f>'Entrar Dades'!E66</f>
        <v>0</v>
      </c>
      <c r="I20" s="101">
        <f>'Entrar Dades'!I66</f>
        <v>0</v>
      </c>
      <c r="J20" s="75"/>
      <c r="P20" s="75"/>
    </row>
    <row r="21" spans="2:16" ht="14" x14ac:dyDescent="0.15">
      <c r="B21" s="101"/>
      <c r="C21" s="102">
        <f>'Entrar Dades'!C67</f>
        <v>0</v>
      </c>
      <c r="D21" s="103">
        <f>'Entrar Dades'!D67</f>
        <v>0</v>
      </c>
      <c r="E21" s="102">
        <f>'Entrar Dades'!F67</f>
        <v>0</v>
      </c>
      <c r="F21" s="103">
        <f>'Entrar Dades'!G67</f>
        <v>0</v>
      </c>
      <c r="G21" s="101">
        <f>'Entrar Dades'!H67</f>
        <v>0</v>
      </c>
      <c r="H21" s="102">
        <f>'Entrar Dades'!E67</f>
        <v>0</v>
      </c>
      <c r="I21" s="101">
        <f>'Entrar Dades'!I67</f>
        <v>0</v>
      </c>
      <c r="J21" s="75"/>
      <c r="P21" s="75"/>
    </row>
    <row r="22" spans="2:16" ht="14" x14ac:dyDescent="0.15">
      <c r="B22" s="98" t="str">
        <f>'Entrar Dades'!A68&amp;" "&amp;'Entrar Dades'!B68</f>
        <v xml:space="preserve">7 </v>
      </c>
      <c r="C22" s="99">
        <f>'Entrar Dades'!C68</f>
        <v>0</v>
      </c>
      <c r="D22" s="100">
        <f>'Entrar Dades'!D68</f>
        <v>0</v>
      </c>
      <c r="E22" s="99">
        <f>'Entrar Dades'!F68</f>
        <v>0</v>
      </c>
      <c r="F22" s="100">
        <f>'Entrar Dades'!G68</f>
        <v>0</v>
      </c>
      <c r="G22" s="98">
        <f>'Entrar Dades'!H68</f>
        <v>0</v>
      </c>
      <c r="H22" s="99">
        <f>'Entrar Dades'!E68</f>
        <v>0</v>
      </c>
      <c r="I22" s="98">
        <f>'Entrar Dades'!I68</f>
        <v>0</v>
      </c>
      <c r="J22" s="75"/>
      <c r="P22" s="75"/>
    </row>
    <row r="23" spans="2:16" ht="14" x14ac:dyDescent="0.15">
      <c r="B23" s="98"/>
      <c r="C23" s="99">
        <f>'Entrar Dades'!C69</f>
        <v>0</v>
      </c>
      <c r="D23" s="100">
        <f>'Entrar Dades'!D69</f>
        <v>0</v>
      </c>
      <c r="E23" s="99">
        <f>'Entrar Dades'!F69</f>
        <v>0</v>
      </c>
      <c r="F23" s="100">
        <f>'Entrar Dades'!G69</f>
        <v>0</v>
      </c>
      <c r="G23" s="98">
        <f>'Entrar Dades'!H69</f>
        <v>0</v>
      </c>
      <c r="H23" s="99">
        <f>'Entrar Dades'!E69</f>
        <v>0</v>
      </c>
      <c r="I23" s="98">
        <f>'Entrar Dades'!I69</f>
        <v>0</v>
      </c>
      <c r="J23" s="75"/>
      <c r="P23" s="75"/>
    </row>
    <row r="24" spans="2:16" ht="14" x14ac:dyDescent="0.15">
      <c r="B24" s="98"/>
      <c r="C24" s="99">
        <f>'Entrar Dades'!C70</f>
        <v>0</v>
      </c>
      <c r="D24" s="100">
        <f>'Entrar Dades'!D70</f>
        <v>0</v>
      </c>
      <c r="E24" s="99">
        <f>'Entrar Dades'!F70</f>
        <v>0</v>
      </c>
      <c r="F24" s="100">
        <f>'Entrar Dades'!G70</f>
        <v>0</v>
      </c>
      <c r="G24" s="98">
        <f>'Entrar Dades'!H70</f>
        <v>0</v>
      </c>
      <c r="H24" s="99">
        <f>'Entrar Dades'!E70</f>
        <v>0</v>
      </c>
      <c r="I24" s="98">
        <f>'Entrar Dades'!I70</f>
        <v>0</v>
      </c>
      <c r="J24" s="75"/>
      <c r="P24" s="75"/>
    </row>
    <row r="25" spans="2:16" ht="14" x14ac:dyDescent="0.15">
      <c r="B25" s="101" t="str">
        <f>'Entrar Dades'!A71&amp;" "&amp;'Entrar Dades'!B71</f>
        <v xml:space="preserve">8 </v>
      </c>
      <c r="C25" s="102">
        <f>'Entrar Dades'!C71</f>
        <v>0</v>
      </c>
      <c r="D25" s="103">
        <f>'Entrar Dades'!D71</f>
        <v>0</v>
      </c>
      <c r="E25" s="102">
        <f>'Entrar Dades'!F71</f>
        <v>0</v>
      </c>
      <c r="F25" s="103">
        <f>'Entrar Dades'!G71</f>
        <v>0</v>
      </c>
      <c r="G25" s="101">
        <f>'Entrar Dades'!H71</f>
        <v>0</v>
      </c>
      <c r="H25" s="102">
        <f>'Entrar Dades'!E71</f>
        <v>0</v>
      </c>
      <c r="I25" s="101">
        <f>'Entrar Dades'!I71</f>
        <v>0</v>
      </c>
      <c r="J25" s="75"/>
    </row>
    <row r="26" spans="2:16" ht="14" x14ac:dyDescent="0.15">
      <c r="B26" s="101"/>
      <c r="C26" s="102">
        <f>'Entrar Dades'!C72</f>
        <v>0</v>
      </c>
      <c r="D26" s="103">
        <f>'Entrar Dades'!D72</f>
        <v>0</v>
      </c>
      <c r="E26" s="102">
        <f>'Entrar Dades'!F72</f>
        <v>0</v>
      </c>
      <c r="F26" s="103">
        <f>'Entrar Dades'!G72</f>
        <v>0</v>
      </c>
      <c r="G26" s="101">
        <f>'Entrar Dades'!H72</f>
        <v>0</v>
      </c>
      <c r="H26" s="102">
        <f>'Entrar Dades'!E72</f>
        <v>0</v>
      </c>
      <c r="I26" s="101">
        <f>'Entrar Dades'!I72</f>
        <v>0</v>
      </c>
      <c r="J26" s="75"/>
    </row>
    <row r="27" spans="2:16" ht="14" x14ac:dyDescent="0.15">
      <c r="B27" s="101"/>
      <c r="C27" s="102">
        <f>'Entrar Dades'!C73</f>
        <v>0</v>
      </c>
      <c r="D27" s="103">
        <f>'Entrar Dades'!D73</f>
        <v>0</v>
      </c>
      <c r="E27" s="102">
        <f>'Entrar Dades'!F73</f>
        <v>0</v>
      </c>
      <c r="F27" s="103">
        <f>'Entrar Dades'!G73</f>
        <v>0</v>
      </c>
      <c r="G27" s="101">
        <f>'Entrar Dades'!H73</f>
        <v>0</v>
      </c>
      <c r="H27" s="102">
        <f>'Entrar Dades'!E73</f>
        <v>0</v>
      </c>
      <c r="I27" s="101">
        <f>'Entrar Dades'!I73</f>
        <v>0</v>
      </c>
      <c r="J27" s="75"/>
    </row>
    <row r="28" spans="2:16" ht="14" x14ac:dyDescent="0.15">
      <c r="B28" s="98" t="str">
        <f>'Entrar Dades'!A74&amp;" "&amp;'Entrar Dades'!B74</f>
        <v xml:space="preserve">9 </v>
      </c>
      <c r="C28" s="99">
        <f>'Entrar Dades'!C74</f>
        <v>0</v>
      </c>
      <c r="D28" s="100">
        <f>'Entrar Dades'!D74</f>
        <v>0</v>
      </c>
      <c r="E28" s="99">
        <f>'Entrar Dades'!F74</f>
        <v>0</v>
      </c>
      <c r="F28" s="100">
        <f>'Entrar Dades'!G74</f>
        <v>0</v>
      </c>
      <c r="G28" s="98">
        <f>'Entrar Dades'!H74</f>
        <v>0</v>
      </c>
      <c r="H28" s="99">
        <f>'Entrar Dades'!E74</f>
        <v>0</v>
      </c>
      <c r="I28" s="98">
        <f>'Entrar Dades'!I74</f>
        <v>0</v>
      </c>
      <c r="J28" s="75"/>
    </row>
    <row r="29" spans="2:16" ht="14" x14ac:dyDescent="0.15">
      <c r="B29" s="98"/>
      <c r="C29" s="99">
        <f>'Entrar Dades'!C75</f>
        <v>0</v>
      </c>
      <c r="D29" s="100">
        <f>'Entrar Dades'!D75</f>
        <v>0</v>
      </c>
      <c r="E29" s="99">
        <f>'Entrar Dades'!F75</f>
        <v>0</v>
      </c>
      <c r="F29" s="100">
        <f>'Entrar Dades'!G75</f>
        <v>0</v>
      </c>
      <c r="G29" s="98">
        <f>'Entrar Dades'!H75</f>
        <v>0</v>
      </c>
      <c r="H29" s="99">
        <f>'Entrar Dades'!E75</f>
        <v>0</v>
      </c>
      <c r="I29" s="98">
        <f>'Entrar Dades'!I75</f>
        <v>0</v>
      </c>
      <c r="J29" s="75"/>
    </row>
    <row r="30" spans="2:16" ht="14" x14ac:dyDescent="0.15">
      <c r="B30" s="98"/>
      <c r="C30" s="99">
        <f>'Entrar Dades'!C76</f>
        <v>0</v>
      </c>
      <c r="D30" s="100">
        <f>'Entrar Dades'!D76</f>
        <v>0</v>
      </c>
      <c r="E30" s="99">
        <f>'Entrar Dades'!F76</f>
        <v>0</v>
      </c>
      <c r="F30" s="100">
        <f>'Entrar Dades'!G76</f>
        <v>0</v>
      </c>
      <c r="G30" s="98">
        <f>'Entrar Dades'!H76</f>
        <v>0</v>
      </c>
      <c r="H30" s="99">
        <f>'Entrar Dades'!E76</f>
        <v>0</v>
      </c>
      <c r="I30" s="98">
        <f>'Entrar Dades'!I76</f>
        <v>0</v>
      </c>
      <c r="J30" s="75"/>
    </row>
    <row r="31" spans="2:16" ht="14" x14ac:dyDescent="0.15">
      <c r="B31" s="101" t="str">
        <f>'Entrar Dades'!A77&amp;" "&amp;'Entrar Dades'!B77</f>
        <v xml:space="preserve">10 </v>
      </c>
      <c r="C31" s="102">
        <f>'Entrar Dades'!C77</f>
        <v>0</v>
      </c>
      <c r="D31" s="103">
        <f>'Entrar Dades'!D77</f>
        <v>0</v>
      </c>
      <c r="E31" s="102">
        <f>'Entrar Dades'!F77</f>
        <v>0</v>
      </c>
      <c r="F31" s="103">
        <f>'Entrar Dades'!G77</f>
        <v>0</v>
      </c>
      <c r="G31" s="101">
        <f>'Entrar Dades'!H77</f>
        <v>0</v>
      </c>
      <c r="H31" s="102">
        <f>'Entrar Dades'!E77</f>
        <v>0</v>
      </c>
      <c r="I31" s="101">
        <f>'Entrar Dades'!I77</f>
        <v>0</v>
      </c>
      <c r="J31" s="75"/>
    </row>
    <row r="32" spans="2:16" ht="14" x14ac:dyDescent="0.15">
      <c r="B32" s="101"/>
      <c r="C32" s="102">
        <f>'Entrar Dades'!C78</f>
        <v>0</v>
      </c>
      <c r="D32" s="103">
        <f>'Entrar Dades'!D78</f>
        <v>0</v>
      </c>
      <c r="E32" s="102">
        <f>'Entrar Dades'!F78</f>
        <v>0</v>
      </c>
      <c r="F32" s="103">
        <f>'Entrar Dades'!G78</f>
        <v>0</v>
      </c>
      <c r="G32" s="101">
        <f>'Entrar Dades'!H78</f>
        <v>0</v>
      </c>
      <c r="H32" s="102">
        <f>'Entrar Dades'!E78</f>
        <v>0</v>
      </c>
      <c r="I32" s="101">
        <f>'Entrar Dades'!I78</f>
        <v>0</v>
      </c>
      <c r="J32" s="75"/>
    </row>
    <row r="33" spans="2:10" ht="14" x14ac:dyDescent="0.15">
      <c r="B33" s="101"/>
      <c r="C33" s="102">
        <f>'Entrar Dades'!C79</f>
        <v>0</v>
      </c>
      <c r="D33" s="103">
        <f>'Entrar Dades'!D79</f>
        <v>0</v>
      </c>
      <c r="E33" s="102">
        <f>'Entrar Dades'!F79</f>
        <v>0</v>
      </c>
      <c r="F33" s="103">
        <f>'Entrar Dades'!G79</f>
        <v>0</v>
      </c>
      <c r="G33" s="101">
        <f>'Entrar Dades'!H79</f>
        <v>0</v>
      </c>
      <c r="H33" s="102">
        <f>'Entrar Dades'!E79</f>
        <v>0</v>
      </c>
      <c r="I33" s="101">
        <f>'Entrar Dades'!I79</f>
        <v>0</v>
      </c>
      <c r="J33" s="75"/>
    </row>
    <row r="34" spans="2:10" ht="14" x14ac:dyDescent="0.15">
      <c r="B34" s="98" t="str">
        <f>'Entrar Dades'!A80&amp;" "&amp;'Entrar Dades'!B80</f>
        <v xml:space="preserve">11 </v>
      </c>
      <c r="C34" s="99">
        <f>'Entrar Dades'!C80</f>
        <v>0</v>
      </c>
      <c r="D34" s="100">
        <f>'Entrar Dades'!D80</f>
        <v>0</v>
      </c>
      <c r="E34" s="99">
        <f>'Entrar Dades'!F80</f>
        <v>0</v>
      </c>
      <c r="F34" s="100">
        <f>'Entrar Dades'!G80</f>
        <v>0</v>
      </c>
      <c r="G34" s="98">
        <f>'Entrar Dades'!H80</f>
        <v>0</v>
      </c>
      <c r="H34" s="99">
        <f>'Entrar Dades'!E80</f>
        <v>0</v>
      </c>
      <c r="I34" s="98">
        <f>'Entrar Dades'!I80</f>
        <v>0</v>
      </c>
      <c r="J34" s="75"/>
    </row>
    <row r="35" spans="2:10" ht="14" x14ac:dyDescent="0.15">
      <c r="B35" s="98"/>
      <c r="C35" s="99">
        <f>'Entrar Dades'!C81</f>
        <v>0</v>
      </c>
      <c r="D35" s="100">
        <f>'Entrar Dades'!D81</f>
        <v>0</v>
      </c>
      <c r="E35" s="99">
        <f>'Entrar Dades'!F81</f>
        <v>0</v>
      </c>
      <c r="F35" s="100">
        <f>'Entrar Dades'!G81</f>
        <v>0</v>
      </c>
      <c r="G35" s="98">
        <f>'Entrar Dades'!H81</f>
        <v>0</v>
      </c>
      <c r="H35" s="99">
        <f>'Entrar Dades'!E81</f>
        <v>0</v>
      </c>
      <c r="I35" s="98">
        <f>'Entrar Dades'!I81</f>
        <v>0</v>
      </c>
      <c r="J35" s="75"/>
    </row>
    <row r="36" spans="2:10" ht="14" x14ac:dyDescent="0.15">
      <c r="B36" s="98"/>
      <c r="C36" s="99">
        <f>'Entrar Dades'!C82</f>
        <v>0</v>
      </c>
      <c r="D36" s="100">
        <f>'Entrar Dades'!D82</f>
        <v>0</v>
      </c>
      <c r="E36" s="99">
        <f>'Entrar Dades'!F82</f>
        <v>0</v>
      </c>
      <c r="F36" s="100">
        <f>'Entrar Dades'!G82</f>
        <v>0</v>
      </c>
      <c r="G36" s="98">
        <f>'Entrar Dades'!H82</f>
        <v>0</v>
      </c>
      <c r="H36" s="99">
        <f>'Entrar Dades'!E82</f>
        <v>0</v>
      </c>
      <c r="I36" s="98">
        <f>'Entrar Dades'!I82</f>
        <v>0</v>
      </c>
      <c r="J36" s="75"/>
    </row>
    <row r="37" spans="2:10" ht="14" x14ac:dyDescent="0.15">
      <c r="B37" s="101" t="str">
        <f>'Entrar Dades'!A83&amp;" "&amp;'Entrar Dades'!B83</f>
        <v xml:space="preserve">12 </v>
      </c>
      <c r="C37" s="102">
        <f>'Entrar Dades'!C83</f>
        <v>0</v>
      </c>
      <c r="D37" s="103">
        <f>'Entrar Dades'!D83</f>
        <v>0</v>
      </c>
      <c r="E37" s="102">
        <f>'Entrar Dades'!F83</f>
        <v>0</v>
      </c>
      <c r="F37" s="103">
        <f>'Entrar Dades'!G83</f>
        <v>0</v>
      </c>
      <c r="G37" s="101">
        <f>'Entrar Dades'!H83</f>
        <v>0</v>
      </c>
      <c r="H37" s="102">
        <f>'Entrar Dades'!E83</f>
        <v>0</v>
      </c>
      <c r="I37" s="101">
        <f>'Entrar Dades'!I83</f>
        <v>0</v>
      </c>
      <c r="J37" s="75"/>
    </row>
    <row r="38" spans="2:10" ht="14" x14ac:dyDescent="0.15">
      <c r="B38" s="101"/>
      <c r="C38" s="102">
        <f>'Entrar Dades'!C84</f>
        <v>0</v>
      </c>
      <c r="D38" s="103">
        <f>'Entrar Dades'!D84</f>
        <v>0</v>
      </c>
      <c r="E38" s="102">
        <f>'Entrar Dades'!F84</f>
        <v>0</v>
      </c>
      <c r="F38" s="103">
        <f>'Entrar Dades'!G84</f>
        <v>0</v>
      </c>
      <c r="G38" s="101">
        <f>'Entrar Dades'!H84</f>
        <v>0</v>
      </c>
      <c r="H38" s="102">
        <f>'Entrar Dades'!E84</f>
        <v>0</v>
      </c>
      <c r="I38" s="101">
        <f>'Entrar Dades'!I84</f>
        <v>0</v>
      </c>
      <c r="J38" s="75"/>
    </row>
    <row r="39" spans="2:10" ht="14" x14ac:dyDescent="0.15">
      <c r="B39" s="101"/>
      <c r="C39" s="102">
        <f>'Entrar Dades'!C85</f>
        <v>0</v>
      </c>
      <c r="D39" s="103">
        <f>'Entrar Dades'!D85</f>
        <v>0</v>
      </c>
      <c r="E39" s="102">
        <f>'Entrar Dades'!F85</f>
        <v>0</v>
      </c>
      <c r="F39" s="103">
        <f>'Entrar Dades'!G85</f>
        <v>0</v>
      </c>
      <c r="G39" s="101">
        <f>'Entrar Dades'!H85</f>
        <v>0</v>
      </c>
      <c r="H39" s="102">
        <f>'Entrar Dades'!E85</f>
        <v>0</v>
      </c>
      <c r="I39" s="101">
        <f>'Entrar Dades'!I85</f>
        <v>0</v>
      </c>
      <c r="J39" s="75"/>
    </row>
    <row r="40" spans="2:10" ht="14" x14ac:dyDescent="0.15">
      <c r="B40" s="98" t="str">
        <f>'Entrar Dades'!A86&amp;" "&amp;'Entrar Dades'!B86</f>
        <v xml:space="preserve">13 </v>
      </c>
      <c r="C40" s="99">
        <f>'Entrar Dades'!C86</f>
        <v>0</v>
      </c>
      <c r="D40" s="100">
        <f>'Entrar Dades'!D86</f>
        <v>0</v>
      </c>
      <c r="E40" s="99">
        <f>'Entrar Dades'!F86</f>
        <v>0</v>
      </c>
      <c r="F40" s="100">
        <f>'Entrar Dades'!G86</f>
        <v>0</v>
      </c>
      <c r="G40" s="98">
        <f>'Entrar Dades'!H86</f>
        <v>0</v>
      </c>
      <c r="H40" s="99">
        <f>'Entrar Dades'!E86</f>
        <v>0</v>
      </c>
      <c r="I40" s="98">
        <f>'Entrar Dades'!I86</f>
        <v>0</v>
      </c>
      <c r="J40" s="75"/>
    </row>
    <row r="41" spans="2:10" ht="14" x14ac:dyDescent="0.15">
      <c r="B41" s="98"/>
      <c r="C41" s="99">
        <f>'Entrar Dades'!C87</f>
        <v>0</v>
      </c>
      <c r="D41" s="100">
        <f>'Entrar Dades'!D87</f>
        <v>0</v>
      </c>
      <c r="E41" s="99">
        <f>'Entrar Dades'!F87</f>
        <v>0</v>
      </c>
      <c r="F41" s="100">
        <f>'Entrar Dades'!G87</f>
        <v>0</v>
      </c>
      <c r="G41" s="98">
        <f>'Entrar Dades'!H87</f>
        <v>0</v>
      </c>
      <c r="H41" s="99">
        <f>'Entrar Dades'!E87</f>
        <v>0</v>
      </c>
      <c r="I41" s="98">
        <f>'Entrar Dades'!I87</f>
        <v>0</v>
      </c>
      <c r="J41" s="75"/>
    </row>
    <row r="42" spans="2:10" ht="14" x14ac:dyDescent="0.15">
      <c r="B42" s="98"/>
      <c r="C42" s="99">
        <f>'Entrar Dades'!C88</f>
        <v>0</v>
      </c>
      <c r="D42" s="100">
        <f>'Entrar Dades'!D88</f>
        <v>0</v>
      </c>
      <c r="E42" s="99">
        <f>'Entrar Dades'!F88</f>
        <v>0</v>
      </c>
      <c r="F42" s="100">
        <f>'Entrar Dades'!G88</f>
        <v>0</v>
      </c>
      <c r="G42" s="98">
        <f>'Entrar Dades'!H88</f>
        <v>0</v>
      </c>
      <c r="H42" s="99">
        <f>'Entrar Dades'!E88</f>
        <v>0</v>
      </c>
      <c r="I42" s="98">
        <f>'Entrar Dades'!I88</f>
        <v>0</v>
      </c>
      <c r="J42" s="75"/>
    </row>
    <row r="43" spans="2:10" ht="14" x14ac:dyDescent="0.15">
      <c r="B43" s="101" t="str">
        <f>'Entrar Dades'!A89&amp;" "&amp;'Entrar Dades'!B89</f>
        <v xml:space="preserve">14 </v>
      </c>
      <c r="C43" s="102">
        <f>'Entrar Dades'!C89</f>
        <v>0</v>
      </c>
      <c r="D43" s="103">
        <f>'Entrar Dades'!D89</f>
        <v>0</v>
      </c>
      <c r="E43" s="102">
        <f>'Entrar Dades'!F89</f>
        <v>0</v>
      </c>
      <c r="F43" s="103">
        <f>'Entrar Dades'!G89</f>
        <v>0</v>
      </c>
      <c r="G43" s="101">
        <f>'Entrar Dades'!H89</f>
        <v>0</v>
      </c>
      <c r="H43" s="102">
        <f>'Entrar Dades'!E89</f>
        <v>0</v>
      </c>
      <c r="I43" s="101">
        <f>'Entrar Dades'!I89</f>
        <v>0</v>
      </c>
      <c r="J43" s="75"/>
    </row>
    <row r="44" spans="2:10" ht="14" x14ac:dyDescent="0.15">
      <c r="B44" s="101"/>
      <c r="C44" s="102">
        <f>'Entrar Dades'!C90</f>
        <v>0</v>
      </c>
      <c r="D44" s="103">
        <f>'Entrar Dades'!D90</f>
        <v>0</v>
      </c>
      <c r="E44" s="102">
        <f>'Entrar Dades'!F90</f>
        <v>0</v>
      </c>
      <c r="F44" s="103">
        <f>'Entrar Dades'!G90</f>
        <v>0</v>
      </c>
      <c r="G44" s="101">
        <f>'Entrar Dades'!H90</f>
        <v>0</v>
      </c>
      <c r="H44" s="102">
        <f>'Entrar Dades'!E90</f>
        <v>0</v>
      </c>
      <c r="I44" s="101">
        <f>'Entrar Dades'!I90</f>
        <v>0</v>
      </c>
      <c r="J44" s="75"/>
    </row>
    <row r="45" spans="2:10" ht="14" x14ac:dyDescent="0.15">
      <c r="B45" s="101"/>
      <c r="C45" s="102">
        <f>'Entrar Dades'!C91</f>
        <v>0</v>
      </c>
      <c r="D45" s="103">
        <f>'Entrar Dades'!D91</f>
        <v>0</v>
      </c>
      <c r="E45" s="102">
        <f>'Entrar Dades'!F91</f>
        <v>0</v>
      </c>
      <c r="F45" s="103">
        <f>'Entrar Dades'!G91</f>
        <v>0</v>
      </c>
      <c r="G45" s="101">
        <f>'Entrar Dades'!H91</f>
        <v>0</v>
      </c>
      <c r="H45" s="102">
        <f>'Entrar Dades'!E91</f>
        <v>0</v>
      </c>
      <c r="I45" s="101">
        <f>'Entrar Dades'!I91</f>
        <v>0</v>
      </c>
      <c r="J45" s="75"/>
    </row>
    <row r="46" spans="2:10" ht="14" x14ac:dyDescent="0.15">
      <c r="B46" s="98" t="str">
        <f>'Entrar Dades'!A92&amp;" "&amp;'Entrar Dades'!B92</f>
        <v xml:space="preserve">15 </v>
      </c>
      <c r="C46" s="99">
        <f>'Entrar Dades'!C92</f>
        <v>0</v>
      </c>
      <c r="D46" s="100">
        <f>'Entrar Dades'!D92</f>
        <v>0</v>
      </c>
      <c r="E46" s="99">
        <f>'Entrar Dades'!F92</f>
        <v>0</v>
      </c>
      <c r="F46" s="100">
        <f>'Entrar Dades'!G92</f>
        <v>0</v>
      </c>
      <c r="G46" s="98">
        <f>'Entrar Dades'!H92</f>
        <v>0</v>
      </c>
      <c r="H46" s="99">
        <f>'Entrar Dades'!E92</f>
        <v>0</v>
      </c>
      <c r="I46" s="98">
        <f>'Entrar Dades'!I92</f>
        <v>0</v>
      </c>
    </row>
    <row r="47" spans="2:10" ht="14" x14ac:dyDescent="0.15">
      <c r="B47" s="98"/>
      <c r="C47" s="99">
        <f>'Entrar Dades'!C93</f>
        <v>0</v>
      </c>
      <c r="D47" s="100">
        <f>'Entrar Dades'!D93</f>
        <v>0</v>
      </c>
      <c r="E47" s="99">
        <f>'Entrar Dades'!F93</f>
        <v>0</v>
      </c>
      <c r="F47" s="100">
        <f>'Entrar Dades'!G93</f>
        <v>0</v>
      </c>
      <c r="G47" s="98">
        <f>'Entrar Dades'!H93</f>
        <v>0</v>
      </c>
      <c r="H47" s="99">
        <f>'Entrar Dades'!E93</f>
        <v>0</v>
      </c>
      <c r="I47" s="98">
        <f>'Entrar Dades'!I93</f>
        <v>0</v>
      </c>
    </row>
    <row r="48" spans="2:10" ht="14" x14ac:dyDescent="0.15">
      <c r="B48" s="98"/>
      <c r="C48" s="99">
        <f>'Entrar Dades'!C94</f>
        <v>0</v>
      </c>
      <c r="D48" s="100">
        <f>'Entrar Dades'!D94</f>
        <v>0</v>
      </c>
      <c r="E48" s="99">
        <f>'Entrar Dades'!F94</f>
        <v>0</v>
      </c>
      <c r="F48" s="100">
        <f>'Entrar Dades'!G94</f>
        <v>0</v>
      </c>
      <c r="G48" s="98">
        <f>'Entrar Dades'!H94</f>
        <v>0</v>
      </c>
      <c r="H48" s="99">
        <f>'Entrar Dades'!E94</f>
        <v>0</v>
      </c>
      <c r="I48" s="98">
        <f>'Entrar Dades'!I94</f>
        <v>0</v>
      </c>
    </row>
    <row r="49" spans="2:9" ht="14" x14ac:dyDescent="0.15">
      <c r="B49" s="101" t="str">
        <f>'Entrar Dades'!A95&amp;" "&amp;'Entrar Dades'!B95</f>
        <v xml:space="preserve">16 </v>
      </c>
      <c r="C49" s="102">
        <f>'Entrar Dades'!C95</f>
        <v>0</v>
      </c>
      <c r="D49" s="103">
        <f>'Entrar Dades'!D95</f>
        <v>0</v>
      </c>
      <c r="E49" s="102">
        <f>'Entrar Dades'!F95</f>
        <v>0</v>
      </c>
      <c r="F49" s="103">
        <f>'Entrar Dades'!G95</f>
        <v>0</v>
      </c>
      <c r="G49" s="101">
        <f>'Entrar Dades'!H95</f>
        <v>0</v>
      </c>
      <c r="H49" s="102">
        <f>'Entrar Dades'!E95</f>
        <v>0</v>
      </c>
      <c r="I49" s="101">
        <f>'Entrar Dades'!I95</f>
        <v>0</v>
      </c>
    </row>
    <row r="50" spans="2:9" ht="14" x14ac:dyDescent="0.15">
      <c r="B50" s="101"/>
      <c r="C50" s="102">
        <f>'Entrar Dades'!C96</f>
        <v>0</v>
      </c>
      <c r="D50" s="103">
        <f>'Entrar Dades'!D96</f>
        <v>0</v>
      </c>
      <c r="E50" s="102">
        <f>'Entrar Dades'!F96</f>
        <v>0</v>
      </c>
      <c r="F50" s="103">
        <f>'Entrar Dades'!G96</f>
        <v>0</v>
      </c>
      <c r="G50" s="101">
        <f>'Entrar Dades'!H96</f>
        <v>0</v>
      </c>
      <c r="H50" s="102">
        <f>'Entrar Dades'!E96</f>
        <v>0</v>
      </c>
      <c r="I50" s="101">
        <f>'Entrar Dades'!I96</f>
        <v>0</v>
      </c>
    </row>
    <row r="51" spans="2:9" ht="14" x14ac:dyDescent="0.15">
      <c r="B51" s="101"/>
      <c r="C51" s="102">
        <f>'Entrar Dades'!C97</f>
        <v>0</v>
      </c>
      <c r="D51" s="103">
        <f>'Entrar Dades'!D97</f>
        <v>0</v>
      </c>
      <c r="E51" s="102">
        <f>'Entrar Dades'!F97</f>
        <v>0</v>
      </c>
      <c r="F51" s="103">
        <f>'Entrar Dades'!G97</f>
        <v>0</v>
      </c>
      <c r="G51" s="101">
        <f>'Entrar Dades'!H97</f>
        <v>0</v>
      </c>
      <c r="H51" s="102">
        <f>'Entrar Dades'!E97</f>
        <v>0</v>
      </c>
      <c r="I51" s="101">
        <f>'Entrar Dades'!I97</f>
        <v>0</v>
      </c>
    </row>
    <row r="52" spans="2:9" ht="14" x14ac:dyDescent="0.15">
      <c r="B52" s="98" t="str">
        <f>'Entrar Dades'!A98&amp;" "&amp;'Entrar Dades'!B98</f>
        <v xml:space="preserve">17 </v>
      </c>
      <c r="C52" s="99">
        <f>'Entrar Dades'!C98</f>
        <v>0</v>
      </c>
      <c r="D52" s="100">
        <f>'Entrar Dades'!D98</f>
        <v>0</v>
      </c>
      <c r="E52" s="99">
        <f>'Entrar Dades'!F98</f>
        <v>0</v>
      </c>
      <c r="F52" s="100">
        <f>'Entrar Dades'!G98</f>
        <v>0</v>
      </c>
      <c r="G52" s="98">
        <f>'Entrar Dades'!H98</f>
        <v>0</v>
      </c>
      <c r="H52" s="99">
        <f>'Entrar Dades'!E98</f>
        <v>0</v>
      </c>
      <c r="I52" s="98">
        <f>'Entrar Dades'!I98</f>
        <v>0</v>
      </c>
    </row>
    <row r="53" spans="2:9" ht="14" x14ac:dyDescent="0.15">
      <c r="B53" s="98"/>
      <c r="C53" s="99">
        <f>'Entrar Dades'!C99</f>
        <v>0</v>
      </c>
      <c r="D53" s="100">
        <f>'Entrar Dades'!D99</f>
        <v>0</v>
      </c>
      <c r="E53" s="99">
        <f>'Entrar Dades'!F99</f>
        <v>0</v>
      </c>
      <c r="F53" s="100">
        <f>'Entrar Dades'!G99</f>
        <v>0</v>
      </c>
      <c r="G53" s="98">
        <f>'Entrar Dades'!H99</f>
        <v>0</v>
      </c>
      <c r="H53" s="99">
        <f>'Entrar Dades'!E99</f>
        <v>0</v>
      </c>
      <c r="I53" s="98">
        <f>'Entrar Dades'!I99</f>
        <v>0</v>
      </c>
    </row>
    <row r="54" spans="2:9" ht="14" x14ac:dyDescent="0.15">
      <c r="B54" s="98"/>
      <c r="C54" s="99">
        <f>'Entrar Dades'!C100</f>
        <v>0</v>
      </c>
      <c r="D54" s="100">
        <f>'Entrar Dades'!D100</f>
        <v>0</v>
      </c>
      <c r="E54" s="99">
        <f>'Entrar Dades'!F100</f>
        <v>0</v>
      </c>
      <c r="F54" s="100">
        <f>'Entrar Dades'!G100</f>
        <v>0</v>
      </c>
      <c r="G54" s="98">
        <f>'Entrar Dades'!H100</f>
        <v>0</v>
      </c>
      <c r="H54" s="99">
        <f>'Entrar Dades'!E100</f>
        <v>0</v>
      </c>
      <c r="I54" s="98">
        <f>'Entrar Dades'!I100</f>
        <v>0</v>
      </c>
    </row>
    <row r="55" spans="2:9" ht="14" x14ac:dyDescent="0.15">
      <c r="B55" s="101" t="str">
        <f>'Entrar Dades'!A101&amp;" "&amp;'Entrar Dades'!B101</f>
        <v xml:space="preserve">18 </v>
      </c>
      <c r="C55" s="102">
        <f>'Entrar Dades'!C101</f>
        <v>0</v>
      </c>
      <c r="D55" s="103">
        <f>'Entrar Dades'!D101</f>
        <v>0</v>
      </c>
      <c r="E55" s="102">
        <f>'Entrar Dades'!F101</f>
        <v>0</v>
      </c>
      <c r="F55" s="103">
        <f>'Entrar Dades'!G101</f>
        <v>0</v>
      </c>
      <c r="G55" s="101">
        <f>'Entrar Dades'!H101</f>
        <v>0</v>
      </c>
      <c r="H55" s="102">
        <f>'Entrar Dades'!E101</f>
        <v>0</v>
      </c>
      <c r="I55" s="101">
        <f>'Entrar Dades'!I101</f>
        <v>0</v>
      </c>
    </row>
    <row r="56" spans="2:9" ht="14" x14ac:dyDescent="0.15">
      <c r="B56" s="101"/>
      <c r="C56" s="102">
        <f>'Entrar Dades'!C102</f>
        <v>0</v>
      </c>
      <c r="D56" s="103">
        <f>'Entrar Dades'!D102</f>
        <v>0</v>
      </c>
      <c r="E56" s="102">
        <f>'Entrar Dades'!F102</f>
        <v>0</v>
      </c>
      <c r="F56" s="103">
        <f>'Entrar Dades'!G102</f>
        <v>0</v>
      </c>
      <c r="G56" s="101">
        <f>'Entrar Dades'!H102</f>
        <v>0</v>
      </c>
      <c r="H56" s="102">
        <f>'Entrar Dades'!E102</f>
        <v>0</v>
      </c>
      <c r="I56" s="101">
        <f>'Entrar Dades'!I102</f>
        <v>0</v>
      </c>
    </row>
    <row r="57" spans="2:9" ht="14" x14ac:dyDescent="0.15">
      <c r="B57" s="101"/>
      <c r="C57" s="102">
        <f>'Entrar Dades'!C103</f>
        <v>0</v>
      </c>
      <c r="D57" s="103">
        <f>'Entrar Dades'!D103</f>
        <v>0</v>
      </c>
      <c r="E57" s="102">
        <f>'Entrar Dades'!F103</f>
        <v>0</v>
      </c>
      <c r="F57" s="103">
        <f>'Entrar Dades'!G103</f>
        <v>0</v>
      </c>
      <c r="G57" s="101">
        <f>'Entrar Dades'!H103</f>
        <v>0</v>
      </c>
      <c r="H57" s="102">
        <f>'Entrar Dades'!E103</f>
        <v>0</v>
      </c>
      <c r="I57" s="101">
        <f>'Entrar Dades'!I103</f>
        <v>0</v>
      </c>
    </row>
    <row r="58" spans="2:9" ht="14" x14ac:dyDescent="0.15">
      <c r="B58" s="98" t="str">
        <f>'Entrar Dades'!A104&amp;" "&amp;'Entrar Dades'!B104</f>
        <v xml:space="preserve">19 </v>
      </c>
      <c r="C58" s="99">
        <f>'Entrar Dades'!C104</f>
        <v>0</v>
      </c>
      <c r="D58" s="100">
        <f>'Entrar Dades'!D104</f>
        <v>0</v>
      </c>
      <c r="E58" s="99">
        <f>'Entrar Dades'!F104</f>
        <v>0</v>
      </c>
      <c r="F58" s="100">
        <f>'Entrar Dades'!G104</f>
        <v>0</v>
      </c>
      <c r="G58" s="98">
        <f>'Entrar Dades'!H104</f>
        <v>0</v>
      </c>
      <c r="H58" s="99">
        <f>'Entrar Dades'!E104</f>
        <v>0</v>
      </c>
      <c r="I58" s="98">
        <f>'Entrar Dades'!I104</f>
        <v>0</v>
      </c>
    </row>
    <row r="59" spans="2:9" ht="14" x14ac:dyDescent="0.15">
      <c r="B59" s="98"/>
      <c r="C59" s="99">
        <f>'Entrar Dades'!C105</f>
        <v>0</v>
      </c>
      <c r="D59" s="100">
        <f>'Entrar Dades'!D105</f>
        <v>0</v>
      </c>
      <c r="E59" s="99">
        <f>'Entrar Dades'!F105</f>
        <v>0</v>
      </c>
      <c r="F59" s="100">
        <f>'Entrar Dades'!G105</f>
        <v>0</v>
      </c>
      <c r="G59" s="98">
        <f>'Entrar Dades'!H105</f>
        <v>0</v>
      </c>
      <c r="H59" s="99">
        <f>'Entrar Dades'!E105</f>
        <v>0</v>
      </c>
      <c r="I59" s="98">
        <f>'Entrar Dades'!I105</f>
        <v>0</v>
      </c>
    </row>
    <row r="60" spans="2:9" ht="14" x14ac:dyDescent="0.15">
      <c r="B60" s="98"/>
      <c r="C60" s="99">
        <f>'Entrar Dades'!C106</f>
        <v>0</v>
      </c>
      <c r="D60" s="100">
        <f>'Entrar Dades'!D106</f>
        <v>0</v>
      </c>
      <c r="E60" s="99">
        <f>'Entrar Dades'!F106</f>
        <v>0</v>
      </c>
      <c r="F60" s="100">
        <f>'Entrar Dades'!G106</f>
        <v>0</v>
      </c>
      <c r="G60" s="98">
        <f>'Entrar Dades'!H106</f>
        <v>0</v>
      </c>
      <c r="H60" s="99">
        <f>'Entrar Dades'!E106</f>
        <v>0</v>
      </c>
      <c r="I60" s="98">
        <f>'Entrar Dades'!I106</f>
        <v>0</v>
      </c>
    </row>
    <row r="61" spans="2:9" ht="14" x14ac:dyDescent="0.15">
      <c r="B61" s="101" t="str">
        <f>'Entrar Dades'!A107&amp;" "&amp;'Entrar Dades'!B107</f>
        <v xml:space="preserve">20 </v>
      </c>
      <c r="C61" s="102">
        <f>'Entrar Dades'!C107</f>
        <v>0</v>
      </c>
      <c r="D61" s="103">
        <f>'Entrar Dades'!D107</f>
        <v>0</v>
      </c>
      <c r="E61" s="102">
        <f>'Entrar Dades'!F107</f>
        <v>0</v>
      </c>
      <c r="F61" s="103">
        <f>'Entrar Dades'!G107</f>
        <v>0</v>
      </c>
      <c r="G61" s="101">
        <f>'Entrar Dades'!H107</f>
        <v>0</v>
      </c>
      <c r="H61" s="102">
        <f>'Entrar Dades'!E107</f>
        <v>0</v>
      </c>
      <c r="I61" s="101">
        <f>'Entrar Dades'!I107</f>
        <v>0</v>
      </c>
    </row>
    <row r="62" spans="2:9" ht="14" x14ac:dyDescent="0.15">
      <c r="B62" s="101"/>
      <c r="C62" s="102">
        <f>'Entrar Dades'!C108</f>
        <v>0</v>
      </c>
      <c r="D62" s="103">
        <f>'Entrar Dades'!D108</f>
        <v>0</v>
      </c>
      <c r="E62" s="102">
        <f>'Entrar Dades'!F108</f>
        <v>0</v>
      </c>
      <c r="F62" s="103">
        <f>'Entrar Dades'!G108</f>
        <v>0</v>
      </c>
      <c r="G62" s="101">
        <f>'Entrar Dades'!H108</f>
        <v>0</v>
      </c>
      <c r="H62" s="102">
        <f>'Entrar Dades'!E108</f>
        <v>0</v>
      </c>
      <c r="I62" s="101">
        <f>'Entrar Dades'!I108</f>
        <v>0</v>
      </c>
    </row>
    <row r="63" spans="2:9" ht="14" x14ac:dyDescent="0.15">
      <c r="B63" s="101"/>
      <c r="C63" s="102">
        <f>'Entrar Dades'!C109</f>
        <v>0</v>
      </c>
      <c r="D63" s="103">
        <f>'Entrar Dades'!D109</f>
        <v>0</v>
      </c>
      <c r="E63" s="102">
        <f>'Entrar Dades'!F109</f>
        <v>0</v>
      </c>
      <c r="F63" s="103">
        <f>'Entrar Dades'!G109</f>
        <v>0</v>
      </c>
      <c r="G63" s="101">
        <f>'Entrar Dades'!H109</f>
        <v>0</v>
      </c>
      <c r="H63" s="102">
        <f>'Entrar Dades'!E109</f>
        <v>0</v>
      </c>
      <c r="I63" s="101">
        <f>'Entrar Dades'!I109</f>
        <v>0</v>
      </c>
    </row>
    <row r="64" spans="2:9" ht="14" x14ac:dyDescent="0.15">
      <c r="B64" s="98" t="str">
        <f>'Entrar Dades'!A110&amp;" "&amp;'Entrar Dades'!B110</f>
        <v xml:space="preserve">21 </v>
      </c>
      <c r="C64" s="99">
        <f>'Entrar Dades'!C110</f>
        <v>0</v>
      </c>
      <c r="D64" s="100">
        <f>'Entrar Dades'!D110</f>
        <v>0</v>
      </c>
      <c r="E64" s="99">
        <f>'Entrar Dades'!F110</f>
        <v>0</v>
      </c>
      <c r="F64" s="100">
        <f>'Entrar Dades'!G110</f>
        <v>0</v>
      </c>
      <c r="G64" s="98">
        <f>'Entrar Dades'!H110</f>
        <v>0</v>
      </c>
      <c r="H64" s="99">
        <f>'Entrar Dades'!E110</f>
        <v>0</v>
      </c>
      <c r="I64" s="98">
        <f>'Entrar Dades'!I110</f>
        <v>0</v>
      </c>
    </row>
    <row r="65" spans="2:9" ht="14" x14ac:dyDescent="0.15">
      <c r="B65" s="98"/>
      <c r="C65" s="99">
        <f>'Entrar Dades'!C111</f>
        <v>0</v>
      </c>
      <c r="D65" s="100">
        <f>'Entrar Dades'!D111</f>
        <v>0</v>
      </c>
      <c r="E65" s="99">
        <f>'Entrar Dades'!F111</f>
        <v>0</v>
      </c>
      <c r="F65" s="100">
        <f>'Entrar Dades'!G111</f>
        <v>0</v>
      </c>
      <c r="G65" s="98">
        <f>'Entrar Dades'!H111</f>
        <v>0</v>
      </c>
      <c r="H65" s="99">
        <f>'Entrar Dades'!E111</f>
        <v>0</v>
      </c>
      <c r="I65" s="98">
        <f>'Entrar Dades'!I111</f>
        <v>0</v>
      </c>
    </row>
    <row r="66" spans="2:9" ht="14" x14ac:dyDescent="0.15">
      <c r="B66" s="98"/>
      <c r="C66" s="99">
        <f>'Entrar Dades'!C112</f>
        <v>0</v>
      </c>
      <c r="D66" s="100">
        <f>'Entrar Dades'!D112</f>
        <v>0</v>
      </c>
      <c r="E66" s="99">
        <f>'Entrar Dades'!F112</f>
        <v>0</v>
      </c>
      <c r="F66" s="100">
        <f>'Entrar Dades'!G112</f>
        <v>0</v>
      </c>
      <c r="G66" s="98">
        <f>'Entrar Dades'!H112</f>
        <v>0</v>
      </c>
      <c r="H66" s="99">
        <f>'Entrar Dades'!E112</f>
        <v>0</v>
      </c>
      <c r="I66" s="98">
        <f>'Entrar Dades'!I112</f>
        <v>0</v>
      </c>
    </row>
    <row r="67" spans="2:9" ht="14" x14ac:dyDescent="0.15">
      <c r="B67" s="101" t="str">
        <f>'Entrar Dades'!A113&amp;" "&amp;'Entrar Dades'!B113</f>
        <v xml:space="preserve">22 </v>
      </c>
      <c r="C67" s="102">
        <f>'Entrar Dades'!C113</f>
        <v>0</v>
      </c>
      <c r="D67" s="103">
        <f>'Entrar Dades'!D113</f>
        <v>0</v>
      </c>
      <c r="E67" s="102">
        <f>'Entrar Dades'!F113</f>
        <v>0</v>
      </c>
      <c r="F67" s="103">
        <f>'Entrar Dades'!G113</f>
        <v>0</v>
      </c>
      <c r="G67" s="101">
        <f>'Entrar Dades'!H113</f>
        <v>0</v>
      </c>
      <c r="H67" s="102">
        <f>'Entrar Dades'!E113</f>
        <v>0</v>
      </c>
      <c r="I67" s="101">
        <f>'Entrar Dades'!I113</f>
        <v>0</v>
      </c>
    </row>
    <row r="68" spans="2:9" ht="14" x14ac:dyDescent="0.15">
      <c r="B68" s="101"/>
      <c r="C68" s="102">
        <f>'Entrar Dades'!C114</f>
        <v>0</v>
      </c>
      <c r="D68" s="103">
        <f>'Entrar Dades'!D114</f>
        <v>0</v>
      </c>
      <c r="E68" s="102">
        <f>'Entrar Dades'!F114</f>
        <v>0</v>
      </c>
      <c r="F68" s="103">
        <f>'Entrar Dades'!G114</f>
        <v>0</v>
      </c>
      <c r="G68" s="101">
        <f>'Entrar Dades'!H114</f>
        <v>0</v>
      </c>
      <c r="H68" s="102">
        <f>'Entrar Dades'!E114</f>
        <v>0</v>
      </c>
      <c r="I68" s="101">
        <f>'Entrar Dades'!I114</f>
        <v>0</v>
      </c>
    </row>
    <row r="69" spans="2:9" ht="14" x14ac:dyDescent="0.15">
      <c r="B69" s="101"/>
      <c r="C69" s="102">
        <f>'Entrar Dades'!C115</f>
        <v>0</v>
      </c>
      <c r="D69" s="103">
        <f>'Entrar Dades'!D115</f>
        <v>0</v>
      </c>
      <c r="E69" s="102">
        <f>'Entrar Dades'!F115</f>
        <v>0</v>
      </c>
      <c r="F69" s="103">
        <f>'Entrar Dades'!G115</f>
        <v>0</v>
      </c>
      <c r="G69" s="101">
        <f>'Entrar Dades'!H115</f>
        <v>0</v>
      </c>
      <c r="H69" s="102">
        <f>'Entrar Dades'!E115</f>
        <v>0</v>
      </c>
      <c r="I69" s="101">
        <f>'Entrar Dades'!I115</f>
        <v>0</v>
      </c>
    </row>
    <row r="70" spans="2:9" ht="14" x14ac:dyDescent="0.15">
      <c r="B70" s="98" t="str">
        <f>'Entrar Dades'!A116&amp;" "&amp;'Entrar Dades'!B116</f>
        <v xml:space="preserve">23 </v>
      </c>
      <c r="C70" s="99">
        <f>'Entrar Dades'!C116</f>
        <v>0</v>
      </c>
      <c r="D70" s="100">
        <f>'Entrar Dades'!D116</f>
        <v>0</v>
      </c>
      <c r="E70" s="99">
        <f>'Entrar Dades'!F116</f>
        <v>0</v>
      </c>
      <c r="F70" s="100">
        <f>'Entrar Dades'!G116</f>
        <v>0</v>
      </c>
      <c r="G70" s="98">
        <f>'Entrar Dades'!H116</f>
        <v>0</v>
      </c>
      <c r="H70" s="99">
        <f>'Entrar Dades'!E116</f>
        <v>0</v>
      </c>
      <c r="I70" s="98">
        <f>'Entrar Dades'!I116</f>
        <v>0</v>
      </c>
    </row>
    <row r="71" spans="2:9" ht="14" x14ac:dyDescent="0.15">
      <c r="B71" s="98"/>
      <c r="C71" s="99">
        <f>'Entrar Dades'!C117</f>
        <v>0</v>
      </c>
      <c r="D71" s="100">
        <f>'Entrar Dades'!D117</f>
        <v>0</v>
      </c>
      <c r="E71" s="99">
        <f>'Entrar Dades'!F117</f>
        <v>0</v>
      </c>
      <c r="F71" s="100">
        <f>'Entrar Dades'!G117</f>
        <v>0</v>
      </c>
      <c r="G71" s="98">
        <f>'Entrar Dades'!H117</f>
        <v>0</v>
      </c>
      <c r="H71" s="99">
        <f>'Entrar Dades'!E117</f>
        <v>0</v>
      </c>
      <c r="I71" s="98">
        <f>'Entrar Dades'!I117</f>
        <v>0</v>
      </c>
    </row>
    <row r="72" spans="2:9" ht="14" x14ac:dyDescent="0.15">
      <c r="B72" s="98"/>
      <c r="C72" s="99">
        <f>'Entrar Dades'!C118</f>
        <v>0</v>
      </c>
      <c r="D72" s="100">
        <f>'Entrar Dades'!D118</f>
        <v>0</v>
      </c>
      <c r="E72" s="99">
        <f>'Entrar Dades'!F118</f>
        <v>0</v>
      </c>
      <c r="F72" s="100">
        <f>'Entrar Dades'!G118</f>
        <v>0</v>
      </c>
      <c r="G72" s="98">
        <f>'Entrar Dades'!H118</f>
        <v>0</v>
      </c>
      <c r="H72" s="99">
        <f>'Entrar Dades'!E118</f>
        <v>0</v>
      </c>
      <c r="I72" s="98">
        <f>'Entrar Dades'!I118</f>
        <v>0</v>
      </c>
    </row>
    <row r="73" spans="2:9" ht="14" x14ac:dyDescent="0.15">
      <c r="B73" s="101" t="str">
        <f>'Entrar Dades'!A119&amp;" "&amp;'Entrar Dades'!B119</f>
        <v xml:space="preserve">24 </v>
      </c>
      <c r="C73" s="102">
        <f>'Entrar Dades'!C119</f>
        <v>0</v>
      </c>
      <c r="D73" s="103">
        <f>'Entrar Dades'!D119</f>
        <v>0</v>
      </c>
      <c r="E73" s="102">
        <f>'Entrar Dades'!F119</f>
        <v>0</v>
      </c>
      <c r="F73" s="103">
        <f>'Entrar Dades'!G119</f>
        <v>0</v>
      </c>
      <c r="G73" s="101">
        <f>'Entrar Dades'!H119</f>
        <v>0</v>
      </c>
      <c r="H73" s="102">
        <f>'Entrar Dades'!E119</f>
        <v>0</v>
      </c>
      <c r="I73" s="101">
        <f>'Entrar Dades'!I119</f>
        <v>0</v>
      </c>
    </row>
    <row r="74" spans="2:9" ht="14" x14ac:dyDescent="0.15">
      <c r="B74" s="101"/>
      <c r="C74" s="102">
        <f>'Entrar Dades'!C120</f>
        <v>0</v>
      </c>
      <c r="D74" s="103">
        <f>'Entrar Dades'!D120</f>
        <v>0</v>
      </c>
      <c r="E74" s="102">
        <f>'Entrar Dades'!F120</f>
        <v>0</v>
      </c>
      <c r="F74" s="103">
        <f>'Entrar Dades'!G120</f>
        <v>0</v>
      </c>
      <c r="G74" s="101">
        <f>'Entrar Dades'!H120</f>
        <v>0</v>
      </c>
      <c r="H74" s="102">
        <f>'Entrar Dades'!E120</f>
        <v>0</v>
      </c>
      <c r="I74" s="101">
        <f>'Entrar Dades'!I120</f>
        <v>0</v>
      </c>
    </row>
    <row r="75" spans="2:9" ht="14" x14ac:dyDescent="0.15">
      <c r="B75" s="101"/>
      <c r="C75" s="102">
        <f>'Entrar Dades'!C121</f>
        <v>0</v>
      </c>
      <c r="D75" s="103">
        <f>'Entrar Dades'!D121</f>
        <v>0</v>
      </c>
      <c r="E75" s="102">
        <f>'Entrar Dades'!F121</f>
        <v>0</v>
      </c>
      <c r="F75" s="103">
        <f>'Entrar Dades'!G121</f>
        <v>0</v>
      </c>
      <c r="G75" s="101">
        <f>'Entrar Dades'!H121</f>
        <v>0</v>
      </c>
      <c r="H75" s="102">
        <f>'Entrar Dades'!E121</f>
        <v>0</v>
      </c>
      <c r="I75" s="101">
        <f>'Entrar Dades'!I121</f>
        <v>0</v>
      </c>
    </row>
    <row r="76" spans="2:9" ht="14" x14ac:dyDescent="0.15">
      <c r="B76" s="98" t="str">
        <f>'Entrar Dades'!A122&amp;" "&amp;'Entrar Dades'!B122</f>
        <v xml:space="preserve">25 </v>
      </c>
      <c r="C76" s="99">
        <f>'Entrar Dades'!C122</f>
        <v>0</v>
      </c>
      <c r="D76" s="100">
        <f>'Entrar Dades'!D122</f>
        <v>0</v>
      </c>
      <c r="E76" s="99">
        <f>'Entrar Dades'!F122</f>
        <v>0</v>
      </c>
      <c r="F76" s="100">
        <f>'Entrar Dades'!G122</f>
        <v>0</v>
      </c>
      <c r="G76" s="98">
        <f>'Entrar Dades'!H122</f>
        <v>0</v>
      </c>
      <c r="H76" s="99">
        <f>'Entrar Dades'!E122</f>
        <v>0</v>
      </c>
      <c r="I76" s="98">
        <f>'Entrar Dades'!I122</f>
        <v>0</v>
      </c>
    </row>
    <row r="77" spans="2:9" ht="14" x14ac:dyDescent="0.15">
      <c r="B77" s="98"/>
      <c r="C77" s="99">
        <f>'Entrar Dades'!C123</f>
        <v>0</v>
      </c>
      <c r="D77" s="100">
        <f>'Entrar Dades'!D123</f>
        <v>0</v>
      </c>
      <c r="E77" s="99">
        <f>'Entrar Dades'!F123</f>
        <v>0</v>
      </c>
      <c r="F77" s="100">
        <f>'Entrar Dades'!G123</f>
        <v>0</v>
      </c>
      <c r="G77" s="98">
        <f>'Entrar Dades'!H123</f>
        <v>0</v>
      </c>
      <c r="H77" s="99">
        <f>'Entrar Dades'!E123</f>
        <v>0</v>
      </c>
      <c r="I77" s="98">
        <f>'Entrar Dades'!I123</f>
        <v>0</v>
      </c>
    </row>
    <row r="78" spans="2:9" ht="14" x14ac:dyDescent="0.15">
      <c r="B78" s="98"/>
      <c r="C78" s="99">
        <f>'Entrar Dades'!C124</f>
        <v>0</v>
      </c>
      <c r="D78" s="100">
        <f>'Entrar Dades'!D124</f>
        <v>0</v>
      </c>
      <c r="E78" s="99">
        <f>'Entrar Dades'!F124</f>
        <v>0</v>
      </c>
      <c r="F78" s="100">
        <f>'Entrar Dades'!G124</f>
        <v>0</v>
      </c>
      <c r="G78" s="98">
        <f>'Entrar Dades'!H124</f>
        <v>0</v>
      </c>
      <c r="H78" s="99">
        <f>'Entrar Dades'!E124</f>
        <v>0</v>
      </c>
      <c r="I78" s="98">
        <f>'Entrar Dades'!I124</f>
        <v>0</v>
      </c>
    </row>
    <row r="79" spans="2:9" ht="14" x14ac:dyDescent="0.15">
      <c r="B79" s="101" t="str">
        <f>'Entrar Dades'!A125&amp;" "&amp;'Entrar Dades'!B125</f>
        <v xml:space="preserve">26 </v>
      </c>
      <c r="C79" s="102">
        <f>'Entrar Dades'!C125</f>
        <v>0</v>
      </c>
      <c r="D79" s="103">
        <f>'Entrar Dades'!D125</f>
        <v>0</v>
      </c>
      <c r="E79" s="102">
        <f>'Entrar Dades'!F125</f>
        <v>0</v>
      </c>
      <c r="F79" s="103">
        <f>'Entrar Dades'!G125</f>
        <v>0</v>
      </c>
      <c r="G79" s="101">
        <f>'Entrar Dades'!H125</f>
        <v>0</v>
      </c>
      <c r="H79" s="102">
        <f>'Entrar Dades'!E125</f>
        <v>0</v>
      </c>
      <c r="I79" s="101">
        <f>'Entrar Dades'!I125</f>
        <v>0</v>
      </c>
    </row>
    <row r="80" spans="2:9" ht="14" x14ac:dyDescent="0.15">
      <c r="B80" s="101"/>
      <c r="C80" s="102">
        <f>'Entrar Dades'!C126</f>
        <v>0</v>
      </c>
      <c r="D80" s="103">
        <f>'Entrar Dades'!D126</f>
        <v>0</v>
      </c>
      <c r="E80" s="102">
        <f>'Entrar Dades'!F126</f>
        <v>0</v>
      </c>
      <c r="F80" s="103">
        <f>'Entrar Dades'!G126</f>
        <v>0</v>
      </c>
      <c r="G80" s="101">
        <f>'Entrar Dades'!H126</f>
        <v>0</v>
      </c>
      <c r="H80" s="102">
        <f>'Entrar Dades'!E126</f>
        <v>0</v>
      </c>
      <c r="I80" s="101">
        <f>'Entrar Dades'!I126</f>
        <v>0</v>
      </c>
    </row>
    <row r="81" spans="2:9" ht="14" x14ac:dyDescent="0.15">
      <c r="B81" s="101"/>
      <c r="C81" s="102">
        <f>'Entrar Dades'!C127</f>
        <v>0</v>
      </c>
      <c r="D81" s="103">
        <f>'Entrar Dades'!D127</f>
        <v>0</v>
      </c>
      <c r="E81" s="102">
        <f>'Entrar Dades'!F127</f>
        <v>0</v>
      </c>
      <c r="F81" s="103">
        <f>'Entrar Dades'!G127</f>
        <v>0</v>
      </c>
      <c r="G81" s="101">
        <f>'Entrar Dades'!H127</f>
        <v>0</v>
      </c>
      <c r="H81" s="102">
        <f>'Entrar Dades'!E127</f>
        <v>0</v>
      </c>
      <c r="I81" s="101">
        <f>'Entrar Dades'!I127</f>
        <v>0</v>
      </c>
    </row>
    <row r="82" spans="2:9" ht="14" x14ac:dyDescent="0.15">
      <c r="B82" s="98" t="str">
        <f>'Entrar Dades'!A128&amp;" "&amp;'Entrar Dades'!B128</f>
        <v xml:space="preserve">27 </v>
      </c>
      <c r="C82" s="99">
        <f>'Entrar Dades'!C128</f>
        <v>0</v>
      </c>
      <c r="D82" s="100">
        <f>'Entrar Dades'!D128</f>
        <v>0</v>
      </c>
      <c r="E82" s="99">
        <f>'Entrar Dades'!F128</f>
        <v>0</v>
      </c>
      <c r="F82" s="100">
        <f>'Entrar Dades'!G128</f>
        <v>0</v>
      </c>
      <c r="G82" s="98">
        <f>'Entrar Dades'!H128</f>
        <v>0</v>
      </c>
      <c r="H82" s="99">
        <f>'Entrar Dades'!E128</f>
        <v>0</v>
      </c>
      <c r="I82" s="98">
        <f>'Entrar Dades'!I128</f>
        <v>0</v>
      </c>
    </row>
    <row r="83" spans="2:9" ht="14" x14ac:dyDescent="0.15">
      <c r="B83" s="98"/>
      <c r="C83" s="99">
        <f>'Entrar Dades'!C129</f>
        <v>0</v>
      </c>
      <c r="D83" s="100">
        <f>'Entrar Dades'!D129</f>
        <v>0</v>
      </c>
      <c r="E83" s="99">
        <f>'Entrar Dades'!F129</f>
        <v>0</v>
      </c>
      <c r="F83" s="100">
        <f>'Entrar Dades'!G129</f>
        <v>0</v>
      </c>
      <c r="G83" s="98">
        <f>'Entrar Dades'!H129</f>
        <v>0</v>
      </c>
      <c r="H83" s="99">
        <f>'Entrar Dades'!E129</f>
        <v>0</v>
      </c>
      <c r="I83" s="98">
        <f>'Entrar Dades'!I129</f>
        <v>0</v>
      </c>
    </row>
    <row r="84" spans="2:9" ht="14" x14ac:dyDescent="0.15">
      <c r="B84" s="98"/>
      <c r="C84" s="99">
        <f>'Entrar Dades'!C130</f>
        <v>0</v>
      </c>
      <c r="D84" s="100">
        <f>'Entrar Dades'!D130</f>
        <v>0</v>
      </c>
      <c r="E84" s="99">
        <f>'Entrar Dades'!F130</f>
        <v>0</v>
      </c>
      <c r="F84" s="100">
        <f>'Entrar Dades'!G130</f>
        <v>0</v>
      </c>
      <c r="G84" s="98">
        <f>'Entrar Dades'!H130</f>
        <v>0</v>
      </c>
      <c r="H84" s="99">
        <f>'Entrar Dades'!E130</f>
        <v>0</v>
      </c>
      <c r="I84" s="98">
        <f>'Entrar Dades'!I130</f>
        <v>0</v>
      </c>
    </row>
    <row r="85" spans="2:9" ht="14" x14ac:dyDescent="0.15">
      <c r="B85" s="101" t="str">
        <f>'Entrar Dades'!A131&amp;" "&amp;'Entrar Dades'!B131</f>
        <v xml:space="preserve">28 </v>
      </c>
      <c r="C85" s="102">
        <f>'Entrar Dades'!C131</f>
        <v>0</v>
      </c>
      <c r="D85" s="103">
        <f>'Entrar Dades'!D131</f>
        <v>0</v>
      </c>
      <c r="E85" s="102">
        <f>'Entrar Dades'!F131</f>
        <v>0</v>
      </c>
      <c r="F85" s="103">
        <f>'Entrar Dades'!G131</f>
        <v>0</v>
      </c>
      <c r="G85" s="101">
        <f>'Entrar Dades'!H131</f>
        <v>0</v>
      </c>
      <c r="H85" s="102">
        <f>'Entrar Dades'!E131</f>
        <v>0</v>
      </c>
      <c r="I85" s="101">
        <f>'Entrar Dades'!I131</f>
        <v>0</v>
      </c>
    </row>
    <row r="86" spans="2:9" ht="14" x14ac:dyDescent="0.15">
      <c r="B86" s="101"/>
      <c r="C86" s="102">
        <f>'Entrar Dades'!C132</f>
        <v>0</v>
      </c>
      <c r="D86" s="103">
        <f>'Entrar Dades'!D132</f>
        <v>0</v>
      </c>
      <c r="E86" s="102">
        <f>'Entrar Dades'!F132</f>
        <v>0</v>
      </c>
      <c r="F86" s="103">
        <f>'Entrar Dades'!G132</f>
        <v>0</v>
      </c>
      <c r="G86" s="101">
        <f>'Entrar Dades'!H132</f>
        <v>0</v>
      </c>
      <c r="H86" s="102">
        <f>'Entrar Dades'!E132</f>
        <v>0</v>
      </c>
      <c r="I86" s="101">
        <f>'Entrar Dades'!I132</f>
        <v>0</v>
      </c>
    </row>
    <row r="87" spans="2:9" ht="14" x14ac:dyDescent="0.15">
      <c r="B87" s="101"/>
      <c r="C87" s="102">
        <f>'Entrar Dades'!C133</f>
        <v>0</v>
      </c>
      <c r="D87" s="103">
        <f>'Entrar Dades'!D133</f>
        <v>0</v>
      </c>
      <c r="E87" s="102">
        <f>'Entrar Dades'!F133</f>
        <v>0</v>
      </c>
      <c r="F87" s="103">
        <f>'Entrar Dades'!G133</f>
        <v>0</v>
      </c>
      <c r="G87" s="101">
        <f>'Entrar Dades'!H133</f>
        <v>0</v>
      </c>
      <c r="H87" s="102">
        <f>'Entrar Dades'!E133</f>
        <v>0</v>
      </c>
      <c r="I87" s="101">
        <f>'Entrar Dades'!I133</f>
        <v>0</v>
      </c>
    </row>
    <row r="88" spans="2:9" ht="14" x14ac:dyDescent="0.15">
      <c r="B88" s="98" t="str">
        <f>'Entrar Dades'!A134&amp;" "&amp;'Entrar Dades'!B134</f>
        <v xml:space="preserve">29 </v>
      </c>
      <c r="C88" s="99">
        <f>'Entrar Dades'!C134</f>
        <v>0</v>
      </c>
      <c r="D88" s="100">
        <f>'Entrar Dades'!D134</f>
        <v>0</v>
      </c>
      <c r="E88" s="99">
        <f>'Entrar Dades'!F134</f>
        <v>0</v>
      </c>
      <c r="F88" s="100">
        <f>'Entrar Dades'!G134</f>
        <v>0</v>
      </c>
      <c r="G88" s="98">
        <f>'Entrar Dades'!H134</f>
        <v>0</v>
      </c>
      <c r="H88" s="99">
        <f>'Entrar Dades'!E134</f>
        <v>0</v>
      </c>
      <c r="I88" s="98">
        <f>'Entrar Dades'!I134</f>
        <v>0</v>
      </c>
    </row>
    <row r="89" spans="2:9" ht="14" x14ac:dyDescent="0.15">
      <c r="B89" s="98"/>
      <c r="C89" s="99">
        <f>'Entrar Dades'!C135</f>
        <v>0</v>
      </c>
      <c r="D89" s="100">
        <f>'Entrar Dades'!D135</f>
        <v>0</v>
      </c>
      <c r="E89" s="99">
        <f>'Entrar Dades'!F135</f>
        <v>0</v>
      </c>
      <c r="F89" s="100">
        <f>'Entrar Dades'!G135</f>
        <v>0</v>
      </c>
      <c r="G89" s="98">
        <f>'Entrar Dades'!H135</f>
        <v>0</v>
      </c>
      <c r="H89" s="99">
        <f>'Entrar Dades'!E135</f>
        <v>0</v>
      </c>
      <c r="I89" s="98">
        <f>'Entrar Dades'!I135</f>
        <v>0</v>
      </c>
    </row>
    <row r="90" spans="2:9" ht="14" x14ac:dyDescent="0.15">
      <c r="B90" s="98"/>
      <c r="C90" s="99">
        <f>'Entrar Dades'!C136</f>
        <v>0</v>
      </c>
      <c r="D90" s="100">
        <f>'Entrar Dades'!D136</f>
        <v>0</v>
      </c>
      <c r="E90" s="99">
        <f>'Entrar Dades'!F136</f>
        <v>0</v>
      </c>
      <c r="F90" s="100">
        <f>'Entrar Dades'!G136</f>
        <v>0</v>
      </c>
      <c r="G90" s="98">
        <f>'Entrar Dades'!H136</f>
        <v>0</v>
      </c>
      <c r="H90" s="99">
        <f>'Entrar Dades'!E136</f>
        <v>0</v>
      </c>
      <c r="I90" s="98">
        <f>'Entrar Dades'!I136</f>
        <v>0</v>
      </c>
    </row>
    <row r="91" spans="2:9" ht="14" x14ac:dyDescent="0.15">
      <c r="B91" s="101" t="str">
        <f>'Entrar Dades'!A137&amp;" "&amp;'Entrar Dades'!B137</f>
        <v xml:space="preserve">30 </v>
      </c>
      <c r="C91" s="102">
        <f>'Entrar Dades'!C137</f>
        <v>0</v>
      </c>
      <c r="D91" s="103">
        <f>'Entrar Dades'!D137</f>
        <v>0</v>
      </c>
      <c r="E91" s="102">
        <f>'Entrar Dades'!F137</f>
        <v>0</v>
      </c>
      <c r="F91" s="103">
        <f>'Entrar Dades'!G137</f>
        <v>0</v>
      </c>
      <c r="G91" s="101">
        <f>'Entrar Dades'!H137</f>
        <v>0</v>
      </c>
      <c r="H91" s="102">
        <f>'Entrar Dades'!E137</f>
        <v>0</v>
      </c>
      <c r="I91" s="101">
        <f>'Entrar Dades'!I137</f>
        <v>0</v>
      </c>
    </row>
    <row r="92" spans="2:9" ht="14" x14ac:dyDescent="0.15">
      <c r="B92" s="101"/>
      <c r="C92" s="102">
        <f>'Entrar Dades'!C138</f>
        <v>0</v>
      </c>
      <c r="D92" s="103">
        <f>'Entrar Dades'!D138</f>
        <v>0</v>
      </c>
      <c r="E92" s="102">
        <f>'Entrar Dades'!F138</f>
        <v>0</v>
      </c>
      <c r="F92" s="103">
        <f>'Entrar Dades'!G138</f>
        <v>0</v>
      </c>
      <c r="G92" s="101">
        <f>'Entrar Dades'!H138</f>
        <v>0</v>
      </c>
      <c r="H92" s="102">
        <f>'Entrar Dades'!E138</f>
        <v>0</v>
      </c>
      <c r="I92" s="101">
        <f>'Entrar Dades'!I138</f>
        <v>0</v>
      </c>
    </row>
    <row r="93" spans="2:9" ht="14" x14ac:dyDescent="0.15">
      <c r="B93" s="101"/>
      <c r="C93" s="102">
        <f>'Entrar Dades'!C139</f>
        <v>0</v>
      </c>
      <c r="D93" s="103">
        <f>'Entrar Dades'!D139</f>
        <v>0</v>
      </c>
      <c r="E93" s="102">
        <f>'Entrar Dades'!F139</f>
        <v>0</v>
      </c>
      <c r="F93" s="103">
        <f>'Entrar Dades'!G139</f>
        <v>0</v>
      </c>
      <c r="G93" s="101">
        <f>'Entrar Dades'!H139</f>
        <v>0</v>
      </c>
      <c r="H93" s="102">
        <f>'Entrar Dades'!E139</f>
        <v>0</v>
      </c>
      <c r="I93" s="101">
        <f>'Entrar Dades'!I139</f>
        <v>0</v>
      </c>
    </row>
    <row r="94" spans="2:9" ht="14" x14ac:dyDescent="0.15">
      <c r="B94" s="98" t="str">
        <f>'Entrar Dades'!A140&amp;" "&amp;'Entrar Dades'!B140</f>
        <v xml:space="preserve">31 </v>
      </c>
      <c r="C94" s="99">
        <f>'Entrar Dades'!C140</f>
        <v>0</v>
      </c>
      <c r="D94" s="100">
        <f>'Entrar Dades'!D140</f>
        <v>0</v>
      </c>
      <c r="E94" s="99">
        <f>'Entrar Dades'!F140</f>
        <v>0</v>
      </c>
      <c r="F94" s="100">
        <f>'Entrar Dades'!G140</f>
        <v>0</v>
      </c>
      <c r="G94" s="98">
        <f>'Entrar Dades'!H140</f>
        <v>0</v>
      </c>
      <c r="H94" s="99">
        <f>'Entrar Dades'!E140</f>
        <v>0</v>
      </c>
      <c r="I94" s="98">
        <f>'Entrar Dades'!I140</f>
        <v>0</v>
      </c>
    </row>
    <row r="95" spans="2:9" ht="14" x14ac:dyDescent="0.15">
      <c r="B95" s="98"/>
      <c r="C95" s="99">
        <f>'Entrar Dades'!C141</f>
        <v>0</v>
      </c>
      <c r="D95" s="100">
        <f>'Entrar Dades'!D141</f>
        <v>0</v>
      </c>
      <c r="E95" s="99">
        <f>'Entrar Dades'!F141</f>
        <v>0</v>
      </c>
      <c r="F95" s="100">
        <f>'Entrar Dades'!G141</f>
        <v>0</v>
      </c>
      <c r="G95" s="98">
        <f>'Entrar Dades'!H141</f>
        <v>0</v>
      </c>
      <c r="H95" s="99">
        <f>'Entrar Dades'!E141</f>
        <v>0</v>
      </c>
      <c r="I95" s="98">
        <f>'Entrar Dades'!I141</f>
        <v>0</v>
      </c>
    </row>
    <row r="96" spans="2:9" ht="14" x14ac:dyDescent="0.15">
      <c r="B96" s="98"/>
      <c r="C96" s="99">
        <f>'Entrar Dades'!C142</f>
        <v>0</v>
      </c>
      <c r="D96" s="100">
        <f>'Entrar Dades'!D142</f>
        <v>0</v>
      </c>
      <c r="E96" s="99">
        <f>'Entrar Dades'!F142</f>
        <v>0</v>
      </c>
      <c r="F96" s="100">
        <f>'Entrar Dades'!G142</f>
        <v>0</v>
      </c>
      <c r="G96" s="98">
        <f>'Entrar Dades'!H142</f>
        <v>0</v>
      </c>
      <c r="H96" s="99">
        <f>'Entrar Dades'!E142</f>
        <v>0</v>
      </c>
      <c r="I96" s="98">
        <f>'Entrar Dades'!I142</f>
        <v>0</v>
      </c>
    </row>
    <row r="97" spans="2:9" ht="14" x14ac:dyDescent="0.15">
      <c r="B97" s="101" t="str">
        <f>'Entrar Dades'!A143&amp;" "&amp;'Entrar Dades'!B143</f>
        <v xml:space="preserve">32 </v>
      </c>
      <c r="C97" s="102">
        <f>'Entrar Dades'!C143</f>
        <v>0</v>
      </c>
      <c r="D97" s="103">
        <f>'Entrar Dades'!D143</f>
        <v>0</v>
      </c>
      <c r="E97" s="102">
        <f>'Entrar Dades'!F143</f>
        <v>0</v>
      </c>
      <c r="F97" s="103">
        <f>'Entrar Dades'!G143</f>
        <v>0</v>
      </c>
      <c r="G97" s="101">
        <f>'Entrar Dades'!H143</f>
        <v>0</v>
      </c>
      <c r="H97" s="102">
        <f>'Entrar Dades'!E143</f>
        <v>0</v>
      </c>
      <c r="I97" s="101">
        <f>'Entrar Dades'!I143</f>
        <v>0</v>
      </c>
    </row>
    <row r="98" spans="2:9" ht="14" x14ac:dyDescent="0.15">
      <c r="B98" s="101"/>
      <c r="C98" s="102">
        <f>'Entrar Dades'!C144</f>
        <v>0</v>
      </c>
      <c r="D98" s="103">
        <f>'Entrar Dades'!D144</f>
        <v>0</v>
      </c>
      <c r="E98" s="102">
        <f>'Entrar Dades'!F144</f>
        <v>0</v>
      </c>
      <c r="F98" s="103">
        <f>'Entrar Dades'!G144</f>
        <v>0</v>
      </c>
      <c r="G98" s="101">
        <f>'Entrar Dades'!H144</f>
        <v>0</v>
      </c>
      <c r="H98" s="102">
        <f>'Entrar Dades'!E144</f>
        <v>0</v>
      </c>
      <c r="I98" s="101">
        <f>'Entrar Dades'!I144</f>
        <v>0</v>
      </c>
    </row>
    <row r="99" spans="2:9" ht="14" x14ac:dyDescent="0.15">
      <c r="B99" s="101"/>
      <c r="C99" s="102">
        <f>'Entrar Dades'!C145</f>
        <v>0</v>
      </c>
      <c r="D99" s="103">
        <f>'Entrar Dades'!D145</f>
        <v>0</v>
      </c>
      <c r="E99" s="102">
        <f>'Entrar Dades'!F145</f>
        <v>0</v>
      </c>
      <c r="F99" s="103">
        <f>'Entrar Dades'!G145</f>
        <v>0</v>
      </c>
      <c r="G99" s="101">
        <f>'Entrar Dades'!H145</f>
        <v>0</v>
      </c>
      <c r="H99" s="102">
        <f>'Entrar Dades'!E145</f>
        <v>0</v>
      </c>
      <c r="I99" s="101">
        <f>'Entrar Dades'!I145</f>
        <v>0</v>
      </c>
    </row>
    <row r="100" spans="2:9" ht="14" x14ac:dyDescent="0.15">
      <c r="B100" s="98" t="str">
        <f>'Entrar Dades'!A146&amp;" "&amp;'Entrar Dades'!B146</f>
        <v xml:space="preserve">33 </v>
      </c>
      <c r="C100" s="99">
        <f>'Entrar Dades'!C146</f>
        <v>0</v>
      </c>
      <c r="D100" s="100">
        <f>'Entrar Dades'!D146</f>
        <v>0</v>
      </c>
      <c r="E100" s="99">
        <f>'Entrar Dades'!F146</f>
        <v>0</v>
      </c>
      <c r="F100" s="100">
        <f>'Entrar Dades'!G146</f>
        <v>0</v>
      </c>
      <c r="G100" s="98">
        <f>'Entrar Dades'!H146</f>
        <v>0</v>
      </c>
      <c r="H100" s="99">
        <f>'Entrar Dades'!E146</f>
        <v>0</v>
      </c>
      <c r="I100" s="98">
        <f>'Entrar Dades'!I146</f>
        <v>0</v>
      </c>
    </row>
    <row r="101" spans="2:9" ht="14" x14ac:dyDescent="0.15">
      <c r="B101" s="98"/>
      <c r="C101" s="99">
        <f>'Entrar Dades'!C147</f>
        <v>0</v>
      </c>
      <c r="D101" s="100">
        <f>'Entrar Dades'!D147</f>
        <v>0</v>
      </c>
      <c r="E101" s="99">
        <f>'Entrar Dades'!F147</f>
        <v>0</v>
      </c>
      <c r="F101" s="100">
        <f>'Entrar Dades'!G147</f>
        <v>0</v>
      </c>
      <c r="G101" s="98">
        <f>'Entrar Dades'!H147</f>
        <v>0</v>
      </c>
      <c r="H101" s="99">
        <f>'Entrar Dades'!E147</f>
        <v>0</v>
      </c>
      <c r="I101" s="98">
        <f>'Entrar Dades'!I147</f>
        <v>0</v>
      </c>
    </row>
    <row r="102" spans="2:9" ht="14" x14ac:dyDescent="0.15">
      <c r="B102" s="98"/>
      <c r="C102" s="99">
        <f>'Entrar Dades'!C148</f>
        <v>0</v>
      </c>
      <c r="D102" s="100">
        <f>'Entrar Dades'!D148</f>
        <v>0</v>
      </c>
      <c r="E102" s="99">
        <f>'Entrar Dades'!F148</f>
        <v>0</v>
      </c>
      <c r="F102" s="100">
        <f>'Entrar Dades'!G148</f>
        <v>0</v>
      </c>
      <c r="G102" s="98">
        <f>'Entrar Dades'!H148</f>
        <v>0</v>
      </c>
      <c r="H102" s="99">
        <f>'Entrar Dades'!E148</f>
        <v>0</v>
      </c>
      <c r="I102" s="98">
        <f>'Entrar Dades'!I148</f>
        <v>0</v>
      </c>
    </row>
    <row r="103" spans="2:9" ht="14" x14ac:dyDescent="0.15">
      <c r="B103" s="101" t="str">
        <f>'Entrar Dades'!A149&amp;" "&amp;'Entrar Dades'!B149</f>
        <v xml:space="preserve">34 </v>
      </c>
      <c r="C103" s="102">
        <f>'Entrar Dades'!C149</f>
        <v>0</v>
      </c>
      <c r="D103" s="103">
        <f>'Entrar Dades'!D149</f>
        <v>0</v>
      </c>
      <c r="E103" s="102">
        <f>'Entrar Dades'!F149</f>
        <v>0</v>
      </c>
      <c r="F103" s="103">
        <f>'Entrar Dades'!G149</f>
        <v>0</v>
      </c>
      <c r="G103" s="101">
        <f>'Entrar Dades'!H149</f>
        <v>0</v>
      </c>
      <c r="H103" s="102">
        <f>'Entrar Dades'!E149</f>
        <v>0</v>
      </c>
      <c r="I103" s="101">
        <f>'Entrar Dades'!I149</f>
        <v>0</v>
      </c>
    </row>
    <row r="104" spans="2:9" ht="14" x14ac:dyDescent="0.15">
      <c r="B104" s="101"/>
      <c r="C104" s="102">
        <f>'Entrar Dades'!C150</f>
        <v>0</v>
      </c>
      <c r="D104" s="103">
        <f>'Entrar Dades'!D150</f>
        <v>0</v>
      </c>
      <c r="E104" s="102">
        <f>'Entrar Dades'!F150</f>
        <v>0</v>
      </c>
      <c r="F104" s="103">
        <f>'Entrar Dades'!G150</f>
        <v>0</v>
      </c>
      <c r="G104" s="101">
        <f>'Entrar Dades'!H150</f>
        <v>0</v>
      </c>
      <c r="H104" s="102">
        <f>'Entrar Dades'!E150</f>
        <v>0</v>
      </c>
      <c r="I104" s="101">
        <f>'Entrar Dades'!I150</f>
        <v>0</v>
      </c>
    </row>
    <row r="105" spans="2:9" ht="14" x14ac:dyDescent="0.15">
      <c r="B105" s="101"/>
      <c r="C105" s="102">
        <f>'Entrar Dades'!C151</f>
        <v>0</v>
      </c>
      <c r="D105" s="103">
        <f>'Entrar Dades'!D151</f>
        <v>0</v>
      </c>
      <c r="E105" s="102">
        <f>'Entrar Dades'!F151</f>
        <v>0</v>
      </c>
      <c r="F105" s="103">
        <f>'Entrar Dades'!G151</f>
        <v>0</v>
      </c>
      <c r="G105" s="101">
        <f>'Entrar Dades'!H151</f>
        <v>0</v>
      </c>
      <c r="H105" s="102">
        <f>'Entrar Dades'!E151</f>
        <v>0</v>
      </c>
      <c r="I105" s="101">
        <f>'Entrar Dades'!I151</f>
        <v>0</v>
      </c>
    </row>
    <row r="106" spans="2:9" ht="14" x14ac:dyDescent="0.15">
      <c r="B106" s="98" t="str">
        <f>'Entrar Dades'!A152&amp;" "&amp;'Entrar Dades'!B152</f>
        <v xml:space="preserve">35 </v>
      </c>
      <c r="C106" s="99">
        <f>'Entrar Dades'!C152</f>
        <v>0</v>
      </c>
      <c r="D106" s="100">
        <f>'Entrar Dades'!D152</f>
        <v>0</v>
      </c>
      <c r="E106" s="99">
        <f>'Entrar Dades'!F152</f>
        <v>0</v>
      </c>
      <c r="F106" s="100">
        <f>'Entrar Dades'!G152</f>
        <v>0</v>
      </c>
      <c r="G106" s="98">
        <f>'Entrar Dades'!H152</f>
        <v>0</v>
      </c>
      <c r="H106" s="99">
        <f>'Entrar Dades'!E152</f>
        <v>0</v>
      </c>
      <c r="I106" s="98">
        <f>'Entrar Dades'!I152</f>
        <v>0</v>
      </c>
    </row>
    <row r="107" spans="2:9" ht="14" x14ac:dyDescent="0.15">
      <c r="B107" s="98"/>
      <c r="C107" s="99">
        <f>'Entrar Dades'!C153</f>
        <v>0</v>
      </c>
      <c r="D107" s="100">
        <f>'Entrar Dades'!D153</f>
        <v>0</v>
      </c>
      <c r="E107" s="99">
        <f>'Entrar Dades'!F153</f>
        <v>0</v>
      </c>
      <c r="F107" s="100">
        <f>'Entrar Dades'!G153</f>
        <v>0</v>
      </c>
      <c r="G107" s="98">
        <f>'Entrar Dades'!H153</f>
        <v>0</v>
      </c>
      <c r="H107" s="99">
        <f>'Entrar Dades'!E153</f>
        <v>0</v>
      </c>
      <c r="I107" s="98">
        <f>'Entrar Dades'!I153</f>
        <v>0</v>
      </c>
    </row>
    <row r="108" spans="2:9" ht="14" x14ac:dyDescent="0.15">
      <c r="B108" s="104"/>
      <c r="C108" s="105">
        <f>'Entrar Dades'!C154</f>
        <v>0</v>
      </c>
      <c r="D108" s="106">
        <f>'Entrar Dades'!D154</f>
        <v>0</v>
      </c>
      <c r="E108" s="105">
        <f>'Entrar Dades'!F154</f>
        <v>0</v>
      </c>
      <c r="F108" s="106">
        <f>'Entrar Dades'!G154</f>
        <v>0</v>
      </c>
      <c r="G108" s="104">
        <f>'Entrar Dades'!H154</f>
        <v>0</v>
      </c>
      <c r="H108" s="105">
        <f>'Entrar Dades'!E154</f>
        <v>0</v>
      </c>
      <c r="I108" s="104">
        <f>'Entrar Dades'!I154</f>
        <v>0</v>
      </c>
    </row>
    <row r="109" spans="2:9" x14ac:dyDescent="0.15">
      <c r="B109" s="75"/>
      <c r="C109" s="84"/>
      <c r="D109" s="84"/>
      <c r="E109" s="84"/>
      <c r="F109" s="84"/>
      <c r="G109" s="84"/>
      <c r="H109" s="84"/>
      <c r="I109" s="84"/>
    </row>
    <row r="110" spans="2:9" x14ac:dyDescent="0.15">
      <c r="B110" s="75"/>
      <c r="C110" s="84"/>
      <c r="D110" s="84"/>
      <c r="E110" s="84"/>
      <c r="F110" s="84"/>
      <c r="G110" s="84"/>
      <c r="H110" s="84"/>
      <c r="I110" s="84"/>
    </row>
    <row r="111" spans="2:9" x14ac:dyDescent="0.15">
      <c r="B111" s="75"/>
      <c r="C111" s="84"/>
      <c r="D111" s="84"/>
      <c r="E111" s="84"/>
      <c r="F111" s="84"/>
      <c r="G111" s="84"/>
      <c r="H111" s="84"/>
      <c r="I111" s="84"/>
    </row>
    <row r="112" spans="2:9" x14ac:dyDescent="0.15">
      <c r="B112" s="75"/>
      <c r="C112" s="84"/>
      <c r="D112" s="84"/>
      <c r="E112" s="84"/>
      <c r="F112" s="84"/>
      <c r="G112" s="84"/>
      <c r="H112" s="84"/>
      <c r="I112" s="84"/>
    </row>
    <row r="113" spans="2:9" x14ac:dyDescent="0.15">
      <c r="B113" s="75"/>
      <c r="C113" s="84"/>
      <c r="D113" s="84"/>
      <c r="E113" s="84"/>
      <c r="F113" s="84"/>
      <c r="G113" s="84"/>
      <c r="H113" s="84"/>
      <c r="I113" s="84"/>
    </row>
    <row r="114" spans="2:9" x14ac:dyDescent="0.15">
      <c r="B114" s="75"/>
      <c r="C114" s="84"/>
      <c r="D114" s="84"/>
      <c r="E114" s="84"/>
      <c r="F114" s="84"/>
      <c r="G114" s="84"/>
      <c r="H114" s="84"/>
      <c r="I114" s="84"/>
    </row>
    <row r="115" spans="2:9" x14ac:dyDescent="0.15">
      <c r="B115" s="75"/>
      <c r="C115" s="84"/>
      <c r="D115" s="84"/>
      <c r="E115" s="84"/>
      <c r="F115" s="84"/>
      <c r="G115" s="84"/>
      <c r="H115" s="84"/>
      <c r="I115" s="84"/>
    </row>
    <row r="116" spans="2:9" x14ac:dyDescent="0.15">
      <c r="B116" s="75"/>
      <c r="C116" s="84"/>
      <c r="D116" s="84"/>
      <c r="E116" s="84"/>
      <c r="F116" s="84"/>
      <c r="G116" s="84"/>
      <c r="H116" s="84"/>
      <c r="I116" s="84"/>
    </row>
    <row r="117" spans="2:9" x14ac:dyDescent="0.15">
      <c r="B117" s="75"/>
      <c r="C117" s="84"/>
      <c r="D117" s="84"/>
      <c r="E117" s="84"/>
      <c r="F117" s="84"/>
      <c r="G117" s="84"/>
      <c r="H117" s="84"/>
      <c r="I117" s="84"/>
    </row>
    <row r="118" spans="2:9" x14ac:dyDescent="0.15">
      <c r="B118" s="75"/>
      <c r="C118" s="84"/>
      <c r="D118" s="84"/>
      <c r="E118" s="84"/>
      <c r="F118" s="84"/>
      <c r="G118" s="84"/>
      <c r="H118" s="84"/>
      <c r="I118" s="84"/>
    </row>
    <row r="119" spans="2:9" x14ac:dyDescent="0.15">
      <c r="B119" s="75"/>
      <c r="C119" s="84"/>
      <c r="D119" s="84"/>
      <c r="E119" s="84"/>
      <c r="F119" s="84"/>
      <c r="G119" s="84"/>
      <c r="H119" s="84"/>
      <c r="I119" s="84"/>
    </row>
    <row r="120" spans="2:9" x14ac:dyDescent="0.15">
      <c r="B120" s="75"/>
      <c r="C120" s="84"/>
      <c r="D120" s="84"/>
      <c r="E120" s="84"/>
      <c r="F120" s="84"/>
      <c r="G120" s="84"/>
      <c r="H120" s="84"/>
      <c r="I120" s="84"/>
    </row>
    <row r="121" spans="2:9" x14ac:dyDescent="0.15">
      <c r="B121" s="75"/>
      <c r="C121" s="84"/>
      <c r="D121" s="84"/>
      <c r="E121" s="84"/>
      <c r="F121" s="84"/>
      <c r="G121" s="84"/>
      <c r="H121" s="84"/>
      <c r="I121" s="84"/>
    </row>
    <row r="122" spans="2:9" x14ac:dyDescent="0.15">
      <c r="B122" s="75"/>
      <c r="C122" s="84"/>
      <c r="D122" s="84"/>
      <c r="E122" s="84"/>
      <c r="F122" s="84"/>
      <c r="G122" s="84"/>
      <c r="H122" s="84"/>
      <c r="I122" s="84"/>
    </row>
    <row r="123" spans="2:9" x14ac:dyDescent="0.15">
      <c r="B123" s="75"/>
      <c r="C123" s="84"/>
      <c r="D123" s="84"/>
      <c r="E123" s="84"/>
      <c r="F123" s="84"/>
      <c r="G123" s="84"/>
      <c r="H123" s="84"/>
      <c r="I123" s="84"/>
    </row>
    <row r="124" spans="2:9" x14ac:dyDescent="0.15">
      <c r="B124" s="75"/>
    </row>
    <row r="125" spans="2:9" x14ac:dyDescent="0.15">
      <c r="B125" s="75"/>
    </row>
    <row r="126" spans="2:9" x14ac:dyDescent="0.15">
      <c r="B126" s="75"/>
    </row>
    <row r="127" spans="2:9" x14ac:dyDescent="0.15">
      <c r="B127" s="75"/>
    </row>
    <row r="128" spans="2:9" x14ac:dyDescent="0.15">
      <c r="B128" s="75"/>
    </row>
    <row r="129" spans="2:2" x14ac:dyDescent="0.15">
      <c r="B129" s="75"/>
    </row>
    <row r="130" spans="2:2" x14ac:dyDescent="0.15">
      <c r="B130" s="75"/>
    </row>
    <row r="131" spans="2:2" x14ac:dyDescent="0.15">
      <c r="B131" s="75"/>
    </row>
    <row r="132" spans="2:2" x14ac:dyDescent="0.15">
      <c r="B132" s="75"/>
    </row>
  </sheetData>
  <phoneticPr fontId="0" type="noConversion"/>
  <pageMargins left="0.7" right="0.7" top="0.75" bottom="0.75" header="0.3" footer="0.3"/>
  <pageSetup paperSize="9" scale="85" fitToHeight="0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Entrar Dades</vt:lpstr>
      <vt:lpstr>IMPRIMIR RESULTATS</vt:lpstr>
      <vt:lpstr>IMPRIMIR RESPOSTES</vt:lpstr>
      <vt:lpstr>'IMPRIMIR RESPOSTES'!Área_de_impresión</vt:lpstr>
      <vt:lpstr>'IMPRIMIR RESULTATS'!Área_de_impresión</vt:lpstr>
      <vt:lpstr>'IMPRIMIR RESPOSTES'!Títulos_a_imprimir</vt:lpstr>
      <vt:lpstr>'IMPRIMIR RESULTATS'!Títulos_a_imprimir</vt:lpstr>
    </vt:vector>
  </TitlesOfParts>
  <Company>Departament d'Educació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SGTI</dc:creator>
  <cp:lastModifiedBy>carme escude</cp:lastModifiedBy>
  <cp:lastPrinted>2018-11-03T20:16:55Z</cp:lastPrinted>
  <dcterms:created xsi:type="dcterms:W3CDTF">2005-04-10T11:54:50Z</dcterms:created>
  <dcterms:modified xsi:type="dcterms:W3CDTF">2020-03-17T16:49:34Z</dcterms:modified>
</cp:coreProperties>
</file>